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zilinskauniverzita-my.sharepoint.com/personal/adamko1_uniza_sk/Documents/ucenie/dist/Excel/"/>
    </mc:Choice>
  </mc:AlternateContent>
  <xr:revisionPtr revIDLastSave="2503" documentId="8_{DE69B5CA-8C42-42EB-A052-EB21D0F97B6C}" xr6:coauthVersionLast="47" xr6:coauthVersionMax="47" xr10:uidLastSave="{4B13E414-3949-4ECA-A9B2-3A0114E1F3D6}"/>
  <bookViews>
    <workbookView minimized="1" xWindow="2340" yWindow="2340" windowWidth="18900" windowHeight="10965" tabRatio="808" activeTab="9" xr2:uid="{CF73970E-5764-492D-A02A-345A6F492338}"/>
  </bookViews>
  <sheets>
    <sheet name="Vyhľadávacie funkcie" sheetId="1" r:id="rId1"/>
    <sheet name="VLookUp - staré" sheetId="2" r:id="rId2"/>
    <sheet name="XLookUp" sheetId="5" r:id="rId3"/>
    <sheet name="X" sheetId="4" r:id="rId4"/>
    <sheet name="Cvičenie VF.1" sheetId="6" r:id="rId5"/>
    <sheet name="Cvičenie VF.2" sheetId="10" r:id="rId6"/>
    <sheet name="Cvičenie VF.3" sheetId="7" r:id="rId7"/>
    <sheet name="Cvičenie VF.4" sheetId="8" r:id="rId8"/>
    <sheet name="Cvičenie VF.5" sheetId="9" r:id="rId9"/>
    <sheet name="Cvičenie VF.6" sheetId="11"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3" i="1" l="1" a="1"/>
  <c r="K83" i="1" s="1"/>
  <c r="F83" i="1" a="1"/>
  <c r="F83" i="1" s="1"/>
  <c r="F93" i="1" a="1"/>
  <c r="F93" i="1" s="1"/>
  <c r="F88" i="1" a="1"/>
  <c r="F88" i="1" s="1"/>
  <c r="L48" i="5" a="1"/>
  <c r="L48" i="5" s="1"/>
  <c r="F74" i="4"/>
  <c r="F16" i="1"/>
  <c r="F15" i="1"/>
  <c r="F14" i="1"/>
  <c r="N37" i="5"/>
  <c r="L38" i="5" s="1" a="1"/>
  <c r="L38" i="5" s="1"/>
  <c r="L23" i="5" a="1"/>
  <c r="L23" i="5" s="1"/>
  <c r="L13" i="5" a="1"/>
  <c r="L13" i="5" s="1"/>
  <c r="E84" i="4" a="1"/>
  <c r="E84" i="4" s="1"/>
  <c r="E77" i="4" a="1"/>
  <c r="E77" i="4" s="1"/>
  <c r="G64" i="4" a="1"/>
  <c r="G64" i="4" s="1"/>
  <c r="G45" i="1"/>
  <c r="H45" i="1"/>
  <c r="M13" i="5"/>
  <c r="H41" i="1"/>
  <c r="M48" i="5"/>
  <c r="G16" i="1"/>
  <c r="M23" i="5"/>
  <c r="M38" i="5"/>
  <c r="G63" i="4" l="1" a="1"/>
  <c r="G63" i="4" s="1"/>
  <c r="G62" i="4" a="1"/>
  <c r="G62" i="4" s="1"/>
  <c r="G60" i="4" a="1"/>
  <c r="G60" i="4" s="1"/>
  <c r="F60" i="4"/>
  <c r="G68" i="4" a="1"/>
  <c r="G68" i="4" s="1"/>
  <c r="G66" i="4" a="1"/>
  <c r="G66" i="4" s="1"/>
  <c r="G67" i="4" a="1"/>
  <c r="G67" i="4" s="1"/>
  <c r="F19" i="4"/>
  <c r="H28" i="4"/>
  <c r="F28" i="4"/>
  <c r="F16" i="4"/>
  <c r="F48" i="4"/>
  <c r="F47" i="4"/>
  <c r="H71" i="1"/>
  <c r="H68" i="1"/>
  <c r="B68" i="1" a="1"/>
  <c r="B68" i="1" s="1"/>
  <c r="G57" i="1"/>
  <c r="G56" i="1"/>
  <c r="B54" i="1" a="1"/>
  <c r="B54" i="1" s="1"/>
  <c r="F46" i="4"/>
  <c r="F45" i="4"/>
  <c r="F44" i="4"/>
  <c r="F43" i="4"/>
  <c r="F42" i="4"/>
  <c r="F38" i="4"/>
  <c r="F41" i="4"/>
  <c r="F37" i="4"/>
  <c r="H16" i="4"/>
  <c r="F32" i="4"/>
  <c r="H32" i="4" s="1"/>
  <c r="F31" i="4"/>
  <c r="H31" i="4" s="1"/>
  <c r="F24" i="4"/>
  <c r="H24" i="4" s="1"/>
  <c r="F23" i="4"/>
  <c r="H23" i="4" s="1"/>
  <c r="F22" i="4"/>
  <c r="H22" i="4" s="1"/>
  <c r="H19" i="4"/>
  <c r="F12" i="4"/>
  <c r="H12" i="4" s="1"/>
  <c r="F11" i="4"/>
  <c r="H11" i="4" s="1"/>
  <c r="F7" i="4"/>
  <c r="H7" i="4" s="1"/>
  <c r="F6" i="4"/>
  <c r="H6" i="4" s="1"/>
  <c r="F27" i="4"/>
  <c r="H27" i="4" s="1"/>
  <c r="F15" i="4"/>
  <c r="H15" i="4" s="1"/>
  <c r="F10" i="4"/>
  <c r="H10" i="4" s="1"/>
  <c r="F5" i="4"/>
  <c r="H5" i="4" s="1"/>
  <c r="L13" i="2"/>
  <c r="L38" i="2"/>
  <c r="I34" i="1"/>
  <c r="N37" i="2"/>
  <c r="L23" i="2"/>
  <c r="G23" i="4"/>
  <c r="G47" i="4"/>
  <c r="G43" i="4"/>
  <c r="G11" i="4"/>
  <c r="G32" i="4"/>
  <c r="H66" i="4"/>
  <c r="G27" i="4"/>
  <c r="H58" i="1"/>
  <c r="M23" i="2"/>
  <c r="I69" i="1"/>
  <c r="M38" i="2"/>
  <c r="M13" i="2"/>
  <c r="G24" i="4"/>
  <c r="G19" i="4"/>
  <c r="G42" i="4"/>
  <c r="G45" i="4"/>
  <c r="G48" i="4"/>
  <c r="G28" i="4"/>
  <c r="I71" i="1"/>
  <c r="G31" i="4"/>
  <c r="H56" i="1"/>
  <c r="G44" i="4"/>
  <c r="G6" i="4"/>
  <c r="H57" i="1"/>
  <c r="H67" i="4"/>
  <c r="G38" i="4"/>
  <c r="G15" i="4"/>
  <c r="G10" i="4"/>
  <c r="G12" i="4"/>
  <c r="G46" i="4"/>
  <c r="G5" i="4"/>
  <c r="G74" i="4"/>
  <c r="G16" i="4"/>
  <c r="I68" i="1"/>
  <c r="G7" i="4"/>
  <c r="G22" i="4"/>
  <c r="I72" i="1"/>
  <c r="H68" i="4"/>
  <c r="H72" i="1" l="1"/>
  <c r="H69" i="1"/>
  <c r="E77" i="1"/>
  <c r="D77" i="1"/>
  <c r="C77" i="1"/>
  <c r="B77" i="1"/>
  <c r="F71" i="1"/>
  <c r="F70" i="1"/>
  <c r="F75" i="1"/>
  <c r="F72" i="1"/>
  <c r="F69" i="1"/>
  <c r="F74" i="1"/>
  <c r="F73" i="1"/>
  <c r="F76" i="1"/>
  <c r="F68" i="1"/>
  <c r="G58" i="1" a="1"/>
  <c r="G58" i="1" s="1"/>
  <c r="B36" i="1"/>
  <c r="I33" i="1"/>
  <c r="G15" i="1"/>
  <c r="G14" i="1"/>
  <c r="I25" i="1"/>
  <c r="C36" i="1"/>
  <c r="I24" i="1"/>
  <c r="G41" i="1" l="1"/>
  <c r="F11" i="1"/>
  <c r="F7" i="1"/>
  <c r="F6" i="1"/>
  <c r="F4" i="1"/>
  <c r="F3" i="1"/>
  <c r="H25" i="1"/>
  <c r="H24" i="1"/>
  <c r="G7" i="1"/>
  <c r="G3" i="1"/>
  <c r="G6" i="1"/>
  <c r="F9" i="1"/>
  <c r="G9" i="1"/>
  <c r="G4" i="1"/>
  <c r="G1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Peter Adamko</author>
  </authors>
  <commentList>
    <comment ref="H29" authorId="0" shapeId="0" xr:uid="{5F38FA27-6310-47A7-8FF8-AFA780FC37D5}">
      <text>
        <r>
          <rPr>
            <b/>
            <sz val="9"/>
            <color indexed="81"/>
            <rFont val="Segoe UI"/>
            <family val="2"/>
          </rPr>
          <t>Peter Adamko:</t>
        </r>
        <r>
          <rPr>
            <sz val="9"/>
            <color indexed="81"/>
            <rFont val="Segoe UI"/>
            <family val="2"/>
          </rPr>
          <t xml:space="preserve">
V nápovede je uvedené, že môžu byť iba kladné čísla.
Funguje to aj so zápornými.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Peter Adamko</author>
  </authors>
  <commentList>
    <comment ref="M24" authorId="0" shapeId="0" xr:uid="{39E9E1C7-B0CB-4949-B60A-55B21F98A7DE}">
      <text>
        <r>
          <rPr>
            <b/>
            <sz val="9"/>
            <color indexed="81"/>
            <rFont val="Segoe UI"/>
            <family val="2"/>
          </rPr>
          <t>Peter Adamko:</t>
        </r>
        <r>
          <rPr>
            <sz val="9"/>
            <color indexed="81"/>
            <rFont val="Segoe UI"/>
            <family val="2"/>
          </rPr>
          <t xml:space="preserve">
Čo ak sa hľadaná hodnota v zozname nenachádza? 
Príklad: Hľadáme 9 v zozname 1, 2, 3, 5, 8, 13, 21, 34, ...
Excel postupne hľadá. Pri 13 je jasné, že ďalej už nebude (je to usporiadané vzostupne), preto vráti číslo 5 (8 je posledná hodnota, keď ešte dúfal, že niečo nájde, 8 je piata hodnota v zozname).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Peter Adamko</author>
  </authors>
  <commentList>
    <comment ref="M24" authorId="0" shapeId="0" xr:uid="{6778629F-C5AF-49CD-A50D-565041B4297B}">
      <text>
        <r>
          <rPr>
            <b/>
            <sz val="9"/>
            <color indexed="81"/>
            <rFont val="Segoe UI"/>
            <family val="2"/>
          </rPr>
          <t>Peter Adamko:</t>
        </r>
        <r>
          <rPr>
            <sz val="9"/>
            <color indexed="81"/>
            <rFont val="Segoe UI"/>
            <family val="2"/>
          </rPr>
          <t xml:space="preserve">
Čo ak sa hľadaná hodnota v zozname nenachádza? 
Príklad: Hľadáme 9 v zozname 1, 2, 3, 5, 8, 13, 21, 34, ...
Excel postupne hľadá. Pri 13 je jasné, že ďalej už nebude (je to usporiadané vzostupne), preto vráti číslo 5 (8 je posledná hodnota, keď ešte dúfal, že niečo nájde, 8 je piata hodnota v zozname).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<sst xmlns="http://schemas.openxmlformats.org/spreadsheetml/2006/main" count="4812" uniqueCount="393">
  <si>
    <t>Známka</t>
  </si>
  <si>
    <t>Danka</t>
  </si>
  <si>
    <t>Evka</t>
  </si>
  <si>
    <t>Gitka</t>
  </si>
  <si>
    <t>Františka</t>
  </si>
  <si>
    <t>Hanka</t>
  </si>
  <si>
    <t>Alenka</t>
  </si>
  <si>
    <t>Betka</t>
  </si>
  <si>
    <t>Cilka</t>
  </si>
  <si>
    <t>riadok</t>
  </si>
  <si>
    <t>stĺpec</t>
  </si>
  <si>
    <t>výška</t>
  </si>
  <si>
    <t>šírka</t>
  </si>
  <si>
    <t xml:space="preserve">Funkcia je samostatne málokedy využívaná, používa sa ako argument v iných funkciách. </t>
  </si>
  <si>
    <t>Nová oblasť</t>
  </si>
  <si>
    <t>jeden roh</t>
  </si>
  <si>
    <t>druhý roh</t>
  </si>
  <si>
    <t>Kladné čísla znamenajú dole alebo doprava, záporné hore alebo doľava.</t>
  </si>
  <si>
    <t>Môže byť ľubovoľné celé číslo. Ak je nula, použije sa riadok ľavého horného rohu oblasti z prvého argumentu.</t>
  </si>
  <si>
    <t>Môže byť ľubovoľné celé číslo. Ak je nula, použije sa stĺpec ľavého horného rohu oblasti z prvého argumentu.</t>
  </si>
  <si>
    <t>Môže byť vynechaná alebo celé číslo rôzne od nuly. Ak je vynechaná, použije sa výška z prvého argumentu.</t>
  </si>
  <si>
    <t>Môže byť vynechaná alebo celé číslo rôzne od nuly. Ak je vynechaná, použije sa šírka z prvého argumentu.</t>
  </si>
  <si>
    <t>Hľadané meno</t>
  </si>
  <si>
    <t>Tretí argument</t>
  </si>
  <si>
    <t>USD</t>
  </si>
  <si>
    <t>JPY</t>
  </si>
  <si>
    <t>CZK</t>
  </si>
  <si>
    <t>DKK</t>
  </si>
  <si>
    <t>GBP</t>
  </si>
  <si>
    <t>HUF</t>
  </si>
  <si>
    <t>PLN</t>
  </si>
  <si>
    <t>SEK</t>
  </si>
  <si>
    <t>Príklad 1 - základ</t>
  </si>
  <si>
    <t>Nielen preto je dobré poznať funkciu VLOOKOP.</t>
  </si>
  <si>
    <t>Dátum</t>
  </si>
  <si>
    <t>Stĺpec</t>
  </si>
  <si>
    <t>Príklad  2 - vylepšenie.</t>
  </si>
  <si>
    <t>Iste, môžeme sa pozrieť, ale ak potrebujeme zistiť veľa kurzov aj novších aj starších, museli by sme veľa rolovať.</t>
  </si>
  <si>
    <t>Pomocou tabuľky vľavo chceme zistiť aký kurz malo € voči českej korune 9. 1. 1999.</t>
  </si>
  <si>
    <t>CAD</t>
  </si>
  <si>
    <t>Ak by sme chceli predchádzajúcim spôsobom nájsť kurz z 9.1. 1999, mali by sme smolu.
Ak v nejaký deň nie je oznámený kurz (víkend, sviatok, prípadne niečo horšie), 
tak platí predchádzajúci kurz.
To vyriešime jednoduchým vynechaním štvrtého argumentu. 
Vtedy musí byť prvý stĺpec utriedený vzostupne. Podobne ako pri funkcii MATCH.</t>
  </si>
  <si>
    <t>Príklad 3 - ďalšie vylepšenie.</t>
  </si>
  <si>
    <t>Stačí zvoliť menu a číslo stĺpca sa zmení automaticky</t>
  </si>
  <si>
    <t>Využili sme funkciu MATCH, nech nemusíme počítať stĺpec - aj tak sme sa stále mýlili.</t>
  </si>
  <si>
    <t>Jej transponovanou sestrou je HLOOKUP, všetko čo platí pre VLOOKUP platí aj pre HLOOKUP, len sa prehodia riadky a stĺpce.</t>
  </si>
  <si>
    <t>Pomocou tabuľky vľavo chceme zistiť, aký kurz malo € voči českej korune 20. 1. 1999</t>
  </si>
  <si>
    <t>Pomocou tabuľky vľavo chceme zistiť aký kurz malo € voči českej korune 16. 1. 1999.</t>
  </si>
  <si>
    <t>Janka</t>
  </si>
  <si>
    <t>Majka</t>
  </si>
  <si>
    <t>Anka</t>
  </si>
  <si>
    <t>Emka</t>
  </si>
  <si>
    <t>Ivka</t>
  </si>
  <si>
    <t xml:space="preserve">  0 – Presná zhoda. Predvolené správanie.</t>
  </si>
  <si>
    <r>
      <t>Pri 2 a -2 sa používa binárne vyhľadávanie. Spomínate si na Log</t>
    </r>
    <r>
      <rPr>
        <vertAlign val="subscript"/>
        <sz val="11"/>
        <color theme="1"/>
        <rFont val="Calibri"/>
        <family val="2"/>
        <charset val="238"/>
        <scheme val="minor"/>
      </rPr>
      <t>2</t>
    </r>
    <r>
      <rPr>
        <sz val="11"/>
        <color theme="1"/>
        <rFont val="Calibri"/>
        <family val="2"/>
        <charset val="238"/>
        <scheme val="minor"/>
      </rPr>
      <t>?</t>
    </r>
  </si>
  <si>
    <r>
      <t xml:space="preserve">  2 – </t>
    </r>
    <r>
      <rPr>
        <b/>
        <sz val="11"/>
        <color theme="1"/>
        <rFont val="Calibri"/>
        <family val="2"/>
        <charset val="238"/>
        <scheme val="minor"/>
      </rPr>
      <t>Predpokladá</t>
    </r>
    <r>
      <rPr>
        <sz val="11"/>
        <color theme="1"/>
        <rFont val="Calibri"/>
        <family val="2"/>
        <charset val="238"/>
        <scheme val="minor"/>
      </rPr>
      <t xml:space="preserve"> sa, že pole je </t>
    </r>
    <r>
      <rPr>
        <b/>
        <sz val="11"/>
        <color theme="1"/>
        <rFont val="Calibri"/>
        <family val="2"/>
        <charset val="238"/>
        <scheme val="minor"/>
      </rPr>
      <t>vzostupne</t>
    </r>
    <r>
      <rPr>
        <sz val="11"/>
        <color theme="1"/>
        <rFont val="Calibri"/>
        <family val="2"/>
        <charset val="238"/>
        <scheme val="minor"/>
      </rPr>
      <t xml:space="preserve"> utriedené. Ak nie je vzostupne utriedené, tak výsledok bude väčšinou zlý.</t>
    </r>
  </si>
  <si>
    <r>
      <t xml:space="preserve"> -2 – </t>
    </r>
    <r>
      <rPr>
        <b/>
        <sz val="11"/>
        <color theme="1"/>
        <rFont val="Calibri"/>
        <family val="2"/>
        <charset val="238"/>
        <scheme val="minor"/>
      </rPr>
      <t>Predpokladá</t>
    </r>
    <r>
      <rPr>
        <sz val="11"/>
        <color theme="1"/>
        <rFont val="Calibri"/>
        <family val="2"/>
        <charset val="238"/>
        <scheme val="minor"/>
      </rPr>
      <t xml:space="preserve"> sa, že pole je </t>
    </r>
    <r>
      <rPr>
        <b/>
        <sz val="11"/>
        <color theme="1"/>
        <rFont val="Calibri"/>
        <family val="2"/>
        <charset val="238"/>
        <scheme val="minor"/>
      </rPr>
      <t>zostupne</t>
    </r>
    <r>
      <rPr>
        <sz val="11"/>
        <color theme="1"/>
        <rFont val="Calibri"/>
        <family val="2"/>
        <charset val="238"/>
        <scheme val="minor"/>
      </rPr>
      <t xml:space="preserve"> utriedené. Ak nie je zostupne utriedené, tak výsledok bude väčšinou zlý.</t>
    </r>
  </si>
  <si>
    <r>
      <rPr>
        <b/>
        <sz val="11"/>
        <color theme="1"/>
        <rFont val="Calibri"/>
        <family val="2"/>
        <charset val="238"/>
        <scheme val="minor"/>
      </rPr>
      <t>Typ vyhľadávania</t>
    </r>
    <r>
      <rPr>
        <sz val="11"/>
        <color theme="1"/>
        <rFont val="Calibri"/>
        <family val="2"/>
        <charset val="238"/>
        <scheme val="minor"/>
      </rPr>
      <t>, štvrtý argument.</t>
    </r>
  </si>
  <si>
    <r>
      <rPr>
        <b/>
        <sz val="11"/>
        <color theme="1"/>
        <rFont val="Calibri"/>
        <family val="2"/>
        <charset val="238"/>
        <scheme val="minor"/>
      </rPr>
      <t>Typ zhody</t>
    </r>
    <r>
      <rPr>
        <sz val="11"/>
        <color theme="1"/>
        <rFont val="Calibri"/>
        <family val="2"/>
        <charset val="238"/>
        <scheme val="minor"/>
      </rPr>
      <t>, tretí argument.</t>
    </r>
  </si>
  <si>
    <r>
      <rPr>
        <b/>
        <sz val="11"/>
        <color theme="1"/>
        <rFont val="Calibri"/>
        <family val="2"/>
        <charset val="238"/>
        <scheme val="minor"/>
      </rPr>
      <t>Xmatch</t>
    </r>
    <r>
      <rPr>
        <sz val="11"/>
        <color theme="1"/>
        <rFont val="Calibri"/>
        <family val="2"/>
        <charset val="238"/>
        <scheme val="minor"/>
      </rPr>
      <t xml:space="preserve"> = vylepšený Match.</t>
    </r>
  </si>
  <si>
    <t>DátumB</t>
  </si>
  <si>
    <t>DátumC</t>
  </si>
  <si>
    <t>DátumD</t>
  </si>
  <si>
    <r>
      <t xml:space="preserve"> -1 – Presná zhoda alebo </t>
    </r>
    <r>
      <rPr>
        <b/>
        <sz val="11"/>
        <color theme="1"/>
        <rFont val="Calibri"/>
        <family val="2"/>
        <charset val="238"/>
        <scheme val="minor"/>
      </rPr>
      <t>najbližšia menšia</t>
    </r>
    <r>
      <rPr>
        <sz val="11"/>
        <color theme="1"/>
        <rFont val="Calibri"/>
        <family val="2"/>
        <charset val="238"/>
        <scheme val="minor"/>
      </rPr>
      <t xml:space="preserve"> položka.</t>
    </r>
  </si>
  <si>
    <r>
      <t xml:space="preserve">  1 – Presná zhoda alebo </t>
    </r>
    <r>
      <rPr>
        <b/>
        <sz val="11"/>
        <color theme="1"/>
        <rFont val="Calibri"/>
        <family val="2"/>
        <charset val="238"/>
        <scheme val="minor"/>
      </rPr>
      <t>najbližšia väčšia</t>
    </r>
    <r>
      <rPr>
        <sz val="11"/>
        <color theme="1"/>
        <rFont val="Calibri"/>
        <family val="2"/>
        <charset val="238"/>
        <scheme val="minor"/>
      </rPr>
      <t xml:space="preserve"> položka.</t>
    </r>
  </si>
  <si>
    <t>Hľadanie s predvolením správaním:</t>
  </si>
  <si>
    <t>Hľadanie s predvolením správaním - hľadaný objekt v zoznam nie je:</t>
  </si>
  <si>
    <t>Hľadanie s upraveným správaním - hľadaný objekt v zoznam nie je:</t>
  </si>
  <si>
    <t>Poradie</t>
  </si>
  <si>
    <t>Hľadanie s upraveným správaním - zástupný znak:</t>
  </si>
  <si>
    <t xml:space="preserve">  2 – Je možné použiť zástupné znaky: *, ?.        ~* = * a ~?= ?.</t>
  </si>
  <si>
    <t>Meno</t>
  </si>
  <si>
    <t>*anka</t>
  </si>
  <si>
    <t>anka</t>
  </si>
  <si>
    <t>Všimnite si rôzne prevedenie.</t>
  </si>
  <si>
    <t>Hľadanie s upraveným správaním - predpokladá sa triedenie (je to utriedené zostupne):</t>
  </si>
  <si>
    <t>Excel našiel, ale zle, pretože sa spoľahol na moje (blbé) rady.</t>
  </si>
  <si>
    <t>Excel nenašiel, pretože sa spoľahol na moju (blbú) radu.</t>
  </si>
  <si>
    <t>J*ka</t>
  </si>
  <si>
    <t>Hľadanie s upraveným správaním - zástupný znak a hľadá sa od začiatku a od konca:</t>
  </si>
  <si>
    <r>
      <rPr>
        <b/>
        <sz val="11"/>
        <color theme="1"/>
        <rFont val="Calibri"/>
        <family val="2"/>
        <charset val="238"/>
        <scheme val="minor"/>
      </rPr>
      <t>XLookUp</t>
    </r>
    <r>
      <rPr>
        <sz val="11"/>
        <color theme="1"/>
        <rFont val="Calibri"/>
        <family val="2"/>
        <charset val="238"/>
        <scheme val="minor"/>
      </rPr>
      <t xml:space="preserve"> = vylepšený LookUp.</t>
    </r>
  </si>
  <si>
    <t>XLookUp predvolené správanie:</t>
  </si>
  <si>
    <t>Majka z Gurunu</t>
  </si>
  <si>
    <t>Zuzka</t>
  </si>
  <si>
    <t>Chyba.</t>
  </si>
  <si>
    <t>Slušné oznámenie chyby.</t>
  </si>
  <si>
    <t>XLookUp upravené správanie: Hodnota neexistuje. Rôzne riešenia.</t>
  </si>
  <si>
    <t xml:space="preserve">Pri HLookUp a VLookUp sa hľadalo v prvom riadku/stĺpci oblasti. XLookUp nemá toto obmedzenie. </t>
  </si>
  <si>
    <t>Jurko</t>
  </si>
  <si>
    <t>Julko</t>
  </si>
  <si>
    <t>Janko</t>
  </si>
  <si>
    <t>Jirka</t>
  </si>
  <si>
    <t>číslo</t>
  </si>
  <si>
    <t>Dátum stretnutia</t>
  </si>
  <si>
    <t>Počet spolu</t>
  </si>
  <si>
    <t>Dátum svadby</t>
  </si>
  <si>
    <r>
      <t xml:space="preserve">Funkcia </t>
    </r>
    <r>
      <rPr>
        <b/>
        <sz val="11"/>
        <color theme="1"/>
        <rFont val="Calibri"/>
        <family val="2"/>
        <charset val="238"/>
        <scheme val="minor"/>
      </rPr>
      <t>OFFSET</t>
    </r>
    <r>
      <rPr>
        <sz val="11"/>
        <color theme="1"/>
        <rFont val="Calibri"/>
        <family val="2"/>
        <charset val="238"/>
        <scheme val="minor"/>
      </rPr>
      <t xml:space="preserve"> vráti oblasť, danú ľavým horným rohom prvého argumentu a posunutím, ktoré je dané nasledujúcimi argumentami.</t>
    </r>
  </si>
  <si>
    <r>
      <t xml:space="preserve">Funkcia </t>
    </r>
    <r>
      <rPr>
        <b/>
        <sz val="11"/>
        <color theme="1"/>
        <rFont val="Calibri"/>
        <family val="2"/>
        <charset val="238"/>
        <scheme val="minor"/>
      </rPr>
      <t>Index</t>
    </r>
    <r>
      <rPr>
        <sz val="11"/>
        <color theme="1"/>
        <rFont val="Calibri"/>
        <family val="2"/>
        <charset val="238"/>
        <scheme val="minor"/>
      </rPr>
      <t xml:space="preserve"> vráti na základe zadaných súradníc bunku z danej oblasti .</t>
    </r>
  </si>
  <si>
    <r>
      <t xml:space="preserve">Funkcia </t>
    </r>
    <r>
      <rPr>
        <b/>
        <sz val="11"/>
        <color theme="1"/>
        <rFont val="Calibri"/>
        <family val="2"/>
        <charset val="238"/>
        <scheme val="minor"/>
      </rPr>
      <t>Index</t>
    </r>
    <r>
      <rPr>
        <sz val="11"/>
        <color theme="1"/>
        <rFont val="Calibri"/>
        <family val="2"/>
        <charset val="238"/>
        <scheme val="minor"/>
      </rPr>
      <t xml:space="preserve"> vráti na základe zadanej súradnice podoblasť z danej oblasti .</t>
    </r>
  </si>
  <si>
    <r>
      <t xml:space="preserve">Funkcia </t>
    </r>
    <r>
      <rPr>
        <b/>
        <sz val="11"/>
        <color theme="1"/>
        <rFont val="Calibri"/>
        <family val="2"/>
        <charset val="238"/>
        <scheme val="minor"/>
      </rPr>
      <t>CHOOSE</t>
    </r>
    <r>
      <rPr>
        <sz val="11"/>
        <color theme="1"/>
        <rFont val="Calibri"/>
        <family val="2"/>
        <charset val="238"/>
        <scheme val="minor"/>
      </rPr>
      <t xml:space="preserve"> má n+1 argumentov (0 až n). 
Nultý argument určuje, ktorý z nasledujúcich n argumentov sa použije. Nultý argument </t>
    </r>
    <r>
      <rPr>
        <b/>
        <sz val="11"/>
        <color theme="1"/>
        <rFont val="Calibri"/>
        <family val="2"/>
        <scheme val="minor"/>
      </rPr>
      <t>musí</t>
    </r>
    <r>
      <rPr>
        <sz val="11"/>
        <color theme="1"/>
        <rFont val="Calibri"/>
        <family val="2"/>
        <charset val="238"/>
        <scheme val="minor"/>
      </rPr>
      <t xml:space="preserve"> byť celé číslo 1 až n.</t>
    </r>
  </si>
  <si>
    <r>
      <t xml:space="preserve">Funkcia </t>
    </r>
    <r>
      <rPr>
        <b/>
        <sz val="11"/>
        <color theme="1"/>
        <rFont val="Calibri"/>
        <family val="2"/>
        <charset val="238"/>
        <scheme val="minor"/>
      </rPr>
      <t>FORMULATEXT</t>
    </r>
    <r>
      <rPr>
        <sz val="11"/>
        <color theme="1"/>
        <rFont val="Calibri"/>
        <family val="2"/>
        <charset val="238"/>
        <scheme val="minor"/>
      </rPr>
      <t xml:space="preserve"> zobrazí vzorec (alebo výraz) v danej bunke.</t>
    </r>
  </si>
  <si>
    <r>
      <t xml:space="preserve">Funkcia </t>
    </r>
    <r>
      <rPr>
        <b/>
        <sz val="11"/>
        <color theme="1"/>
        <rFont val="Calibri"/>
        <family val="2"/>
        <charset val="238"/>
        <scheme val="minor"/>
      </rPr>
      <t>ROW</t>
    </r>
    <r>
      <rPr>
        <sz val="11"/>
        <color theme="1"/>
        <rFont val="Calibri"/>
        <family val="2"/>
        <charset val="238"/>
        <scheme val="minor"/>
      </rPr>
      <t xml:space="preserve"> bez argumentu vráti číslo riadka, v ktorom sa nachádza.</t>
    </r>
  </si>
  <si>
    <r>
      <t xml:space="preserve">Funkcia </t>
    </r>
    <r>
      <rPr>
        <b/>
        <sz val="11"/>
        <color theme="1"/>
        <rFont val="Calibri"/>
        <family val="2"/>
        <charset val="238"/>
        <scheme val="minor"/>
      </rPr>
      <t>ROW</t>
    </r>
    <r>
      <rPr>
        <sz val="11"/>
        <color theme="1"/>
        <rFont val="Calibri"/>
        <family val="2"/>
        <charset val="238"/>
        <scheme val="minor"/>
      </rPr>
      <t xml:space="preserve"> s argumentom vráti číslo riadka argumentu.</t>
    </r>
  </si>
  <si>
    <r>
      <t xml:space="preserve">Funkcia </t>
    </r>
    <r>
      <rPr>
        <b/>
        <sz val="11"/>
        <color theme="1"/>
        <rFont val="Calibri"/>
        <family val="2"/>
        <charset val="238"/>
        <scheme val="minor"/>
      </rPr>
      <t>COLUMN</t>
    </r>
    <r>
      <rPr>
        <sz val="11"/>
        <color theme="1"/>
        <rFont val="Calibri"/>
        <family val="2"/>
        <charset val="238"/>
        <scheme val="minor"/>
      </rPr>
      <t xml:space="preserve"> s argumentom vráti číslo stĺpca argumentu.</t>
    </r>
  </si>
  <si>
    <r>
      <t xml:space="preserve">Funkcia </t>
    </r>
    <r>
      <rPr>
        <b/>
        <sz val="11"/>
        <color theme="1"/>
        <rFont val="Calibri"/>
        <family val="2"/>
        <charset val="238"/>
        <scheme val="minor"/>
      </rPr>
      <t>COLUMN</t>
    </r>
    <r>
      <rPr>
        <sz val="11"/>
        <color theme="1"/>
        <rFont val="Calibri"/>
        <family val="2"/>
        <charset val="238"/>
        <scheme val="minor"/>
      </rPr>
      <t xml:space="preserve"> bez argumentu vráti číslo stĺpca, v ktorom sa nachádza.</t>
    </r>
  </si>
  <si>
    <r>
      <t xml:space="preserve">Vráti prvý deň. </t>
    </r>
    <r>
      <rPr>
        <sz val="11"/>
        <rFont val="Calibri"/>
        <family val="2"/>
        <charset val="238"/>
        <scheme val="minor"/>
      </rPr>
      <t>🤦‍♂️</t>
    </r>
  </si>
  <si>
    <t>Porovnajte tieto dva výsledky.</t>
  </si>
  <si>
    <t>Funkcia VLOOKUP hľadá prvý argument v prvom stĺpci druhého argumentu. Takto zistí riadok. 
Tretí argument je stĺpec. Priesečník tohto riadka a stĺpca je hľadaná hodnota.
Štvrtý argument (False) hovorí, že sa má hľadať presne.</t>
  </si>
  <si>
    <t xml:space="preserve">  1 – Hľadá od začiatku ku koncu.  Pole nemusí byť utriedené. Predvolené správanie.</t>
  </si>
  <si>
    <t xml:space="preserve"> -1 – Hľadá od konca k začiatku.  Pole nemusí byť utriedené.</t>
  </si>
  <si>
    <t>mesiac</t>
  </si>
  <si>
    <t>január</t>
  </si>
  <si>
    <t>február</t>
  </si>
  <si>
    <t>marec</t>
  </si>
  <si>
    <t>apríl</t>
  </si>
  <si>
    <t>máj</t>
  </si>
  <si>
    <t>jún</t>
  </si>
  <si>
    <t>júl</t>
  </si>
  <si>
    <t>august</t>
  </si>
  <si>
    <t>september</t>
  </si>
  <si>
    <t>október</t>
  </si>
  <si>
    <t>november</t>
  </si>
  <si>
    <t>december</t>
  </si>
  <si>
    <t>ihly</t>
  </si>
  <si>
    <t>nite</t>
  </si>
  <si>
    <t>gombíky</t>
  </si>
  <si>
    <t>tržby v miliónoch</t>
  </si>
  <si>
    <t>vyber mesiac a tovar</t>
  </si>
  <si>
    <t>tržby</t>
  </si>
  <si>
    <t>alebo</t>
  </si>
  <si>
    <t>XLOOKUP môže vrátiť aj oblasť</t>
  </si>
  <si>
    <t>to isté  s index a xmatch</t>
  </si>
  <si>
    <t>v týchto 2 príkladoch si všimnite vnorený XLOOKUP</t>
  </si>
  <si>
    <t>alebo komplikovanejšie :)</t>
  </si>
  <si>
    <t>alebo inak</t>
  </si>
  <si>
    <t>vyber mesiace:</t>
  </si>
  <si>
    <t>suma za obdobie:</t>
  </si>
  <si>
    <t>od (do):</t>
  </si>
  <si>
    <t>do (od):</t>
  </si>
  <si>
    <t>dátum</t>
  </si>
  <si>
    <t>PDS</t>
  </si>
  <si>
    <t>Suma PDS za posledné 3 mesiace:</t>
  </si>
  <si>
    <t>Postupne dopĺňajte alebo mažte dáta.</t>
  </si>
  <si>
    <t>Suma PDS za 3 mesiace (výber, predchádzajúci, nasledujúci):</t>
  </si>
  <si>
    <t>Nielen preto je dobré poznať funkciu XLOOKOP.</t>
  </si>
  <si>
    <t>Je to moderná verzia H/VLOOKUP.</t>
  </si>
  <si>
    <t>Funkcia XLOOKUP hľadá prvý argument v druhom argumente. Takto zistí riadok. 
Tretí argument je stĺpec. Priesečník tohto riadka a stĺpca je hľadaná hodnota.
Ďalšie argumenty sú popísané v hárku X.
V tomto prípade je použitá aj funkcia ChooseCols, ktorá vyberie správny stĺpec.</t>
  </si>
  <si>
    <t>Využili sme funkciu XMATCH, nech nemusíme počítať stĺpec - aj tak sme sa stále mýlili.</t>
  </si>
  <si>
    <t>Pomocou tabuľky vľavo chceme zistiť aký kurz malo € voči českej korune 23. 1. 1999.</t>
  </si>
  <si>
    <t xml:space="preserve">Ak by sme chceli predchádzajúcim spôsobom nájsť kurz z 9.1. 1999, mali by sme smolu.
Ak v nejaký deň nie je oznámený kurz (víkend, sviatok, prípadne niečo horšie), 
tak platí predchádzajúci kurz.
To vyriešime nastavením piateho argumentu. 
Stĺpec, v ktorom vyhľadávame musí byť utriedený vzostupne. </t>
  </si>
  <si>
    <r>
      <t xml:space="preserve">Funkcia </t>
    </r>
    <r>
      <rPr>
        <b/>
        <sz val="11"/>
        <color theme="1"/>
        <rFont val="Calibri"/>
        <family val="2"/>
        <charset val="238"/>
        <scheme val="minor"/>
      </rPr>
      <t>XMATCH</t>
    </r>
    <r>
      <rPr>
        <sz val="11"/>
        <color theme="1"/>
        <rFont val="Calibri"/>
        <family val="2"/>
        <charset val="238"/>
        <scheme val="minor"/>
      </rPr>
      <t xml:space="preserve"> vráti poradie prvého argumentu v oblasti danej druhým argumentom. Aj keď sa to možno nezdá, je to dôležitá funkcia.</t>
    </r>
  </si>
  <si>
    <t>Evička</t>
  </si>
  <si>
    <t>Viac o funkcii XMATCH (a XLOOKUP) a ich ďalších argumentoch nájdete v hárku X</t>
  </si>
  <si>
    <t xml:space="preserve"> -1 – Presná zhoda alebo najbližšia menšia položka.  1 – Presná zhoda alebo najbližšia väčšia položka.</t>
  </si>
  <si>
    <t xml:space="preserve">  2 – Predpokladá sa, že pole je vzostupne utriedené. Ak nie je vzostupne utriedené, tak výsledok bude väčšinou zlý.</t>
  </si>
  <si>
    <t xml:space="preserve"> -2 – Predpokladá sa, že pole je zostupne utriedené. Ak nie je zostupne utriedené, tak výsledok bude väčšinou zlý.</t>
  </si>
  <si>
    <t>Štvrtý argument</t>
  </si>
  <si>
    <r>
      <rPr>
        <b/>
        <sz val="11"/>
        <color theme="1"/>
        <rFont val="Calibri"/>
        <family val="2"/>
        <charset val="238"/>
        <scheme val="minor"/>
      </rPr>
      <t>Typ zhody</t>
    </r>
    <r>
      <rPr>
        <sz val="11"/>
        <color theme="1"/>
        <rFont val="Calibri"/>
        <family val="2"/>
        <charset val="238"/>
        <scheme val="minor"/>
      </rPr>
      <t xml:space="preserve"> je tretí argument. Prednastavená hodnota je </t>
    </r>
    <r>
      <rPr>
        <b/>
        <sz val="11"/>
        <color theme="1"/>
        <rFont val="Calibri"/>
        <family val="2"/>
        <charset val="238"/>
        <scheme val="minor"/>
      </rPr>
      <t xml:space="preserve">0 </t>
    </r>
    <r>
      <rPr>
        <sz val="11"/>
        <color theme="1"/>
        <rFont val="Calibri"/>
        <family val="2"/>
        <charset val="238"/>
        <scheme val="minor"/>
      </rPr>
      <t>- ak sa hľadaná hodnota v zozname nenachádza presne, tak sa vráti chyba.</t>
    </r>
  </si>
  <si>
    <r>
      <rPr>
        <b/>
        <sz val="11"/>
        <color theme="1"/>
        <rFont val="Calibri"/>
        <family val="2"/>
        <charset val="238"/>
        <scheme val="minor"/>
      </rPr>
      <t>Typ vyhľadávania</t>
    </r>
    <r>
      <rPr>
        <sz val="11"/>
        <color theme="1"/>
        <rFont val="Calibri"/>
        <family val="2"/>
        <charset val="238"/>
        <scheme val="minor"/>
      </rPr>
      <t xml:space="preserve"> je štvrtý argument.  Prednastavená hodnota je </t>
    </r>
    <r>
      <rPr>
        <b/>
        <sz val="11"/>
        <color theme="1"/>
        <rFont val="Calibri"/>
        <family val="2"/>
        <charset val="238"/>
        <scheme val="minor"/>
      </rPr>
      <t>1,</t>
    </r>
    <r>
      <rPr>
        <sz val="11"/>
        <color theme="1"/>
        <rFont val="Calibri"/>
        <family val="2"/>
        <charset val="238"/>
        <scheme val="minor"/>
      </rPr>
      <t xml:space="preserve"> vtedy sa hľadá od začiatku ku koncu, pri -1 sa hľadá od konca k začiatku. </t>
    </r>
  </si>
  <si>
    <t>Príklad 4 - ďalšie vylepšenie - iba XLOOKUP (dva krát).</t>
  </si>
  <si>
    <t>Namiesto riadka a stĺpca je možné použiť dynamické pole:</t>
  </si>
  <si>
    <t>ver. 29. 10. 2024</t>
  </si>
  <si>
    <t>Priezvisko</t>
  </si>
  <si>
    <t>Skupina</t>
  </si>
  <si>
    <t>Pokus</t>
  </si>
  <si>
    <t>Znamka</t>
  </si>
  <si>
    <t>Dochadzka</t>
  </si>
  <si>
    <t>Dat_Nar</t>
  </si>
  <si>
    <t>Vzdialenost</t>
  </si>
  <si>
    <t>Knihzarok</t>
  </si>
  <si>
    <t>Mobil</t>
  </si>
  <si>
    <t>Zviera</t>
  </si>
  <si>
    <t>Poc_Surodencov</t>
  </si>
  <si>
    <t>Vreckove</t>
  </si>
  <si>
    <t>Vyska</t>
  </si>
  <si>
    <t>Hmotnost</t>
  </si>
  <si>
    <t>Omar</t>
  </si>
  <si>
    <t>Baxter</t>
  </si>
  <si>
    <t>99014</t>
  </si>
  <si>
    <t>Easy</t>
  </si>
  <si>
    <t>nemá</t>
  </si>
  <si>
    <t>Paul</t>
  </si>
  <si>
    <t>Pluhar</t>
  </si>
  <si>
    <t>99011</t>
  </si>
  <si>
    <t>Orange</t>
  </si>
  <si>
    <t>had</t>
  </si>
  <si>
    <t>Thomas</t>
  </si>
  <si>
    <t>Milberg</t>
  </si>
  <si>
    <t>99013</t>
  </si>
  <si>
    <t>Eurotel</t>
  </si>
  <si>
    <t>pes</t>
  </si>
  <si>
    <t>Carlo</t>
  </si>
  <si>
    <t>Williams</t>
  </si>
  <si>
    <t>Lauren</t>
  </si>
  <si>
    <t>Picard</t>
  </si>
  <si>
    <t>Matt</t>
  </si>
  <si>
    <t>Falk</t>
  </si>
  <si>
    <t>Martina</t>
  </si>
  <si>
    <t>Spencer</t>
  </si>
  <si>
    <t>Jim</t>
  </si>
  <si>
    <t>Burlinson</t>
  </si>
  <si>
    <t>99012</t>
  </si>
  <si>
    <t>Margaret</t>
  </si>
  <si>
    <t>Kiesbauer</t>
  </si>
  <si>
    <t>papagáj</t>
  </si>
  <si>
    <t>Marco</t>
  </si>
  <si>
    <t>Brunner</t>
  </si>
  <si>
    <t>Percy</t>
  </si>
  <si>
    <t>Stone</t>
  </si>
  <si>
    <t>Betty</t>
  </si>
  <si>
    <t>Falková</t>
  </si>
  <si>
    <t>rybky</t>
  </si>
  <si>
    <t>Sigourney</t>
  </si>
  <si>
    <t>Mastorakis</t>
  </si>
  <si>
    <t>Prima</t>
  </si>
  <si>
    <t>Caudia</t>
  </si>
  <si>
    <t>Galligan</t>
  </si>
  <si>
    <t>škrečok</t>
  </si>
  <si>
    <t>Gustav01</t>
  </si>
  <si>
    <t>Hamilton</t>
  </si>
  <si>
    <t>Petty</t>
  </si>
  <si>
    <t>Lowry</t>
  </si>
  <si>
    <t>Arnold</t>
  </si>
  <si>
    <t>Erdel</t>
  </si>
  <si>
    <t>Tom</t>
  </si>
  <si>
    <t>Alber</t>
  </si>
  <si>
    <t>David</t>
  </si>
  <si>
    <t>De Laurentis</t>
  </si>
  <si>
    <t>Cristina</t>
  </si>
  <si>
    <t>Rick</t>
  </si>
  <si>
    <t>Nebel</t>
  </si>
  <si>
    <t>Paudge</t>
  </si>
  <si>
    <t>Schneider</t>
  </si>
  <si>
    <t>Jack</t>
  </si>
  <si>
    <t>Shmithers</t>
  </si>
  <si>
    <t>Simon</t>
  </si>
  <si>
    <t>Atkinson</t>
  </si>
  <si>
    <t>Meyer</t>
  </si>
  <si>
    <t>Linda</t>
  </si>
  <si>
    <t>Geier</t>
  </si>
  <si>
    <t>Richard</t>
  </si>
  <si>
    <t>H÷rbiger</t>
  </si>
  <si>
    <t>mačka</t>
  </si>
  <si>
    <t>Potter</t>
  </si>
  <si>
    <t>Raoul</t>
  </si>
  <si>
    <t>Johnny</t>
  </si>
  <si>
    <t>Caso</t>
  </si>
  <si>
    <t>Whi</t>
  </si>
  <si>
    <t>Komorowska</t>
  </si>
  <si>
    <t>Billy</t>
  </si>
  <si>
    <t>Henry</t>
  </si>
  <si>
    <t>Goldberg</t>
  </si>
  <si>
    <t>Leonardo</t>
  </si>
  <si>
    <t>Kaprinsky</t>
  </si>
  <si>
    <t>Tilda</t>
  </si>
  <si>
    <t>Coburn</t>
  </si>
  <si>
    <t>Anna</t>
  </si>
  <si>
    <t>McBride</t>
  </si>
  <si>
    <t>Sally</t>
  </si>
  <si>
    <t>De Sica</t>
  </si>
  <si>
    <t>Joan</t>
  </si>
  <si>
    <t>Harrison</t>
  </si>
  <si>
    <t>Plummer</t>
  </si>
  <si>
    <t>Jo</t>
  </si>
  <si>
    <t>Ande</t>
  </si>
  <si>
    <t>Piero</t>
  </si>
  <si>
    <t>Karen</t>
  </si>
  <si>
    <t>Rossi</t>
  </si>
  <si>
    <t>Peng</t>
  </si>
  <si>
    <t>Wilde</t>
  </si>
  <si>
    <t>Ginger</t>
  </si>
  <si>
    <t>Grodin</t>
  </si>
  <si>
    <t>Rodham</t>
  </si>
  <si>
    <t>Bigelow</t>
  </si>
  <si>
    <t>George</t>
  </si>
  <si>
    <t>Franco</t>
  </si>
  <si>
    <t>Monroe</t>
  </si>
  <si>
    <t>Peter</t>
  </si>
  <si>
    <t>Walker</t>
  </si>
  <si>
    <t>Jason</t>
  </si>
  <si>
    <t>Hurt</t>
  </si>
  <si>
    <t>Rowan</t>
  </si>
  <si>
    <t>Segal</t>
  </si>
  <si>
    <t>Nick</t>
  </si>
  <si>
    <t>Perego</t>
  </si>
  <si>
    <t>Ohrner</t>
  </si>
  <si>
    <t>Birney</t>
  </si>
  <si>
    <t>Jane</t>
  </si>
  <si>
    <t>Romero</t>
  </si>
  <si>
    <t>Tim</t>
  </si>
  <si>
    <t>MŘller</t>
  </si>
  <si>
    <t>Vicky</t>
  </si>
  <si>
    <t>Joe</t>
  </si>
  <si>
    <t>LeBrock</t>
  </si>
  <si>
    <t>Theo</t>
  </si>
  <si>
    <t>Mark</t>
  </si>
  <si>
    <t>Palance</t>
  </si>
  <si>
    <t>Norris</t>
  </si>
  <si>
    <t>Mary</t>
  </si>
  <si>
    <t>Seberg</t>
  </si>
  <si>
    <t>Jeff</t>
  </si>
  <si>
    <t>Lerner</t>
  </si>
  <si>
    <t>Iva</t>
  </si>
  <si>
    <t>Hoven</t>
  </si>
  <si>
    <t>Mel</t>
  </si>
  <si>
    <t>Panh</t>
  </si>
  <si>
    <t>Tyler</t>
  </si>
  <si>
    <t>Ben</t>
  </si>
  <si>
    <t>Swayze</t>
  </si>
  <si>
    <t>Rithy</t>
  </si>
  <si>
    <t>Deeble</t>
  </si>
  <si>
    <t>Ray</t>
  </si>
  <si>
    <t>Schmidt</t>
  </si>
  <si>
    <t>Staroselsky</t>
  </si>
  <si>
    <t>Paola</t>
  </si>
  <si>
    <t>Spence</t>
  </si>
  <si>
    <t>Kathrin</t>
  </si>
  <si>
    <t>Caan</t>
  </si>
  <si>
    <t>Jackie</t>
  </si>
  <si>
    <t>Shelley</t>
  </si>
  <si>
    <t>Huber</t>
  </si>
  <si>
    <t>Timo</t>
  </si>
  <si>
    <t>Kim</t>
  </si>
  <si>
    <t>Nielsen</t>
  </si>
  <si>
    <t>Glas</t>
  </si>
  <si>
    <t>Donna</t>
  </si>
  <si>
    <t>Rand</t>
  </si>
  <si>
    <t>Barbara</t>
  </si>
  <si>
    <t>Jon</t>
  </si>
  <si>
    <t>Perkins</t>
  </si>
  <si>
    <t>Bergmann</t>
  </si>
  <si>
    <t>Boni</t>
  </si>
  <si>
    <t>Hill</t>
  </si>
  <si>
    <t>Pilawa</t>
  </si>
  <si>
    <t>Melanie</t>
  </si>
  <si>
    <t>Swinton</t>
  </si>
  <si>
    <t>Carol</t>
  </si>
  <si>
    <t>Steven</t>
  </si>
  <si>
    <t>Bacon</t>
  </si>
  <si>
    <t>Oliver</t>
  </si>
  <si>
    <t>O'Conner</t>
  </si>
  <si>
    <t>Biolek</t>
  </si>
  <si>
    <t>Erich</t>
  </si>
  <si>
    <t>Kramer</t>
  </si>
  <si>
    <t>Timmy</t>
  </si>
  <si>
    <t>Wai</t>
  </si>
  <si>
    <t>Laetitia</t>
  </si>
  <si>
    <t>Guerritore</t>
  </si>
  <si>
    <t>Claudio</t>
  </si>
  <si>
    <t>Widmark</t>
  </si>
  <si>
    <t>Donald</t>
  </si>
  <si>
    <t>Dillon</t>
  </si>
  <si>
    <t>Schmitt</t>
  </si>
  <si>
    <t>Diego</t>
  </si>
  <si>
    <t>Karl-Heinz</t>
  </si>
  <si>
    <t>Lowitz</t>
  </si>
  <si>
    <t>Hanna</t>
  </si>
  <si>
    <t>Sylva</t>
  </si>
  <si>
    <t>Piccoli</t>
  </si>
  <si>
    <t>Gates</t>
  </si>
  <si>
    <t>Debby</t>
  </si>
  <si>
    <t>Winger</t>
  </si>
  <si>
    <t>Bob</t>
  </si>
  <si>
    <t>Gere</t>
  </si>
  <si>
    <t>Hertha</t>
  </si>
  <si>
    <t>Beeman</t>
  </si>
  <si>
    <t>Terence</t>
  </si>
  <si>
    <t>Behan</t>
  </si>
  <si>
    <t>Luca</t>
  </si>
  <si>
    <t>Martinelli</t>
  </si>
  <si>
    <t>Igor</t>
  </si>
  <si>
    <t>Occhipinti</t>
  </si>
  <si>
    <t>Alessio</t>
  </si>
  <si>
    <t>Rainer</t>
  </si>
  <si>
    <t>Carlos</t>
  </si>
  <si>
    <t>Alessandra</t>
  </si>
  <si>
    <t>Woywood</t>
  </si>
  <si>
    <t>Chandler</t>
  </si>
  <si>
    <t>Candy</t>
  </si>
  <si>
    <t>Clint</t>
  </si>
  <si>
    <t>Rascel</t>
  </si>
  <si>
    <t>Známka slovom</t>
  </si>
  <si>
    <r>
      <t xml:space="preserve">3) Použite funkciu </t>
    </r>
    <r>
      <rPr>
        <b/>
        <sz val="11"/>
        <color theme="1"/>
        <rFont val="Calibri"/>
        <family val="2"/>
        <charset val="238"/>
        <scheme val="minor"/>
      </rPr>
      <t>choose</t>
    </r>
    <r>
      <rPr>
        <sz val="11"/>
        <color theme="1"/>
        <rFont val="Calibri"/>
        <family val="2"/>
        <charset val="238"/>
        <scheme val="minor"/>
      </rPr>
      <t xml:space="preserve"> na vyplnenie stĺpca </t>
    </r>
    <r>
      <rPr>
        <b/>
        <sz val="11"/>
        <color theme="1"/>
        <rFont val="Calibri"/>
        <family val="2"/>
        <charset val="238"/>
        <scheme val="minor"/>
      </rPr>
      <t>Známka slovom</t>
    </r>
    <r>
      <rPr>
        <sz val="11"/>
        <color theme="1"/>
        <rFont val="Calibri"/>
        <family val="2"/>
        <charset val="238"/>
        <scheme val="minor"/>
      </rPr>
      <t>. Vzor: 1=OK, 2=Skoro OK, 3=Bieda, 4=Hrôza</t>
    </r>
  </si>
  <si>
    <r>
      <t xml:space="preserve">4a) v bunke </t>
    </r>
    <r>
      <rPr>
        <b/>
        <sz val="11"/>
        <color theme="1"/>
        <rFont val="Calibri"/>
        <family val="2"/>
        <charset val="238"/>
        <scheme val="minor"/>
      </rPr>
      <t>A1</t>
    </r>
    <r>
      <rPr>
        <sz val="11"/>
        <color theme="1"/>
        <rFont val="Calibri"/>
        <family val="2"/>
        <charset val="238"/>
        <scheme val="minor"/>
      </rPr>
      <t xml:space="preserve"> bude </t>
    </r>
    <r>
      <rPr>
        <b/>
        <sz val="11"/>
        <color theme="1"/>
        <rFont val="Calibri"/>
        <family val="2"/>
        <charset val="238"/>
        <scheme val="minor"/>
      </rPr>
      <t>dátum narodenia</t>
    </r>
    <r>
      <rPr>
        <sz val="11"/>
        <color theme="1"/>
        <rFont val="Calibri"/>
        <family val="2"/>
        <charset val="238"/>
        <scheme val="minor"/>
      </rPr>
      <t xml:space="preserve"> prvého Arnolda v tabuľke. </t>
    </r>
  </si>
  <si>
    <r>
      <t xml:space="preserve">4b) v bunke </t>
    </r>
    <r>
      <rPr>
        <b/>
        <sz val="11"/>
        <color theme="1"/>
        <rFont val="Calibri"/>
        <family val="2"/>
        <charset val="238"/>
        <scheme val="minor"/>
      </rPr>
      <t>A2</t>
    </r>
    <r>
      <rPr>
        <sz val="11"/>
        <color theme="1"/>
        <rFont val="Calibri"/>
        <family val="2"/>
        <charset val="238"/>
        <scheme val="minor"/>
      </rPr>
      <t xml:space="preserve"> bude </t>
    </r>
    <r>
      <rPr>
        <b/>
        <sz val="11"/>
        <color theme="1"/>
        <rFont val="Calibri"/>
        <family val="2"/>
        <charset val="238"/>
        <scheme val="minor"/>
      </rPr>
      <t>dátum narodenia</t>
    </r>
    <r>
      <rPr>
        <sz val="11"/>
        <color theme="1"/>
        <rFont val="Calibri"/>
        <family val="2"/>
        <charset val="238"/>
        <scheme val="minor"/>
      </rPr>
      <t xml:space="preserve"> posledného  Arnolda v tabuľke. </t>
    </r>
  </si>
  <si>
    <r>
      <t xml:space="preserve">1a) V bunke </t>
    </r>
    <r>
      <rPr>
        <b/>
        <sz val="11"/>
        <color theme="1"/>
        <rFont val="Calibri"/>
        <family val="2"/>
        <charset val="238"/>
        <scheme val="minor"/>
      </rPr>
      <t>A1</t>
    </r>
    <r>
      <rPr>
        <sz val="11"/>
        <color theme="1"/>
        <rFont val="Calibri"/>
        <family val="2"/>
        <charset val="238"/>
        <scheme val="minor"/>
      </rPr>
      <t xml:space="preserve"> bude pozícia v tabuľke, na ktorej je prvý Arnold.</t>
    </r>
  </si>
  <si>
    <r>
      <t xml:space="preserve">1b) V bunke </t>
    </r>
    <r>
      <rPr>
        <b/>
        <sz val="11"/>
        <color theme="1"/>
        <rFont val="Calibri"/>
        <family val="2"/>
        <charset val="238"/>
        <scheme val="minor"/>
      </rPr>
      <t>A2</t>
    </r>
    <r>
      <rPr>
        <sz val="11"/>
        <color theme="1"/>
        <rFont val="Calibri"/>
        <family val="2"/>
        <charset val="238"/>
        <scheme val="minor"/>
      </rPr>
      <t xml:space="preserve"> bude pozícia v tabuľke, na ktorej je posledný Arnold.</t>
    </r>
  </si>
  <si>
    <r>
      <t xml:space="preserve">4c) od  bunky </t>
    </r>
    <r>
      <rPr>
        <b/>
        <sz val="11"/>
        <color theme="1"/>
        <rFont val="Calibri"/>
        <family val="2"/>
        <charset val="238"/>
        <scheme val="minor"/>
      </rPr>
      <t>R3</t>
    </r>
    <r>
      <rPr>
        <sz val="11"/>
        <color theme="1"/>
        <rFont val="Calibri"/>
        <family val="2"/>
        <charset val="238"/>
        <scheme val="minor"/>
      </rPr>
      <t xml:space="preserve"> bude celý riadok tabuľky, týkajúci sa posledného  Arnolda v tabuľke. </t>
    </r>
  </si>
  <si>
    <r>
      <t xml:space="preserve">4a) v bunke </t>
    </r>
    <r>
      <rPr>
        <b/>
        <sz val="11"/>
        <color theme="1"/>
        <rFont val="Calibri"/>
        <family val="2"/>
        <charset val="238"/>
        <scheme val="minor"/>
      </rPr>
      <t>A1</t>
    </r>
    <r>
      <rPr>
        <sz val="11"/>
        <color theme="1"/>
        <rFont val="Calibri"/>
        <family val="2"/>
        <charset val="238"/>
        <scheme val="minor"/>
      </rPr>
      <t xml:space="preserve"> bude </t>
    </r>
    <r>
      <rPr>
        <b/>
        <sz val="11"/>
        <color theme="1"/>
        <rFont val="Calibri"/>
        <family val="2"/>
        <charset val="238"/>
        <scheme val="minor"/>
      </rPr>
      <t>dátum narodenia</t>
    </r>
    <r>
      <rPr>
        <sz val="11"/>
        <color theme="1"/>
        <rFont val="Calibri"/>
        <family val="2"/>
        <charset val="238"/>
        <scheme val="minor"/>
      </rPr>
      <t xml:space="preserve"> prvého človeka  v tabuľke s </t>
    </r>
    <r>
      <rPr>
        <b/>
        <sz val="11"/>
        <color theme="1"/>
        <rFont val="Calibri"/>
        <family val="2"/>
        <charset val="238"/>
        <scheme val="minor"/>
      </rPr>
      <t>hmotnosťou</t>
    </r>
    <r>
      <rPr>
        <sz val="11"/>
        <color theme="1"/>
        <rFont val="Calibri"/>
        <family val="2"/>
        <charset val="238"/>
        <scheme val="minor"/>
      </rPr>
      <t xml:space="preserve">  99,  ak taký nie je, tak prvého s </t>
    </r>
    <r>
      <rPr>
        <b/>
        <sz val="11"/>
        <color theme="1"/>
        <rFont val="Calibri"/>
        <family val="2"/>
        <charset val="238"/>
        <scheme val="minor"/>
      </rPr>
      <t xml:space="preserve">hmotnosťou </t>
    </r>
    <r>
      <rPr>
        <sz val="11"/>
        <color theme="1"/>
        <rFont val="Calibri"/>
        <family val="2"/>
        <charset val="238"/>
        <scheme val="minor"/>
      </rPr>
      <t xml:space="preserve">najbližšou k 99 zdola. </t>
    </r>
  </si>
  <si>
    <r>
      <t xml:space="preserve">4b) v bunke </t>
    </r>
    <r>
      <rPr>
        <b/>
        <sz val="11"/>
        <color theme="1"/>
        <rFont val="Calibri"/>
        <family val="2"/>
        <charset val="238"/>
        <scheme val="minor"/>
      </rPr>
      <t>A2</t>
    </r>
    <r>
      <rPr>
        <sz val="11"/>
        <color theme="1"/>
        <rFont val="Calibri"/>
        <family val="2"/>
        <charset val="238"/>
        <scheme val="minor"/>
      </rPr>
      <t xml:space="preserve"> bude </t>
    </r>
    <r>
      <rPr>
        <b/>
        <sz val="11"/>
        <color theme="1"/>
        <rFont val="Calibri"/>
        <family val="2"/>
        <charset val="238"/>
        <scheme val="minor"/>
      </rPr>
      <t>dátum narodenia</t>
    </r>
    <r>
      <rPr>
        <sz val="11"/>
        <color theme="1"/>
        <rFont val="Calibri"/>
        <family val="2"/>
        <charset val="238"/>
        <scheme val="minor"/>
      </rPr>
      <t xml:space="preserve"> posledného  človeka  v tabuľke s </t>
    </r>
    <r>
      <rPr>
        <b/>
        <sz val="11"/>
        <color theme="1"/>
        <rFont val="Calibri"/>
        <family val="2"/>
        <charset val="238"/>
        <scheme val="minor"/>
      </rPr>
      <t>hmotnosťou</t>
    </r>
    <r>
      <rPr>
        <sz val="11"/>
        <color theme="1"/>
        <rFont val="Calibri"/>
        <family val="2"/>
        <charset val="238"/>
        <scheme val="minor"/>
      </rPr>
      <t xml:space="preserve">  99,  ak taký nie je, tak prvého od konca s </t>
    </r>
    <r>
      <rPr>
        <b/>
        <sz val="11"/>
        <color theme="1"/>
        <rFont val="Calibri"/>
        <family val="2"/>
        <charset val="238"/>
        <scheme val="minor"/>
      </rPr>
      <t>hmotnosťou</t>
    </r>
    <r>
      <rPr>
        <sz val="11"/>
        <color theme="1"/>
        <rFont val="Calibri"/>
        <family val="2"/>
        <charset val="238"/>
        <scheme val="minor"/>
      </rPr>
      <t xml:space="preserve"> najbližšou k 99 zhora. </t>
    </r>
  </si>
  <si>
    <r>
      <t xml:space="preserve">2a) V bunke </t>
    </r>
    <r>
      <rPr>
        <b/>
        <sz val="11"/>
        <color theme="1"/>
        <rFont val="Calibri"/>
        <family val="2"/>
        <charset val="238"/>
        <scheme val="minor"/>
      </rPr>
      <t>A1</t>
    </r>
    <r>
      <rPr>
        <sz val="11"/>
        <color theme="1"/>
        <rFont val="Calibri"/>
        <family val="2"/>
        <charset val="238"/>
        <scheme val="minor"/>
      </rPr>
      <t xml:space="preserve"> bude pozícia v tabuľke, na ktorej je prvý človek s </t>
    </r>
    <r>
      <rPr>
        <b/>
        <sz val="11"/>
        <color theme="1"/>
        <rFont val="Calibri"/>
        <family val="2"/>
        <charset val="238"/>
        <scheme val="minor"/>
      </rPr>
      <t>vreckovým</t>
    </r>
    <r>
      <rPr>
        <sz val="11"/>
        <color theme="1"/>
        <rFont val="Calibri"/>
        <family val="2"/>
        <charset val="238"/>
        <scheme val="minor"/>
      </rPr>
      <t xml:space="preserve"> 1000, ak taký nie je, tak prvého s </t>
    </r>
    <r>
      <rPr>
        <b/>
        <sz val="11"/>
        <color theme="1"/>
        <rFont val="Calibri"/>
        <family val="2"/>
        <charset val="238"/>
        <scheme val="minor"/>
      </rPr>
      <t>vreckovým</t>
    </r>
    <r>
      <rPr>
        <sz val="11"/>
        <color theme="1"/>
        <rFont val="Calibri"/>
        <family val="2"/>
        <charset val="238"/>
        <scheme val="minor"/>
      </rPr>
      <t xml:space="preserve"> najbližším k 1000 zhora.</t>
    </r>
  </si>
  <si>
    <r>
      <t xml:space="preserve">2b) V bunke </t>
    </r>
    <r>
      <rPr>
        <b/>
        <sz val="11"/>
        <color theme="1"/>
        <rFont val="Calibri"/>
        <family val="2"/>
        <charset val="238"/>
        <scheme val="minor"/>
      </rPr>
      <t>A2</t>
    </r>
    <r>
      <rPr>
        <sz val="11"/>
        <color theme="1"/>
        <rFont val="Calibri"/>
        <family val="2"/>
        <charset val="238"/>
        <scheme val="minor"/>
      </rPr>
      <t xml:space="preserve"> bude pozícia v tabuľke, na ktorej je posledný človek s </t>
    </r>
    <r>
      <rPr>
        <b/>
        <sz val="11"/>
        <color theme="1"/>
        <rFont val="Calibri"/>
        <family val="2"/>
        <charset val="238"/>
        <scheme val="minor"/>
      </rPr>
      <t>vreckovým</t>
    </r>
    <r>
      <rPr>
        <sz val="11"/>
        <color theme="1"/>
        <rFont val="Calibri"/>
        <family val="2"/>
        <charset val="238"/>
        <scheme val="minor"/>
      </rPr>
      <t xml:space="preserve"> 1000, ak taký nie je, tak prvého od konca s </t>
    </r>
    <r>
      <rPr>
        <b/>
        <sz val="11"/>
        <color theme="1"/>
        <rFont val="Calibri"/>
        <family val="2"/>
        <charset val="238"/>
        <scheme val="minor"/>
      </rPr>
      <t>vreckovým</t>
    </r>
    <r>
      <rPr>
        <sz val="11"/>
        <color theme="1"/>
        <rFont val="Calibri"/>
        <family val="2"/>
        <charset val="238"/>
        <scheme val="minor"/>
      </rPr>
      <t xml:space="preserve"> najbližším k 1000 zhora.</t>
    </r>
  </si>
  <si>
    <r>
      <t xml:space="preserve">2c) V bunke </t>
    </r>
    <r>
      <rPr>
        <b/>
        <sz val="11"/>
        <color theme="1"/>
        <rFont val="Calibri"/>
        <family val="2"/>
        <charset val="238"/>
        <scheme val="minor"/>
      </rPr>
      <t>A3</t>
    </r>
    <r>
      <rPr>
        <sz val="11"/>
        <color theme="1"/>
        <rFont val="Calibri"/>
        <family val="2"/>
        <charset val="238"/>
        <scheme val="minor"/>
      </rPr>
      <t xml:space="preserve"> bude pozícia v tabuľke, na ktorej je prvý človek s </t>
    </r>
    <r>
      <rPr>
        <b/>
        <sz val="11"/>
        <color theme="1"/>
        <rFont val="Calibri"/>
        <family val="2"/>
        <charset val="238"/>
        <scheme val="minor"/>
      </rPr>
      <t>hmotnosťou</t>
    </r>
    <r>
      <rPr>
        <sz val="11"/>
        <color theme="1"/>
        <rFont val="Calibri"/>
        <family val="2"/>
        <charset val="238"/>
        <scheme val="minor"/>
      </rPr>
      <t xml:space="preserve"> 50, ak taký nie je, tak prvého s </t>
    </r>
    <r>
      <rPr>
        <b/>
        <sz val="11"/>
        <color theme="1"/>
        <rFont val="Calibri"/>
        <family val="2"/>
        <charset val="238"/>
        <scheme val="minor"/>
      </rPr>
      <t>hmotnosťou</t>
    </r>
    <r>
      <rPr>
        <sz val="11"/>
        <color theme="1"/>
        <rFont val="Calibri"/>
        <family val="2"/>
        <charset val="238"/>
        <scheme val="minor"/>
      </rPr>
      <t xml:space="preserve"> najbližšou k 50 zdola.</t>
    </r>
  </si>
  <si>
    <r>
      <t xml:space="preserve">6) v bunke </t>
    </r>
    <r>
      <rPr>
        <b/>
        <sz val="11"/>
        <color theme="1"/>
        <rFont val="Calibri"/>
        <family val="2"/>
        <charset val="238"/>
        <scheme val="minor"/>
      </rPr>
      <t>A1</t>
    </r>
    <r>
      <rPr>
        <sz val="11"/>
        <color theme="1"/>
        <rFont val="Calibri"/>
        <family val="2"/>
        <charset val="238"/>
        <scheme val="minor"/>
      </rPr>
      <t xml:space="preserve"> bude </t>
    </r>
    <r>
      <rPr>
        <b/>
        <sz val="11"/>
        <color theme="1"/>
        <rFont val="Calibri"/>
        <family val="2"/>
        <charset val="238"/>
        <scheme val="minor"/>
      </rPr>
      <t>Meno</t>
    </r>
    <r>
      <rPr>
        <sz val="11"/>
        <color theme="1"/>
        <rFont val="Calibri"/>
        <family val="2"/>
        <charset val="238"/>
        <scheme val="minor"/>
      </rPr>
      <t xml:space="preserve"> a </t>
    </r>
    <r>
      <rPr>
        <b/>
        <sz val="11"/>
        <color theme="1"/>
        <rFont val="Calibri"/>
        <family val="2"/>
        <charset val="238"/>
        <scheme val="minor"/>
      </rPr>
      <t xml:space="preserve"> Priezvisko</t>
    </r>
    <r>
      <rPr>
        <sz val="11"/>
        <color theme="1"/>
        <rFont val="Calibri"/>
        <family val="2"/>
        <charset val="238"/>
        <scheme val="minor"/>
      </rPr>
      <t xml:space="preserve"> prvého človeka  v tabuľke, ktorý má maximálnu </t>
    </r>
    <r>
      <rPr>
        <b/>
        <sz val="11"/>
        <color theme="1"/>
        <rFont val="Calibri"/>
        <family val="2"/>
        <charset val="238"/>
        <scheme val="minor"/>
      </rPr>
      <t>výšku</t>
    </r>
    <r>
      <rPr>
        <sz val="11"/>
        <color theme="1"/>
        <rFont val="Calibri"/>
        <family val="2"/>
        <charset val="238"/>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</si>
</sst>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00_-;\-* #,##0.0000_-;_-* &quot;-&quot;??_-;_-@_-"/>
    <numFmt numFmtId="165" formatCode="[$-F800]dddd\,\ mmmm\ dd\,\ yyyy"/>
    <numFmt numFmtId="166" formatCode="d/\ mmmm/\ yyyy"/>
  </numFmts>
  <fonts count="13" x14ac:knownFonts="1">
    <font>
      <sz val="11"/>
      <color theme="1"/>
      <name val="Calibri"/>
      <family val="2"/>
      <charset val="238"/>
      <scheme val="minor"/>
    </font>
    <font>
      <b/>
      <sz val="11"/>
      <color theme="1"/>
      <name val="Calibri"/>
      <family val="2"/>
      <scheme val="minor"/>
    </font>
    <font>
      <sz val="11"/>
      <name val="Calibri"/>
      <family val="2"/>
      <charset val="238"/>
      <scheme val="minor"/>
    </font>
    <font>
      <sz val="9"/>
      <color indexed="81"/>
      <name val="Segoe UI"/>
      <family val="2"/>
    </font>
    <font>
      <b/>
      <sz val="9"/>
      <color indexed="81"/>
      <name val="Segoe UI"/>
      <family val="2"/>
    </font>
    <font>
      <sz val="11"/>
      <color theme="1"/>
      <name val="Calibri"/>
      <family val="2"/>
      <charset val="238"/>
      <scheme val="minor"/>
    </font>
    <font>
      <b/>
      <sz val="11"/>
      <color theme="1"/>
      <name val="Calibri"/>
      <family val="2"/>
      <charset val="238"/>
      <scheme val="minor"/>
    </font>
    <font>
      <i/>
      <sz val="11"/>
      <name val="Calibri"/>
      <family val="2"/>
      <scheme val="minor"/>
    </font>
    <font>
      <vertAlign val="subscript"/>
      <sz val="11"/>
      <color theme="1"/>
      <name val="Calibri"/>
      <family val="2"/>
      <charset val="238"/>
      <scheme val="minor"/>
    </font>
    <font>
      <sz val="8"/>
      <name val="Calibri"/>
      <family val="2"/>
      <charset val="238"/>
      <scheme val="minor"/>
    </font>
    <font>
      <sz val="11"/>
      <color rgb="FF006100"/>
      <name val="Calibri"/>
      <family val="2"/>
      <charset val="238"/>
      <scheme val="minor"/>
    </font>
    <font>
      <sz val="11"/>
      <color rgb="FF9C0006"/>
      <name val="Calibri"/>
      <family val="2"/>
      <charset val="238"/>
      <scheme val="minor"/>
    </font>
    <font>
      <b/>
      <sz val="10"/>
      <name val="Arial CE"/>
      <family val="2"/>
      <charset val="238"/>
    </font>
  </fonts>
  <fills count="13">
    <fill>
      <patternFill patternType="none"/>
    </fill>
    <fill>
      <patternFill patternType="gray125"/>
    </fill>
    <fill>
      <patternFill patternType="solid">
        <fgColor rgb="FFFFFF0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0" tint="-0.14999847407452621"/>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theme="2"/>
        <bgColor indexed="64"/>
      </patternFill>
    </fill>
  </fills>
  <borders count="3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ck">
        <color theme="5" tint="-0.24994659260841701"/>
      </right>
      <top style="thick">
        <color theme="5" tint="-0.24994659260841701"/>
      </top>
      <bottom style="thick">
        <color theme="5" tint="-0.24994659260841701"/>
      </bottom>
      <diagonal/>
    </border>
    <border>
      <left style="mediumDashDot">
        <color theme="4" tint="-0.24994659260841701"/>
      </left>
      <right style="mediumDashDot">
        <color theme="4" tint="-0.24994659260841701"/>
      </right>
      <top style="mediumDashDot">
        <color theme="4" tint="-0.24994659260841701"/>
      </top>
      <bottom style="mediumDashDot">
        <color theme="4" tint="-0.2499465926084170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auto="1"/>
      </left>
      <right style="thin">
        <color auto="1"/>
      </right>
      <top style="thin">
        <color auto="1"/>
      </top>
      <bottom style="thin">
        <color auto="1"/>
      </bottom>
      <diagonal/>
    </border>
  </borders>
  <cellStyleXfs count="4">
    <xf numFmtId="0" fontId="0" fillId="0" borderId="0"/>
    <xf numFmtId="43" fontId="5" fillId="0" borderId="0" applyFont="0" applyFill="0" applyBorder="0" applyAlignment="0" applyProtection="0"/>
    <xf numFmtId="0" fontId="10" fillId="10" borderId="0" applyNumberFormat="0" applyBorder="0" applyAlignment="0" applyProtection="0"/>
    <xf numFmtId="0" fontId="11" fillId="11" borderId="0" applyNumberFormat="0" applyBorder="0" applyAlignment="0" applyProtection="0"/>
  </cellStyleXfs>
  <cellXfs count="141">
    <xf numFmtId="0" fontId="0" fillId="0" borderId="0" xfId="0"/>
    <xf numFmtId="0" fontId="0" fillId="0" borderId="0" xfId="0"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2" borderId="0" xfId="0" applyFill="1" applyAlignment="1">
      <alignment vertical="center"/>
    </xf>
    <xf numFmtId="0" fontId="0" fillId="2" borderId="5" xfId="0" applyFill="1" applyBorder="1" applyAlignment="1">
      <alignment vertical="center"/>
    </xf>
    <xf numFmtId="0" fontId="0" fillId="0" borderId="6" xfId="0" applyBorder="1" applyAlignment="1">
      <alignment vertical="center"/>
    </xf>
    <xf numFmtId="0" fontId="0" fillId="2" borderId="2" xfId="0" applyFill="1" applyBorder="1" applyAlignment="1">
      <alignment vertical="center"/>
    </xf>
    <xf numFmtId="0" fontId="0" fillId="3" borderId="2" xfId="0" applyFill="1" applyBorder="1" applyAlignment="1">
      <alignment vertical="center"/>
    </xf>
    <xf numFmtId="0" fontId="0" fillId="4" borderId="0" xfId="0" applyFill="1" applyAlignment="1">
      <alignment vertical="center"/>
    </xf>
    <xf numFmtId="0" fontId="0" fillId="3" borderId="1" xfId="0" applyFill="1" applyBorder="1" applyAlignment="1">
      <alignment vertical="center"/>
    </xf>
    <xf numFmtId="0" fontId="0" fillId="3" borderId="3" xfId="0" applyFill="1" applyBorder="1" applyAlignment="1">
      <alignment vertical="center"/>
    </xf>
    <xf numFmtId="0" fontId="2" fillId="3" borderId="10" xfId="0" applyFont="1" applyFill="1" applyBorder="1" applyAlignment="1">
      <alignment vertical="center"/>
    </xf>
    <xf numFmtId="0" fontId="2" fillId="3" borderId="0" xfId="0" applyFont="1" applyFill="1" applyAlignment="1">
      <alignment vertical="center"/>
    </xf>
    <xf numFmtId="0" fontId="2" fillId="3" borderId="11" xfId="0" applyFont="1" applyFill="1" applyBorder="1" applyAlignment="1">
      <alignment vertical="center"/>
    </xf>
    <xf numFmtId="0" fontId="2" fillId="3" borderId="4" xfId="0" applyFont="1" applyFill="1" applyBorder="1" applyAlignment="1">
      <alignment vertical="center"/>
    </xf>
    <xf numFmtId="0" fontId="2" fillId="3" borderId="5" xfId="0" applyFont="1" applyFill="1" applyBorder="1" applyAlignment="1">
      <alignment vertical="center"/>
    </xf>
    <xf numFmtId="0" fontId="2" fillId="3" borderId="12"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0" xfId="0" applyFont="1" applyFill="1" applyAlignment="1">
      <alignment horizontal="center" vertical="center"/>
    </xf>
    <xf numFmtId="0" fontId="2" fillId="3" borderId="16"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19" xfId="0" applyFont="1" applyFill="1" applyBorder="1" applyAlignment="1">
      <alignment horizontal="center" vertical="center"/>
    </xf>
    <xf numFmtId="14" fontId="0" fillId="0" borderId="10" xfId="0" applyNumberFormat="1" applyBorder="1" applyAlignment="1">
      <alignment vertical="center"/>
    </xf>
    <xf numFmtId="14" fontId="0" fillId="0" borderId="4" xfId="0" applyNumberFormat="1" applyBorder="1" applyAlignment="1">
      <alignment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5" borderId="10" xfId="0" applyFill="1" applyBorder="1" applyAlignment="1">
      <alignment vertical="center"/>
    </xf>
    <xf numFmtId="14" fontId="0" fillId="2" borderId="0" xfId="0" applyNumberFormat="1" applyFill="1" applyAlignment="1">
      <alignment vertical="center"/>
    </xf>
    <xf numFmtId="0" fontId="0" fillId="0" borderId="0" xfId="0" applyAlignment="1">
      <alignment vertical="center" wrapText="1"/>
    </xf>
    <xf numFmtId="0" fontId="6" fillId="0" borderId="20" xfId="0" applyFont="1" applyBorder="1" applyAlignment="1">
      <alignment vertical="center"/>
    </xf>
    <xf numFmtId="0" fontId="0" fillId="2" borderId="0" xfId="0" applyFill="1" applyAlignment="1">
      <alignment horizontal="center" vertical="center"/>
    </xf>
    <xf numFmtId="0" fontId="7" fillId="6" borderId="21" xfId="0" applyFont="1" applyFill="1" applyBorder="1" applyAlignment="1">
      <alignment vertical="center"/>
    </xf>
    <xf numFmtId="164" fontId="0" fillId="0" borderId="0" xfId="1" applyNumberFormat="1" applyFont="1" applyBorder="1" applyAlignment="1">
      <alignment vertical="center"/>
    </xf>
    <xf numFmtId="164" fontId="0" fillId="0" borderId="11" xfId="1" applyNumberFormat="1" applyFont="1" applyBorder="1" applyAlignment="1">
      <alignment vertical="center"/>
    </xf>
    <xf numFmtId="164" fontId="0" fillId="0" borderId="5" xfId="1" applyNumberFormat="1" applyFont="1" applyBorder="1" applyAlignment="1">
      <alignment vertical="center"/>
    </xf>
    <xf numFmtId="164" fontId="0" fillId="0" borderId="6" xfId="1" applyNumberFormat="1" applyFont="1" applyBorder="1" applyAlignment="1">
      <alignment vertical="center"/>
    </xf>
    <xf numFmtId="0" fontId="0" fillId="0" borderId="0" xfId="0" applyAlignment="1">
      <alignment horizontal="left" vertical="center" indent="1"/>
    </xf>
    <xf numFmtId="0" fontId="0" fillId="0" borderId="0" xfId="0" applyAlignment="1">
      <alignment horizontal="center" vertical="center"/>
    </xf>
    <xf numFmtId="14" fontId="0" fillId="0" borderId="0" xfId="0" applyNumberFormat="1"/>
    <xf numFmtId="14" fontId="0" fillId="0" borderId="0" xfId="0" applyNumberFormat="1" applyAlignment="1">
      <alignment vertical="center"/>
    </xf>
    <xf numFmtId="0" fontId="0" fillId="0" borderId="0" xfId="0" applyAlignment="1">
      <alignment horizontal="right"/>
    </xf>
    <xf numFmtId="165" fontId="0" fillId="0" borderId="0" xfId="0" applyNumberFormat="1"/>
    <xf numFmtId="0" fontId="2" fillId="3" borderId="1" xfId="0" applyFont="1" applyFill="1" applyBorder="1" applyAlignment="1">
      <alignment vertical="center"/>
    </xf>
    <xf numFmtId="0" fontId="2" fillId="3" borderId="2" xfId="0" applyFont="1" applyFill="1" applyBorder="1" applyAlignment="1">
      <alignment horizontal="center" vertical="center"/>
    </xf>
    <xf numFmtId="0" fontId="2" fillId="3" borderId="10" xfId="0" applyFont="1" applyFill="1" applyBorder="1"/>
    <xf numFmtId="14" fontId="2" fillId="3" borderId="0" xfId="0" applyNumberFormat="1" applyFont="1" applyFill="1" applyAlignment="1">
      <alignment vertical="center"/>
    </xf>
    <xf numFmtId="14" fontId="2" fillId="3" borderId="11" xfId="0" applyNumberFormat="1" applyFont="1" applyFill="1" applyBorder="1" applyAlignment="1">
      <alignment vertical="center"/>
    </xf>
    <xf numFmtId="0" fontId="2" fillId="3" borderId="4" xfId="0" applyFont="1" applyFill="1" applyBorder="1"/>
    <xf numFmtId="14" fontId="2" fillId="3" borderId="5" xfId="0" applyNumberFormat="1" applyFont="1" applyFill="1" applyBorder="1" applyAlignment="1">
      <alignment vertical="center"/>
    </xf>
    <xf numFmtId="14" fontId="2" fillId="3" borderId="6" xfId="0" applyNumberFormat="1" applyFont="1" applyFill="1" applyBorder="1" applyAlignment="1">
      <alignment vertical="center"/>
    </xf>
    <xf numFmtId="14" fontId="2" fillId="3" borderId="1" xfId="0" applyNumberFormat="1" applyFont="1" applyFill="1" applyBorder="1" applyAlignment="1">
      <alignment vertical="center"/>
    </xf>
    <xf numFmtId="14" fontId="2" fillId="3" borderId="2" xfId="0" applyNumberFormat="1" applyFont="1" applyFill="1" applyBorder="1" applyAlignment="1">
      <alignment vertical="center"/>
    </xf>
    <xf numFmtId="14" fontId="2" fillId="3" borderId="3" xfId="0" applyNumberFormat="1" applyFont="1" applyFill="1" applyBorder="1" applyAlignment="1">
      <alignment vertical="center"/>
    </xf>
    <xf numFmtId="14" fontId="2" fillId="3" borderId="10" xfId="0" applyNumberFormat="1" applyFont="1" applyFill="1" applyBorder="1" applyAlignment="1">
      <alignment vertical="center"/>
    </xf>
    <xf numFmtId="14" fontId="2" fillId="3" borderId="4" xfId="0" applyNumberFormat="1" applyFont="1" applyFill="1" applyBorder="1" applyAlignment="1">
      <alignment vertical="center"/>
    </xf>
    <xf numFmtId="0" fontId="2" fillId="3" borderId="22"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24" xfId="0" applyFont="1" applyFill="1" applyBorder="1" applyAlignment="1">
      <alignment horizontal="center" vertical="center"/>
    </xf>
    <xf numFmtId="0" fontId="2" fillId="3" borderId="25"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27" xfId="0" applyFont="1" applyFill="1" applyBorder="1" applyAlignment="1">
      <alignment horizontal="center" vertical="center"/>
    </xf>
    <xf numFmtId="0" fontId="2" fillId="3" borderId="28"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30" xfId="0" applyFont="1" applyFill="1" applyBorder="1" applyAlignment="1">
      <alignment horizontal="center" vertical="center"/>
    </xf>
    <xf numFmtId="0" fontId="0" fillId="0" borderId="0" xfId="0" applyAlignment="1">
      <alignment horizontal="left" vertical="center"/>
    </xf>
    <xf numFmtId="0" fontId="2" fillId="3" borderId="6" xfId="0" applyFont="1" applyFill="1" applyBorder="1" applyAlignment="1">
      <alignment vertical="center"/>
    </xf>
    <xf numFmtId="0" fontId="0" fillId="3" borderId="10" xfId="0" applyFill="1" applyBorder="1" applyAlignment="1">
      <alignment vertical="center"/>
    </xf>
    <xf numFmtId="0" fontId="2" fillId="0" borderId="10" xfId="0" applyFont="1" applyBorder="1" applyAlignment="1">
      <alignment vertical="center"/>
    </xf>
    <xf numFmtId="0" fontId="6" fillId="7" borderId="10" xfId="0" applyFont="1" applyFill="1" applyBorder="1" applyAlignment="1">
      <alignment vertical="center"/>
    </xf>
    <xf numFmtId="165" fontId="0" fillId="7" borderId="31" xfId="0" applyNumberFormat="1" applyFill="1" applyBorder="1" applyAlignment="1">
      <alignment vertical="center"/>
    </xf>
    <xf numFmtId="0" fontId="6" fillId="0" borderId="0" xfId="0" applyFont="1"/>
    <xf numFmtId="0" fontId="6" fillId="8" borderId="0" xfId="0" applyFont="1" applyFill="1"/>
    <xf numFmtId="0" fontId="6" fillId="8" borderId="12" xfId="0" applyFont="1" applyFill="1" applyBorder="1"/>
    <xf numFmtId="0" fontId="6" fillId="8" borderId="13" xfId="0" applyFont="1" applyFill="1" applyBorder="1"/>
    <xf numFmtId="0" fontId="6" fillId="8" borderId="14" xfId="0" applyFont="1" applyFill="1" applyBorder="1"/>
    <xf numFmtId="0" fontId="0" fillId="8" borderId="15" xfId="0" applyFill="1" applyBorder="1"/>
    <xf numFmtId="0" fontId="0" fillId="0" borderId="16" xfId="0" applyBorder="1"/>
    <xf numFmtId="0" fontId="0" fillId="8" borderId="17" xfId="0" applyFill="1" applyBorder="1"/>
    <xf numFmtId="0" fontId="0" fillId="0" borderId="18" xfId="0" applyBorder="1"/>
    <xf numFmtId="0" fontId="0" fillId="0" borderId="19" xfId="0" applyBorder="1"/>
    <xf numFmtId="0" fontId="0" fillId="2" borderId="0" xfId="0" applyFill="1"/>
    <xf numFmtId="166" fontId="0" fillId="0" borderId="0" xfId="0" applyNumberFormat="1"/>
    <xf numFmtId="0" fontId="0" fillId="9" borderId="0" xfId="0" applyFill="1" applyAlignment="1">
      <alignment vertical="center"/>
    </xf>
    <xf numFmtId="0" fontId="0" fillId="3" borderId="12" xfId="0" applyFill="1" applyBorder="1" applyAlignment="1">
      <alignment vertical="center"/>
    </xf>
    <xf numFmtId="0" fontId="0" fillId="4" borderId="13" xfId="0" applyFill="1" applyBorder="1" applyAlignment="1">
      <alignment vertical="center"/>
    </xf>
    <xf numFmtId="0" fontId="0" fillId="9" borderId="14" xfId="0" applyFill="1" applyBorder="1" applyAlignment="1">
      <alignment vertical="center"/>
    </xf>
    <xf numFmtId="0" fontId="0" fillId="3" borderId="15" xfId="0" applyFill="1" applyBorder="1" applyAlignment="1">
      <alignment vertical="center"/>
    </xf>
    <xf numFmtId="0" fontId="0" fillId="9" borderId="16" xfId="0" applyFill="1" applyBorder="1" applyAlignment="1">
      <alignment vertical="center"/>
    </xf>
    <xf numFmtId="0" fontId="0" fillId="3" borderId="17" xfId="0" applyFill="1" applyBorder="1" applyAlignment="1">
      <alignment vertical="center"/>
    </xf>
    <xf numFmtId="0" fontId="0" fillId="4" borderId="18" xfId="0" applyFill="1" applyBorder="1" applyAlignment="1">
      <alignment vertical="center"/>
    </xf>
    <xf numFmtId="0" fontId="0" fillId="9" borderId="19" xfId="0" applyFill="1" applyBorder="1" applyAlignment="1">
      <alignment vertical="center"/>
    </xf>
    <xf numFmtId="0" fontId="2" fillId="3" borderId="31" xfId="0" applyFont="1" applyFill="1" applyBorder="1" applyAlignment="1">
      <alignment vertical="center"/>
    </xf>
    <xf numFmtId="0" fontId="2" fillId="4" borderId="31" xfId="0" applyFont="1" applyFill="1" applyBorder="1" applyAlignment="1">
      <alignment vertical="center"/>
    </xf>
    <xf numFmtId="0" fontId="2" fillId="9" borderId="31" xfId="0" applyFont="1" applyFill="1" applyBorder="1" applyAlignment="1">
      <alignment vertical="center"/>
    </xf>
    <xf numFmtId="0" fontId="7" fillId="0" borderId="10" xfId="0" applyFont="1" applyBorder="1" applyAlignment="1">
      <alignment vertical="center"/>
    </xf>
    <xf numFmtId="0" fontId="0" fillId="6" borderId="0" xfId="0" applyFill="1" applyAlignment="1">
      <alignment vertical="center"/>
    </xf>
    <xf numFmtId="1" fontId="12" fillId="0" borderId="0" xfId="0" applyNumberFormat="1" applyFont="1"/>
    <xf numFmtId="1" fontId="0" fillId="0" borderId="0" xfId="0" applyNumberFormat="1"/>
    <xf numFmtId="0" fontId="0" fillId="12" borderId="0" xfId="0" applyFill="1"/>
    <xf numFmtId="0" fontId="0" fillId="0" borderId="0" xfId="0"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0" borderId="5" xfId="0" applyBorder="1" applyAlignment="1">
      <alignment horizontal="center" vertical="center" wrapText="1"/>
    </xf>
    <xf numFmtId="0" fontId="0" fillId="0" borderId="5" xfId="0" applyBorder="1" applyAlignment="1">
      <alignment vertical="center" wrapText="1"/>
    </xf>
    <xf numFmtId="0" fontId="0" fillId="0" borderId="8" xfId="0" applyBorder="1" applyAlignment="1">
      <alignment vertical="center"/>
    </xf>
    <xf numFmtId="0" fontId="0" fillId="0" borderId="9" xfId="0" applyBorder="1" applyAlignment="1">
      <alignment vertical="center"/>
    </xf>
    <xf numFmtId="0" fontId="0" fillId="0" borderId="0" xfId="0"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3" borderId="0" xfId="0" applyFill="1" applyAlignment="1">
      <alignment vertical="center"/>
    </xf>
    <xf numFmtId="0" fontId="2" fillId="0" borderId="0" xfId="0" applyFont="1" applyAlignment="1">
      <alignment vertical="center"/>
    </xf>
    <xf numFmtId="0" fontId="0" fillId="0" borderId="4" xfId="0" applyBorder="1"/>
    <xf numFmtId="0" fontId="0" fillId="0" borderId="5" xfId="0" applyBorder="1"/>
    <xf numFmtId="0" fontId="0" fillId="0" borderId="6" xfId="0" applyBorder="1"/>
    <xf numFmtId="0" fontId="0" fillId="0" borderId="10" xfId="0" applyBorder="1" applyAlignment="1">
      <alignment vertical="center"/>
    </xf>
    <xf numFmtId="0" fontId="0" fillId="0" borderId="11" xfId="0" applyBorder="1" applyAlignment="1">
      <alignment vertical="center"/>
    </xf>
    <xf numFmtId="0" fontId="0" fillId="0" borderId="10" xfId="0" applyBorder="1"/>
    <xf numFmtId="0" fontId="0" fillId="0" borderId="0" xfId="0"/>
    <xf numFmtId="0" fontId="0" fillId="0" borderId="11" xfId="0" applyBorder="1"/>
    <xf numFmtId="0" fontId="0" fillId="0" borderId="10" xfId="0" applyBorder="1" applyAlignment="1">
      <alignment vertical="center" wrapText="1"/>
    </xf>
    <xf numFmtId="0" fontId="0" fillId="0" borderId="0" xfId="0" applyAlignment="1">
      <alignment vertical="center" wrapText="1"/>
    </xf>
    <xf numFmtId="0" fontId="0" fillId="0" borderId="11" xfId="0" applyBorder="1" applyAlignment="1">
      <alignment vertical="center" wrapText="1"/>
    </xf>
    <xf numFmtId="0" fontId="6" fillId="0" borderId="0" xfId="0" applyFont="1"/>
    <xf numFmtId="0" fontId="0" fillId="0" borderId="0" xfId="0" applyAlignment="1">
      <alignment horizontal="left"/>
    </xf>
  </cellXfs>
  <cellStyles count="4">
    <cellStyle name="Čiarka" xfId="1" builtinId="3"/>
    <cellStyle name="Dobrá 2" xfId="2" xr:uid="{9B6A5F98-2894-4B3C-81E4-A4C73FFAD15A}"/>
    <cellStyle name="Normálna" xfId="0" builtinId="0"/>
    <cellStyle name="Zlá 2" xfId="3" xr:uid="{E7B23983-E6A1-4451-BC2A-814F1EFB63AA}"/>
  </cellStyles>
  <dxfs count="17">
    <dxf>
      <fill>
        <patternFill>
          <bgColor theme="9" tint="0.39994506668294322"/>
        </patternFill>
      </fill>
    </dxf>
    <dxf>
      <font>
        <b/>
        <i val="0"/>
      </font>
      <border>
        <left style="thin">
          <color theme="5" tint="-0.24994659260841701"/>
        </left>
        <right style="thin">
          <color theme="5" tint="-0.24994659260841701"/>
        </right>
        <top style="thin">
          <color theme="5" tint="-0.24994659260841701"/>
        </top>
        <bottom style="thin">
          <color theme="5" tint="-0.24994659260841701"/>
        </bottom>
        <vertical/>
        <horizontal/>
      </border>
    </dxf>
    <dxf>
      <font>
        <b val="0"/>
        <i/>
      </font>
      <fill>
        <patternFill>
          <bgColor theme="7" tint="0.79998168889431442"/>
        </patternFill>
      </fill>
      <border>
        <left style="dashDot">
          <color theme="4" tint="-0.24994659260841701"/>
        </left>
        <right style="dashDot">
          <color theme="4" tint="-0.24994659260841701"/>
        </right>
        <top style="dashDot">
          <color theme="4" tint="-0.24994659260841701"/>
        </top>
        <bottom style="dashDot">
          <color theme="4" tint="-0.24994659260841701"/>
        </bottom>
        <vertical/>
        <horizontal/>
      </border>
    </dxf>
    <dxf>
      <fill>
        <patternFill>
          <bgColor theme="9" tint="0.39994506668294322"/>
        </patternFill>
      </fill>
    </dxf>
    <dxf>
      <font>
        <b/>
        <i val="0"/>
      </font>
      <border>
        <left style="thin">
          <color theme="5" tint="-0.24994659260841701"/>
        </left>
        <right style="thin">
          <color theme="5" tint="-0.24994659260841701"/>
        </right>
        <top style="thin">
          <color theme="5" tint="-0.24994659260841701"/>
        </top>
        <bottom style="thin">
          <color theme="5" tint="-0.24994659260841701"/>
        </bottom>
        <vertical/>
        <horizontal/>
      </border>
    </dxf>
    <dxf>
      <font>
        <b val="0"/>
        <i/>
      </font>
      <fill>
        <patternFill>
          <bgColor theme="7" tint="0.79998168889431442"/>
        </patternFill>
      </fill>
      <border>
        <left style="dashDot">
          <color theme="4" tint="-0.24994659260841701"/>
        </left>
        <right style="dashDot">
          <color theme="4" tint="-0.24994659260841701"/>
        </right>
        <top style="dashDot">
          <color theme="4" tint="-0.24994659260841701"/>
        </top>
        <bottom style="dashDot">
          <color theme="4" tint="-0.24994659260841701"/>
        </bottom>
        <vertical/>
        <horizontal/>
      </border>
    </dxf>
    <dxf>
      <fill>
        <patternFill>
          <bgColor rgb="FFFF99FF"/>
        </patternFill>
      </fill>
    </dxf>
    <dxf>
      <fill>
        <patternFill>
          <bgColor rgb="FFFF0000"/>
        </patternFill>
      </fill>
    </dxf>
    <dxf>
      <fill>
        <patternFill>
          <bgColor theme="7" tint="0.59996337778862885"/>
        </patternFill>
      </fill>
      <border>
        <left style="thin">
          <color auto="1"/>
        </left>
        <right style="thin">
          <color auto="1"/>
        </right>
      </border>
    </dxf>
    <dxf>
      <border>
        <left style="thin">
          <color auto="1"/>
        </left>
        <right style="thin">
          <color auto="1"/>
        </right>
        <top style="thin">
          <color auto="1"/>
        </top>
        <vertical/>
        <horizontal/>
      </border>
    </dxf>
    <dxf>
      <border>
        <left style="thin">
          <color auto="1"/>
        </left>
        <right style="thin">
          <color auto="1"/>
        </right>
        <bottom style="thin">
          <color auto="1"/>
        </bottom>
        <vertical/>
        <horizontal/>
      </border>
    </dxf>
    <dxf>
      <font>
        <color rgb="FF9C0006"/>
      </font>
      <fill>
        <patternFill>
          <bgColor rgb="FFFFC7CE"/>
        </patternFill>
      </fill>
    </dxf>
    <dxf>
      <fill>
        <patternFill>
          <bgColor rgb="FF6699FF"/>
        </patternFill>
      </fill>
    </dxf>
    <dxf>
      <fill>
        <patternFill>
          <bgColor theme="8" tint="0.39994506668294322"/>
        </patternFill>
      </fill>
    </dxf>
    <dxf>
      <fill>
        <patternFill>
          <bgColor rgb="FFE98FC9"/>
        </patternFill>
      </fill>
    </dxf>
    <dxf>
      <fill>
        <patternFill>
          <bgColor rgb="FF92D050"/>
        </patternFill>
      </fill>
      <border>
        <left style="thin">
          <color auto="1"/>
        </left>
        <right style="thin">
          <color auto="1"/>
        </right>
        <top style="thin">
          <color auto="1"/>
        </top>
        <bottom style="thin">
          <color auto="1"/>
        </bottom>
        <vertical/>
        <horizontal/>
      </border>
    </dxf>
    <dxf>
      <font>
        <b/>
        <i val="0"/>
        <color auto="1"/>
      </font>
      <fill>
        <patternFill>
          <bgColor rgb="FF92D05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6699FF"/>
      <color rgb="FF0066FF"/>
      <color rgb="FFFF99FF"/>
      <color rgb="FFFF00FF"/>
      <color rgb="FFFF66FF"/>
      <color rgb="FFE98F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66675</xdr:colOff>
      <xdr:row>41</xdr:row>
      <xdr:rowOff>114300</xdr:rowOff>
    </xdr:from>
    <xdr:to>
      <xdr:col>19</xdr:col>
      <xdr:colOff>551855</xdr:colOff>
      <xdr:row>65</xdr:row>
      <xdr:rowOff>94681</xdr:rowOff>
    </xdr:to>
    <xdr:pic>
      <xdr:nvPicPr>
        <xdr:cNvPr id="2" name="Obrázok 1">
          <a:extLst>
            <a:ext uri="{FF2B5EF4-FFF2-40B4-BE49-F238E27FC236}">
              <a16:creationId xmlns:a16="http://schemas.microsoft.com/office/drawing/2014/main" id="{EDD17826-2BB5-4A26-B94D-EA64F1B48FAE}"/>
            </a:ext>
          </a:extLst>
        </xdr:cNvPr>
        <xdr:cNvPicPr>
          <a:picLocks noChangeAspect="1"/>
        </xdr:cNvPicPr>
      </xdr:nvPicPr>
      <xdr:blipFill>
        <a:blip xmlns:r="http://schemas.openxmlformats.org/officeDocument/2006/relationships" r:embed="rId1"/>
        <a:stretch>
          <a:fillRect/>
        </a:stretch>
      </xdr:blipFill>
      <xdr:spPr>
        <a:xfrm>
          <a:off x="6019800" y="7972425"/>
          <a:ext cx="4761905" cy="4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414</xdr:colOff>
      <xdr:row>50</xdr:row>
      <xdr:rowOff>23191</xdr:rowOff>
    </xdr:from>
    <xdr:to>
      <xdr:col>19</xdr:col>
      <xdr:colOff>435899</xdr:colOff>
      <xdr:row>74</xdr:row>
      <xdr:rowOff>3572</xdr:rowOff>
    </xdr:to>
    <xdr:pic>
      <xdr:nvPicPr>
        <xdr:cNvPr id="2" name="Obrázok 1">
          <a:extLst>
            <a:ext uri="{FF2B5EF4-FFF2-40B4-BE49-F238E27FC236}">
              <a16:creationId xmlns:a16="http://schemas.microsoft.com/office/drawing/2014/main" id="{AA281542-2A29-41F2-AF8B-C54EA3B0CDA5}"/>
            </a:ext>
          </a:extLst>
        </xdr:cNvPr>
        <xdr:cNvPicPr>
          <a:picLocks noChangeAspect="1"/>
        </xdr:cNvPicPr>
      </xdr:nvPicPr>
      <xdr:blipFill>
        <a:blip xmlns:r="http://schemas.openxmlformats.org/officeDocument/2006/relationships" r:embed="rId1"/>
        <a:stretch>
          <a:fillRect/>
        </a:stretch>
      </xdr:blipFill>
      <xdr:spPr>
        <a:xfrm>
          <a:off x="6651349" y="9688995"/>
          <a:ext cx="4750724" cy="4552381"/>
        </a:xfrm>
        <a:prstGeom prst="rect">
          <a:avLst/>
        </a:prstGeom>
      </xdr:spPr>
    </xdr:pic>
    <xdr:clientData/>
  </xdr:twoCellAnchor>
</xdr:wsDr>
</file>

<file path=xl/theme/theme1.xml><?xml version="1.0" encoding="utf-8"?>
<a:theme xmlns:a="http://schemas.openxmlformats.org/drawingml/2006/main" name="Motív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ED771-2BC4-4220-872C-BA4D20E4D100}">
  <dimension ref="A1:W97"/>
  <sheetViews>
    <sheetView zoomScale="115" zoomScaleNormal="115" workbookViewId="0">
      <selection activeCell="A2" sqref="A2"/>
    </sheetView>
  </sheetViews>
  <sheetFormatPr defaultColWidth="8.85546875" defaultRowHeight="15" x14ac:dyDescent="0.25"/>
  <cols>
    <col min="1" max="1" width="6.5703125" style="1" bestFit="1" customWidth="1"/>
    <col min="2" max="2" width="18.7109375" style="1" bestFit="1" customWidth="1"/>
    <col min="3" max="5" width="11.140625" style="1" bestFit="1" customWidth="1"/>
    <col min="6" max="6" width="18.5703125" style="1" bestFit="1" customWidth="1"/>
    <col min="7" max="7" width="30.7109375" style="1" customWidth="1"/>
    <col min="8" max="8" width="11.42578125" style="1" bestFit="1" customWidth="1"/>
    <col min="9" max="18" width="8.85546875" style="1"/>
    <col min="19" max="19" width="7.140625" style="1" customWidth="1"/>
    <col min="20" max="20" width="7.5703125" style="1" customWidth="1"/>
    <col min="21" max="21" width="8.85546875" style="1"/>
    <col min="22" max="22" width="4.42578125" style="1" customWidth="1"/>
    <col min="23" max="23" width="4.28515625" style="1" customWidth="1"/>
    <col min="24" max="16384" width="8.85546875" style="1"/>
  </cols>
  <sheetData>
    <row r="1" spans="1:23" x14ac:dyDescent="0.25">
      <c r="A1" s="111" t="s">
        <v>160</v>
      </c>
      <c r="B1" s="111"/>
    </row>
    <row r="3" spans="1:23" x14ac:dyDescent="0.25">
      <c r="F3" s="2">
        <f>COLUMN()</f>
        <v>6</v>
      </c>
      <c r="G3" s="3" t="str">
        <f ca="1">_xlfn.FORMULATEXT(F3)</f>
        <v>=COLUMN()</v>
      </c>
      <c r="H3" s="113" t="s">
        <v>103</v>
      </c>
      <c r="I3" s="113"/>
      <c r="J3" s="113"/>
      <c r="K3" s="113"/>
      <c r="L3" s="113"/>
      <c r="M3" s="113"/>
      <c r="N3" s="113"/>
      <c r="O3" s="113"/>
      <c r="P3" s="113"/>
      <c r="Q3" s="113"/>
      <c r="R3" s="113"/>
      <c r="S3" s="113"/>
      <c r="T3" s="113"/>
      <c r="U3" s="113"/>
      <c r="V3" s="113"/>
      <c r="W3" s="114"/>
    </row>
    <row r="4" spans="1:23" x14ac:dyDescent="0.25">
      <c r="F4" s="4">
        <f>COLUMN(D109)</f>
        <v>4</v>
      </c>
      <c r="G4" s="5" t="str">
        <f ca="1">_xlfn.FORMULATEXT(F4)</f>
        <v>=COLUMN(D109)</v>
      </c>
      <c r="H4" s="116" t="s">
        <v>102</v>
      </c>
      <c r="I4" s="116"/>
      <c r="J4" s="116"/>
      <c r="K4" s="116"/>
      <c r="L4" s="116"/>
      <c r="M4" s="116"/>
      <c r="N4" s="116"/>
      <c r="O4" s="116"/>
      <c r="P4" s="116"/>
      <c r="Q4" s="116"/>
      <c r="R4" s="116"/>
      <c r="S4" s="116"/>
      <c r="T4" s="116"/>
      <c r="U4" s="116"/>
      <c r="V4" s="116"/>
      <c r="W4" s="117"/>
    </row>
    <row r="6" spans="1:23" x14ac:dyDescent="0.25">
      <c r="F6" s="2">
        <f>ROW()</f>
        <v>6</v>
      </c>
      <c r="G6" s="3" t="str">
        <f ca="1">_xlfn.FORMULATEXT(F6)</f>
        <v>=ROW()</v>
      </c>
      <c r="H6" s="113" t="s">
        <v>100</v>
      </c>
      <c r="I6" s="113"/>
      <c r="J6" s="113"/>
      <c r="K6" s="113"/>
      <c r="L6" s="113"/>
      <c r="M6" s="113"/>
      <c r="N6" s="113"/>
      <c r="O6" s="113"/>
      <c r="P6" s="113"/>
      <c r="Q6" s="113"/>
      <c r="R6" s="113"/>
      <c r="S6" s="113"/>
      <c r="T6" s="113"/>
      <c r="U6" s="113"/>
      <c r="V6" s="113"/>
      <c r="W6" s="114"/>
    </row>
    <row r="7" spans="1:23" x14ac:dyDescent="0.25">
      <c r="F7" s="4">
        <f>ROW(D111)</f>
        <v>111</v>
      </c>
      <c r="G7" s="5" t="str">
        <f ca="1">_xlfn.FORMULATEXT(F7)</f>
        <v>=ROW(D111)</v>
      </c>
      <c r="H7" s="116" t="s">
        <v>101</v>
      </c>
      <c r="I7" s="116"/>
      <c r="J7" s="116"/>
      <c r="K7" s="116"/>
      <c r="L7" s="116"/>
      <c r="M7" s="116"/>
      <c r="N7" s="116"/>
      <c r="O7" s="116"/>
      <c r="P7" s="116"/>
      <c r="Q7" s="116"/>
      <c r="R7" s="116"/>
      <c r="S7" s="116"/>
      <c r="T7" s="116"/>
      <c r="U7" s="116"/>
      <c r="V7" s="116"/>
      <c r="W7" s="117"/>
    </row>
    <row r="9" spans="1:23" x14ac:dyDescent="0.25">
      <c r="F9" s="6" t="str">
        <f ca="1">_xlfn.FORMULATEXT(F9)</f>
        <v>=FORMULATEXT(F9)</v>
      </c>
      <c r="G9" s="7" t="str">
        <f ca="1">_xlfn.FORMULATEXT(F9)</f>
        <v>=FORMULATEXT(F9)</v>
      </c>
      <c r="H9" s="120" t="s">
        <v>99</v>
      </c>
      <c r="I9" s="120"/>
      <c r="J9" s="120"/>
      <c r="K9" s="120"/>
      <c r="L9" s="120"/>
      <c r="M9" s="120"/>
      <c r="N9" s="120"/>
      <c r="O9" s="120"/>
      <c r="P9" s="120"/>
      <c r="Q9" s="120"/>
      <c r="R9" s="120"/>
      <c r="S9" s="120"/>
      <c r="T9" s="120"/>
      <c r="U9" s="120"/>
      <c r="V9" s="120"/>
      <c r="W9" s="121"/>
    </row>
    <row r="11" spans="1:23" x14ac:dyDescent="0.25">
      <c r="B11" s="2" t="s">
        <v>0</v>
      </c>
      <c r="C11" s="14">
        <v>4</v>
      </c>
      <c r="D11" s="3"/>
      <c r="E11" s="3"/>
      <c r="F11" s="3" t="str">
        <f>CHOOSE(C11, "výborný", "chválitebný", "dobrý", "dostatočný", "nedostatočný")</f>
        <v>dostatočný</v>
      </c>
      <c r="G11" s="113" t="str">
        <f ca="1">_xlfn.FORMULATEXT(F11)</f>
        <v>=CHOOSE(C11; "výborný"; "chválitebný"; "dobrý"; "dostatočný"; "nedostatočný")</v>
      </c>
      <c r="H11" s="113"/>
      <c r="I11" s="113"/>
      <c r="J11" s="113"/>
      <c r="K11" s="113"/>
      <c r="L11" s="113"/>
      <c r="M11" s="113"/>
      <c r="N11" s="113"/>
      <c r="O11" s="113"/>
      <c r="P11" s="113"/>
      <c r="Q11" s="113"/>
      <c r="R11" s="113"/>
      <c r="S11" s="113"/>
      <c r="T11" s="113"/>
      <c r="U11" s="113"/>
      <c r="V11" s="113"/>
      <c r="W11" s="8"/>
    </row>
    <row r="12" spans="1:23" ht="34.15" customHeight="1" x14ac:dyDescent="0.25">
      <c r="B12" s="4"/>
      <c r="C12" s="5"/>
      <c r="D12" s="5"/>
      <c r="E12" s="5"/>
      <c r="F12" s="5"/>
      <c r="G12" s="5"/>
      <c r="H12" s="119" t="s">
        <v>98</v>
      </c>
      <c r="I12" s="116"/>
      <c r="J12" s="116"/>
      <c r="K12" s="116"/>
      <c r="L12" s="116"/>
      <c r="M12" s="116"/>
      <c r="N12" s="116"/>
      <c r="O12" s="116"/>
      <c r="P12" s="116"/>
      <c r="Q12" s="116"/>
      <c r="R12" s="116"/>
      <c r="S12" s="116"/>
      <c r="T12" s="116"/>
      <c r="U12" s="116"/>
      <c r="V12" s="116"/>
      <c r="W12" s="117"/>
    </row>
    <row r="13" spans="1:23" ht="15.75" thickBot="1" x14ac:dyDescent="0.3"/>
    <row r="14" spans="1:23" x14ac:dyDescent="0.25">
      <c r="B14" s="2">
        <v>1</v>
      </c>
      <c r="C14" s="95" t="s">
        <v>6</v>
      </c>
      <c r="D14" s="96" t="s">
        <v>5</v>
      </c>
      <c r="E14" s="97" t="s">
        <v>3</v>
      </c>
      <c r="F14" s="15">
        <f>_xlfn.XMATCH(F18,C14:C21,F21,G21)</f>
        <v>6</v>
      </c>
      <c r="G14" s="15" t="str">
        <f ca="1">_xlfn.FORMULATEXT(F14)</f>
        <v>=XMATCH(F18;C14:C21;F21;G21)</v>
      </c>
      <c r="H14" s="112" t="s">
        <v>149</v>
      </c>
      <c r="I14" s="113"/>
      <c r="J14" s="113"/>
      <c r="K14" s="113"/>
      <c r="L14" s="113"/>
      <c r="M14" s="113"/>
      <c r="N14" s="113"/>
      <c r="O14" s="113"/>
      <c r="P14" s="113"/>
      <c r="Q14" s="113"/>
      <c r="R14" s="113"/>
      <c r="S14" s="113"/>
      <c r="T14" s="113"/>
      <c r="U14" s="113"/>
      <c r="V14" s="113"/>
      <c r="W14" s="114"/>
    </row>
    <row r="15" spans="1:23" x14ac:dyDescent="0.25">
      <c r="B15" s="9">
        <v>2</v>
      </c>
      <c r="C15" s="98" t="s">
        <v>7</v>
      </c>
      <c r="D15" s="16" t="s">
        <v>3</v>
      </c>
      <c r="E15" s="99" t="s">
        <v>8</v>
      </c>
      <c r="F15" s="16">
        <f>_xlfn.XMATCH(F18,D14:D21,F21,G21)</f>
        <v>3</v>
      </c>
      <c r="G15" s="16" t="str">
        <f ca="1">_xlfn.FORMULATEXT(F15)</f>
        <v>=XMATCH(F18;D14:D21;F21;G21)</v>
      </c>
      <c r="H15" s="131" t="s">
        <v>156</v>
      </c>
      <c r="I15" s="111"/>
      <c r="J15" s="111"/>
      <c r="K15" s="111"/>
      <c r="L15" s="111"/>
      <c r="M15" s="111"/>
      <c r="N15" s="111"/>
      <c r="O15" s="111"/>
      <c r="P15" s="111"/>
      <c r="Q15" s="111"/>
      <c r="R15" s="111"/>
      <c r="S15" s="111"/>
      <c r="T15" s="111"/>
      <c r="U15" s="111"/>
      <c r="V15" s="111"/>
      <c r="W15" s="132"/>
    </row>
    <row r="16" spans="1:23" x14ac:dyDescent="0.25">
      <c r="B16" s="9">
        <v>3</v>
      </c>
      <c r="C16" s="98" t="s">
        <v>8</v>
      </c>
      <c r="D16" s="16" t="s">
        <v>4</v>
      </c>
      <c r="E16" s="99" t="s">
        <v>4</v>
      </c>
      <c r="F16" s="94">
        <f>_xlfn.XMATCH(F18,E14:E21,F21,G21)</f>
        <v>3</v>
      </c>
      <c r="G16" s="94" t="str">
        <f ca="1">_xlfn.FORMULATEXT(F16)</f>
        <v>=XMATCH(F18;E14:E21;F21;G21)</v>
      </c>
      <c r="H16" s="131" t="s">
        <v>152</v>
      </c>
      <c r="I16" s="111"/>
      <c r="J16" s="111"/>
      <c r="K16" s="111"/>
      <c r="L16" s="111"/>
      <c r="M16" s="111"/>
      <c r="N16" s="111"/>
      <c r="O16" s="111"/>
      <c r="P16" s="111"/>
      <c r="Q16" s="111"/>
      <c r="R16" s="111"/>
      <c r="S16" s="111"/>
      <c r="T16" s="111"/>
      <c r="U16" s="111"/>
      <c r="V16" s="111"/>
      <c r="W16" s="132"/>
    </row>
    <row r="17" spans="1:23" x14ac:dyDescent="0.25">
      <c r="B17" s="9">
        <v>4</v>
      </c>
      <c r="C17" s="98" t="s">
        <v>1</v>
      </c>
      <c r="D17" s="104" t="s">
        <v>150</v>
      </c>
      <c r="E17" s="99" t="s">
        <v>6</v>
      </c>
      <c r="F17" s="1" t="s">
        <v>22</v>
      </c>
      <c r="H17" s="131" t="s">
        <v>157</v>
      </c>
      <c r="I17" s="111"/>
      <c r="J17" s="111"/>
      <c r="K17" s="111"/>
      <c r="L17" s="111"/>
      <c r="M17" s="111"/>
      <c r="N17" s="111"/>
      <c r="O17" s="111"/>
      <c r="P17" s="111"/>
      <c r="Q17" s="111"/>
      <c r="R17" s="111"/>
      <c r="S17" s="111"/>
      <c r="T17" s="111"/>
      <c r="U17" s="111"/>
      <c r="V17" s="111"/>
      <c r="W17" s="132"/>
    </row>
    <row r="18" spans="1:23" x14ac:dyDescent="0.25">
      <c r="B18" s="9">
        <v>5</v>
      </c>
      <c r="C18" s="103" t="s">
        <v>150</v>
      </c>
      <c r="D18" s="16" t="s">
        <v>1</v>
      </c>
      <c r="E18" s="94" t="s">
        <v>1</v>
      </c>
      <c r="F18" s="11" t="s">
        <v>2</v>
      </c>
      <c r="H18" s="133" t="s">
        <v>153</v>
      </c>
      <c r="I18" s="134"/>
      <c r="J18" s="134"/>
      <c r="K18" s="134"/>
      <c r="L18" s="134"/>
      <c r="M18" s="134"/>
      <c r="N18" s="134"/>
      <c r="O18" s="134"/>
      <c r="P18" s="134"/>
      <c r="Q18" s="134"/>
      <c r="R18" s="134"/>
      <c r="S18" s="134"/>
      <c r="T18" s="134"/>
      <c r="U18" s="134"/>
      <c r="V18" s="134"/>
      <c r="W18" s="135"/>
    </row>
    <row r="19" spans="1:23" x14ac:dyDescent="0.25">
      <c r="B19" s="9">
        <v>6</v>
      </c>
      <c r="C19" s="98" t="s">
        <v>4</v>
      </c>
      <c r="D19" s="16" t="s">
        <v>8</v>
      </c>
      <c r="E19" s="99" t="s">
        <v>5</v>
      </c>
      <c r="H19" s="128" t="s">
        <v>154</v>
      </c>
      <c r="I19" s="129"/>
      <c r="J19" s="129"/>
      <c r="K19" s="129"/>
      <c r="L19" s="129"/>
      <c r="M19" s="129"/>
      <c r="N19" s="129"/>
      <c r="O19" s="129"/>
      <c r="P19" s="129"/>
      <c r="Q19" s="129"/>
      <c r="R19" s="129"/>
      <c r="S19" s="129"/>
      <c r="T19" s="129"/>
      <c r="U19" s="129"/>
      <c r="V19" s="129"/>
      <c r="W19" s="130"/>
    </row>
    <row r="20" spans="1:23" x14ac:dyDescent="0.25">
      <c r="B20" s="9">
        <v>7</v>
      </c>
      <c r="C20" s="98" t="s">
        <v>3</v>
      </c>
      <c r="D20" s="16" t="s">
        <v>7</v>
      </c>
      <c r="E20" s="105" t="s">
        <v>150</v>
      </c>
      <c r="F20" s="49" t="s">
        <v>23</v>
      </c>
      <c r="G20" s="49" t="s">
        <v>155</v>
      </c>
      <c r="H20" s="113" t="s">
        <v>151</v>
      </c>
      <c r="I20" s="113"/>
      <c r="J20" s="113"/>
      <c r="K20" s="113"/>
      <c r="L20" s="113"/>
      <c r="M20" s="113"/>
      <c r="N20" s="113"/>
      <c r="O20" s="113"/>
      <c r="P20" s="113"/>
      <c r="Q20" s="113"/>
      <c r="R20" s="113"/>
      <c r="S20" s="113"/>
      <c r="T20" s="113"/>
      <c r="U20" s="113"/>
      <c r="V20" s="113"/>
      <c r="W20" s="114"/>
    </row>
    <row r="21" spans="1:23" ht="15.75" thickBot="1" x14ac:dyDescent="0.3">
      <c r="B21" s="4">
        <v>8</v>
      </c>
      <c r="C21" s="100" t="s">
        <v>5</v>
      </c>
      <c r="D21" s="101" t="s">
        <v>6</v>
      </c>
      <c r="E21" s="102" t="s">
        <v>7</v>
      </c>
      <c r="F21" s="12">
        <v>1</v>
      </c>
      <c r="G21" s="12">
        <v>1</v>
      </c>
      <c r="H21" s="5"/>
      <c r="I21" s="5"/>
      <c r="J21" s="5"/>
      <c r="K21" s="5"/>
      <c r="L21" s="5"/>
      <c r="M21" s="5"/>
      <c r="N21" s="5"/>
      <c r="O21" s="5"/>
      <c r="P21" s="5"/>
      <c r="Q21" s="5"/>
      <c r="R21" s="5"/>
      <c r="S21" s="5"/>
      <c r="T21" s="5"/>
      <c r="U21" s="5"/>
      <c r="V21" s="5"/>
      <c r="W21" s="13"/>
    </row>
    <row r="23" spans="1:23" x14ac:dyDescent="0.25">
      <c r="A23" s="17"/>
      <c r="B23" s="15"/>
      <c r="C23" s="15"/>
      <c r="D23" s="15"/>
      <c r="E23" s="18"/>
      <c r="H23" s="123" t="s">
        <v>95</v>
      </c>
      <c r="I23" s="124"/>
      <c r="J23" s="124"/>
      <c r="K23" s="124"/>
      <c r="L23" s="124"/>
      <c r="M23" s="124"/>
      <c r="N23" s="124"/>
      <c r="O23" s="124"/>
      <c r="P23" s="124"/>
      <c r="Q23" s="124"/>
      <c r="R23" s="124"/>
      <c r="S23" s="124"/>
      <c r="T23" s="124"/>
      <c r="U23" s="124"/>
      <c r="V23" s="124"/>
      <c r="W23" s="125"/>
    </row>
    <row r="24" spans="1:23" ht="15.75" thickBot="1" x14ac:dyDescent="0.3">
      <c r="A24" s="19"/>
      <c r="B24" s="20"/>
      <c r="C24" s="20">
        <v>10000</v>
      </c>
      <c r="D24" s="20"/>
      <c r="E24" s="21"/>
      <c r="H24" s="78">
        <f ca="1">SUM(OFFSET(B25:D31,I27,I28,I29,I30))</f>
        <v>28</v>
      </c>
      <c r="I24" s="126" t="str">
        <f ca="1">_xlfn.FORMULATEXT(H24)</f>
        <v>=SUM(OFFSET(B25:D31;I27;I28;I29;I30))</v>
      </c>
      <c r="J24" s="126"/>
      <c r="K24" s="126"/>
      <c r="L24" s="126"/>
      <c r="M24" s="126"/>
      <c r="W24" s="10"/>
    </row>
    <row r="25" spans="1:23" x14ac:dyDescent="0.25">
      <c r="A25" s="19">
        <v>3</v>
      </c>
      <c r="B25" s="24">
        <v>4</v>
      </c>
      <c r="C25" s="25">
        <v>2</v>
      </c>
      <c r="D25" s="26">
        <v>4</v>
      </c>
      <c r="E25" s="21"/>
      <c r="H25" s="79">
        <f ca="1">SUM(OFFSET(B25:D31,I27,I28))</f>
        <v>71</v>
      </c>
      <c r="I25" s="127" t="str">
        <f ca="1">_xlfn.FORMULATEXT(H25)</f>
        <v>=SUM(OFFSET(B25:D31;I27;I28))</v>
      </c>
      <c r="J25" s="127"/>
      <c r="K25" s="127"/>
      <c r="L25" s="127"/>
      <c r="M25" s="127"/>
      <c r="W25" s="10"/>
    </row>
    <row r="26" spans="1:23" x14ac:dyDescent="0.25">
      <c r="A26" s="19">
        <v>3</v>
      </c>
      <c r="B26" s="27">
        <v>1</v>
      </c>
      <c r="C26" s="28">
        <v>6</v>
      </c>
      <c r="D26" s="29">
        <v>5</v>
      </c>
      <c r="E26" s="21">
        <v>-100</v>
      </c>
      <c r="H26" s="9"/>
      <c r="J26" s="48" t="s">
        <v>17</v>
      </c>
      <c r="K26" s="48"/>
      <c r="L26" s="48"/>
      <c r="M26" s="48"/>
      <c r="N26" s="48"/>
      <c r="O26" s="48"/>
      <c r="P26" s="48"/>
      <c r="Q26" s="48"/>
      <c r="R26" s="48"/>
      <c r="S26" s="48"/>
      <c r="T26" s="48"/>
      <c r="W26" s="10"/>
    </row>
    <row r="27" spans="1:23" x14ac:dyDescent="0.25">
      <c r="A27" s="19">
        <v>100</v>
      </c>
      <c r="B27" s="27">
        <v>2</v>
      </c>
      <c r="C27" s="28">
        <v>1</v>
      </c>
      <c r="D27" s="29">
        <v>3</v>
      </c>
      <c r="E27" s="21"/>
      <c r="H27" s="9" t="s">
        <v>9</v>
      </c>
      <c r="I27" s="11">
        <v>0</v>
      </c>
      <c r="J27" s="48" t="s">
        <v>18</v>
      </c>
      <c r="K27" s="48"/>
      <c r="L27" s="48"/>
      <c r="M27" s="48"/>
      <c r="N27" s="48"/>
      <c r="O27" s="48"/>
      <c r="P27" s="48"/>
      <c r="Q27" s="48"/>
      <c r="R27" s="48"/>
      <c r="S27" s="48"/>
      <c r="T27" s="48"/>
      <c r="W27" s="10"/>
    </row>
    <row r="28" spans="1:23" x14ac:dyDescent="0.25">
      <c r="A28" s="19"/>
      <c r="B28" s="27">
        <v>3</v>
      </c>
      <c r="C28" s="28">
        <v>1</v>
      </c>
      <c r="D28" s="29">
        <v>5</v>
      </c>
      <c r="E28" s="21"/>
      <c r="H28" s="9" t="s">
        <v>10</v>
      </c>
      <c r="I28" s="11">
        <v>0</v>
      </c>
      <c r="J28" s="48" t="s">
        <v>19</v>
      </c>
      <c r="K28" s="48"/>
      <c r="L28" s="48"/>
      <c r="M28" s="48"/>
      <c r="N28" s="48"/>
      <c r="O28" s="48"/>
      <c r="P28" s="48"/>
      <c r="Q28" s="48"/>
      <c r="R28" s="48"/>
      <c r="S28" s="48"/>
      <c r="T28" s="48"/>
      <c r="W28" s="10"/>
    </row>
    <row r="29" spans="1:23" x14ac:dyDescent="0.25">
      <c r="A29" s="19"/>
      <c r="B29" s="27">
        <v>4</v>
      </c>
      <c r="C29" s="28">
        <v>2</v>
      </c>
      <c r="D29" s="29">
        <v>4</v>
      </c>
      <c r="E29" s="21"/>
      <c r="H29" s="9" t="s">
        <v>11</v>
      </c>
      <c r="I29" s="11">
        <v>3</v>
      </c>
      <c r="J29" s="48" t="s">
        <v>20</v>
      </c>
      <c r="K29" s="48"/>
      <c r="L29" s="48"/>
      <c r="M29" s="48"/>
      <c r="N29" s="48"/>
      <c r="O29" s="48"/>
      <c r="P29" s="48"/>
      <c r="Q29" s="48"/>
      <c r="R29" s="48"/>
      <c r="S29" s="48"/>
      <c r="T29" s="48"/>
      <c r="W29" s="10"/>
    </row>
    <row r="30" spans="1:23" x14ac:dyDescent="0.25">
      <c r="A30" s="19"/>
      <c r="B30" s="27">
        <v>5</v>
      </c>
      <c r="C30" s="28">
        <v>3</v>
      </c>
      <c r="D30" s="29">
        <v>6</v>
      </c>
      <c r="E30" s="21"/>
      <c r="H30" s="9" t="s">
        <v>12</v>
      </c>
      <c r="I30" s="11">
        <v>3</v>
      </c>
      <c r="J30" s="48" t="s">
        <v>21</v>
      </c>
      <c r="K30" s="48"/>
      <c r="L30" s="48"/>
      <c r="M30" s="48"/>
      <c r="N30" s="48"/>
      <c r="O30" s="48"/>
      <c r="P30" s="48"/>
      <c r="Q30" s="48"/>
      <c r="R30" s="48"/>
      <c r="S30" s="48"/>
      <c r="T30" s="48"/>
      <c r="W30" s="10"/>
    </row>
    <row r="31" spans="1:23" ht="15.75" thickBot="1" x14ac:dyDescent="0.3">
      <c r="A31" s="19"/>
      <c r="B31" s="30">
        <v>4</v>
      </c>
      <c r="C31" s="31">
        <v>2</v>
      </c>
      <c r="D31" s="32">
        <v>4</v>
      </c>
      <c r="E31" s="21"/>
      <c r="H31" s="9"/>
      <c r="W31" s="10"/>
    </row>
    <row r="32" spans="1:23" x14ac:dyDescent="0.25">
      <c r="A32" s="19"/>
      <c r="B32" s="20"/>
      <c r="C32" s="20">
        <v>-10000</v>
      </c>
      <c r="D32" s="20"/>
      <c r="E32" s="21"/>
      <c r="H32" s="80" t="s">
        <v>14</v>
      </c>
      <c r="W32" s="10"/>
    </row>
    <row r="33" spans="1:23" x14ac:dyDescent="0.25">
      <c r="A33" s="22"/>
      <c r="B33" s="23"/>
      <c r="C33" s="23"/>
      <c r="D33" s="23"/>
      <c r="E33" s="77"/>
      <c r="H33" s="9" t="s">
        <v>15</v>
      </c>
      <c r="I33" s="1" t="str">
        <f>ADDRESS(25+I27,2+I28,4)</f>
        <v>B25</v>
      </c>
      <c r="K33" s="122" t="s">
        <v>13</v>
      </c>
      <c r="L33" s="122"/>
      <c r="M33" s="122"/>
      <c r="N33" s="122"/>
      <c r="O33" s="122"/>
      <c r="P33" s="122"/>
      <c r="Q33" s="122"/>
      <c r="R33" s="122"/>
      <c r="S33" s="122"/>
      <c r="T33" s="122"/>
      <c r="W33" s="10"/>
    </row>
    <row r="34" spans="1:23" x14ac:dyDescent="0.25">
      <c r="A34" s="9"/>
      <c r="H34" s="9" t="s">
        <v>16</v>
      </c>
      <c r="I34" s="1" t="str">
        <f>ADDRESS(25+I27+IF(I29&lt;0,1,-1)+I29,2+I28+IF(I30&lt;0,1,-1)+I30,4)</f>
        <v>D27</v>
      </c>
      <c r="W34" s="10"/>
    </row>
    <row r="35" spans="1:23" x14ac:dyDescent="0.25">
      <c r="A35" s="4"/>
      <c r="B35" s="5"/>
      <c r="C35" s="5"/>
      <c r="D35" s="5"/>
      <c r="E35" s="5"/>
      <c r="H35" s="4"/>
      <c r="I35" s="5"/>
      <c r="J35" s="5"/>
      <c r="K35" s="5"/>
      <c r="L35" s="5"/>
      <c r="M35" s="5"/>
      <c r="N35" s="5"/>
      <c r="O35" s="5"/>
      <c r="P35" s="5"/>
      <c r="Q35" s="5"/>
      <c r="R35" s="5"/>
      <c r="S35" s="5"/>
      <c r="T35" s="5"/>
      <c r="U35" s="5"/>
      <c r="V35" s="5"/>
      <c r="W35" s="13"/>
    </row>
    <row r="36" spans="1:23" ht="37.15" hidden="1" customHeight="1" x14ac:dyDescent="0.25">
      <c r="A36" s="4"/>
      <c r="B36" s="5" t="b">
        <f>AND(ROW()&lt;=MAX(25+$I$27,25+$I$27+IF($I$29&lt;0,1,-1)+$I$29),ROW()&gt;=MIN(25+$I$27,25+$I$27+IF($I$29&lt;0,1,-1)+$I$29), COLUMN()&lt;=MAX(2+$I$28,2+$I$28+IF($I$30&lt;0,1,-1)+$I$30),COLUMN()&gt;=MIN(2+$I$28,2+$I$28+IF($I$30&lt;0,1,-1)+$I$30) )</f>
        <v>0</v>
      </c>
      <c r="C36" s="118" t="str">
        <f t="shared" ref="C36" ca="1" si="0">_xlfn.FORMULATEXT(B36)</f>
        <v>=AND(ROW()&lt;=MAX(25+$I$27;25+$I$27+IF($I$29&lt;0;1;-1)+$I$29);ROW()&gt;=MIN(25+$I$27;25+$I$27+IF($I$29&lt;0;1;-1)+$I$29); COLUMN()&lt;=MAX(2+$I$28;2+$I$28+IF($I$30&lt;0;1;-1)+$I$30);COLUMN()&gt;=MIN(2+$I$28;2+$I$28+IF($I$30&lt;0;1;-1)+$I$30) )</v>
      </c>
      <c r="D36" s="118"/>
      <c r="E36" s="118"/>
      <c r="F36" s="118"/>
      <c r="G36" s="118"/>
      <c r="H36" s="118"/>
      <c r="I36" s="118"/>
      <c r="J36" s="118"/>
      <c r="K36" s="118"/>
      <c r="L36" s="118"/>
      <c r="M36" s="118"/>
      <c r="N36" s="118"/>
      <c r="O36" s="118"/>
      <c r="P36" s="5"/>
      <c r="Q36" s="5"/>
      <c r="R36" s="5"/>
      <c r="S36" s="5"/>
      <c r="T36" s="5"/>
      <c r="U36" s="5"/>
      <c r="V36" s="5"/>
      <c r="W36" s="13"/>
    </row>
    <row r="38" spans="1:23" x14ac:dyDescent="0.25">
      <c r="B38" s="83" t="s">
        <v>138</v>
      </c>
      <c r="C38" s="83" t="s">
        <v>139</v>
      </c>
    </row>
    <row r="39" spans="1:23" x14ac:dyDescent="0.25">
      <c r="B39" s="93" t="s">
        <v>110</v>
      </c>
      <c r="C39">
        <v>5</v>
      </c>
      <c r="F39" s="1" t="s">
        <v>140</v>
      </c>
    </row>
    <row r="40" spans="1:23" x14ac:dyDescent="0.25">
      <c r="B40" s="93" t="s">
        <v>111</v>
      </c>
      <c r="C40">
        <v>8</v>
      </c>
      <c r="F40" s="1" t="s">
        <v>141</v>
      </c>
    </row>
    <row r="41" spans="1:23" x14ac:dyDescent="0.25">
      <c r="B41" s="93" t="s">
        <v>112</v>
      </c>
      <c r="C41">
        <v>9</v>
      </c>
      <c r="G41" s="1">
        <f ca="1">SUM(OFFSET(C38,COUNT(C39:C50)-2,0,3))</f>
        <v>15</v>
      </c>
      <c r="H41" s="111" t="str">
        <f ca="1">_xlfn.FORMULATEXT(G41)</f>
        <v>=SUM(OFFSET(C38;COUNT(C39:C50)-2;0;3))</v>
      </c>
      <c r="I41" s="111"/>
      <c r="J41" s="111"/>
      <c r="K41" s="111"/>
      <c r="L41" s="111"/>
      <c r="M41" s="111"/>
    </row>
    <row r="42" spans="1:23" x14ac:dyDescent="0.25">
      <c r="B42" s="93" t="s">
        <v>113</v>
      </c>
      <c r="C42">
        <v>1</v>
      </c>
    </row>
    <row r="43" spans="1:23" x14ac:dyDescent="0.25">
      <c r="B43" s="93" t="s">
        <v>114</v>
      </c>
      <c r="C43">
        <v>9</v>
      </c>
      <c r="F43" s="1" t="s">
        <v>142</v>
      </c>
    </row>
    <row r="44" spans="1:23" x14ac:dyDescent="0.25">
      <c r="B44" s="93" t="s">
        <v>115</v>
      </c>
      <c r="C44">
        <v>5</v>
      </c>
    </row>
    <row r="45" spans="1:23" x14ac:dyDescent="0.25">
      <c r="B45" s="93" t="s">
        <v>116</v>
      </c>
      <c r="C45"/>
      <c r="F45" s="11" t="s">
        <v>112</v>
      </c>
      <c r="G45" s="1">
        <f ca="1">SUM(OFFSET(C38,_xlfn.XMATCH(F45,B39:B50)-1,0,3))</f>
        <v>18</v>
      </c>
      <c r="H45" s="111" t="str">
        <f ca="1">_xlfn.FORMULATEXT(G45)</f>
        <v>=SUM(OFFSET(C38;XMATCH(F45;B39:B50)-1;0;3))</v>
      </c>
      <c r="I45" s="111"/>
      <c r="J45" s="111"/>
      <c r="K45" s="111"/>
      <c r="L45" s="111"/>
      <c r="M45" s="111"/>
    </row>
    <row r="46" spans="1:23" x14ac:dyDescent="0.25">
      <c r="B46" s="93" t="s">
        <v>117</v>
      </c>
      <c r="C46"/>
    </row>
    <row r="47" spans="1:23" x14ac:dyDescent="0.25">
      <c r="B47" s="93" t="s">
        <v>118</v>
      </c>
      <c r="C47"/>
    </row>
    <row r="48" spans="1:23" x14ac:dyDescent="0.25">
      <c r="B48" s="93" t="s">
        <v>119</v>
      </c>
      <c r="C48"/>
    </row>
    <row r="49" spans="1:19" x14ac:dyDescent="0.25">
      <c r="B49" s="93" t="s">
        <v>120</v>
      </c>
      <c r="C49"/>
    </row>
    <row r="50" spans="1:19" x14ac:dyDescent="0.25">
      <c r="B50" s="93" t="s">
        <v>121</v>
      </c>
      <c r="C50"/>
    </row>
    <row r="51" spans="1:19" x14ac:dyDescent="0.25">
      <c r="B51" s="93"/>
      <c r="C51"/>
    </row>
    <row r="52" spans="1:19" x14ac:dyDescent="0.25">
      <c r="F52" s="112" t="s">
        <v>96</v>
      </c>
      <c r="G52" s="113"/>
      <c r="H52" s="113"/>
      <c r="I52" s="113"/>
      <c r="J52" s="113"/>
      <c r="K52" s="113"/>
      <c r="L52" s="113"/>
      <c r="M52" s="113"/>
      <c r="N52" s="113"/>
      <c r="O52" s="113"/>
      <c r="P52" s="113"/>
      <c r="Q52" s="113"/>
      <c r="R52" s="113"/>
      <c r="S52" s="114"/>
    </row>
    <row r="53" spans="1:19" x14ac:dyDescent="0.25">
      <c r="A53" s="54"/>
      <c r="B53" s="55" t="s">
        <v>87</v>
      </c>
      <c r="C53" s="55" t="s">
        <v>88</v>
      </c>
      <c r="D53" s="55" t="s">
        <v>89</v>
      </c>
      <c r="E53" s="55" t="s">
        <v>90</v>
      </c>
      <c r="F53" s="115"/>
      <c r="G53" s="116"/>
      <c r="H53" s="116"/>
      <c r="I53" s="116"/>
      <c r="J53" s="116"/>
      <c r="K53" s="116"/>
      <c r="L53" s="116"/>
      <c r="M53" s="116"/>
      <c r="N53" s="116"/>
      <c r="O53" s="116"/>
      <c r="P53" s="116"/>
      <c r="Q53" s="116"/>
      <c r="R53" s="116"/>
      <c r="S53" s="117"/>
    </row>
    <row r="54" spans="1:19" x14ac:dyDescent="0.25">
      <c r="A54" s="56" t="s">
        <v>82</v>
      </c>
      <c r="B54" s="62" cm="1">
        <f t="array" ref="B54:E62">_xlfn.SEQUENCE(9,4,44300,2)</f>
        <v>44300</v>
      </c>
      <c r="C54" s="63">
        <v>44302</v>
      </c>
      <c r="D54" s="63">
        <v>44304</v>
      </c>
      <c r="E54" s="64">
        <v>44306</v>
      </c>
    </row>
    <row r="55" spans="1:19" x14ac:dyDescent="0.25">
      <c r="A55" s="56" t="s">
        <v>48</v>
      </c>
      <c r="B55" s="65">
        <v>44308</v>
      </c>
      <c r="C55" s="57">
        <v>44310</v>
      </c>
      <c r="D55" s="57">
        <v>44312</v>
      </c>
      <c r="E55" s="58">
        <v>44314</v>
      </c>
      <c r="G55" s="1" t="s">
        <v>91</v>
      </c>
    </row>
    <row r="56" spans="1:19" x14ac:dyDescent="0.25">
      <c r="A56" s="56" t="s">
        <v>47</v>
      </c>
      <c r="B56" s="65">
        <v>44316</v>
      </c>
      <c r="C56" s="57">
        <v>44318</v>
      </c>
      <c r="D56" s="57">
        <v>44320</v>
      </c>
      <c r="E56" s="58">
        <v>44322</v>
      </c>
      <c r="F56" s="11" t="s">
        <v>89</v>
      </c>
      <c r="G56" s="1">
        <f>_xlfn.XMATCH(F56,B53:E53)</f>
        <v>3</v>
      </c>
      <c r="H56" s="111" t="str">
        <f ca="1">_xlfn.FORMULATEXT(G56)</f>
        <v>=XMATCH(F56;B53:E53)</v>
      </c>
      <c r="I56" s="111"/>
      <c r="J56" s="111"/>
      <c r="K56" s="111"/>
      <c r="L56" s="111"/>
      <c r="M56" s="111"/>
    </row>
    <row r="57" spans="1:19" x14ac:dyDescent="0.25">
      <c r="A57" s="56" t="s">
        <v>51</v>
      </c>
      <c r="B57" s="65">
        <v>44324</v>
      </c>
      <c r="C57" s="57">
        <v>44326</v>
      </c>
      <c r="D57" s="57">
        <v>44328</v>
      </c>
      <c r="E57" s="58">
        <v>44330</v>
      </c>
      <c r="F57" s="11" t="s">
        <v>2</v>
      </c>
      <c r="G57" s="1">
        <f>_xlfn.XMATCH(F57,A54:A62)</f>
        <v>6</v>
      </c>
      <c r="H57" s="111" t="str">
        <f t="shared" ref="H57:H58" ca="1" si="1">_xlfn.FORMULATEXT(G57)</f>
        <v>=XMATCH(F57;A54:A62)</v>
      </c>
      <c r="I57" s="111"/>
      <c r="J57" s="111"/>
      <c r="K57" s="111"/>
      <c r="L57" s="111"/>
      <c r="M57" s="111"/>
    </row>
    <row r="58" spans="1:19" x14ac:dyDescent="0.25">
      <c r="A58" s="56" t="s">
        <v>5</v>
      </c>
      <c r="B58" s="65">
        <v>44332</v>
      </c>
      <c r="C58" s="57">
        <v>44334</v>
      </c>
      <c r="D58" s="57">
        <v>44336</v>
      </c>
      <c r="E58" s="58">
        <v>44338</v>
      </c>
      <c r="F58" s="1" t="s">
        <v>92</v>
      </c>
      <c r="G58" s="81" cm="1">
        <f t="array" ref="G58">INDEX(_xlfn.ANCHORARRAY(B54),G57,G56)</f>
        <v>44344</v>
      </c>
      <c r="H58" s="111" t="str">
        <f t="shared" ca="1" si="1"/>
        <v>=INDEX(B54#;G57;G56)</v>
      </c>
      <c r="I58" s="111"/>
      <c r="J58" s="111"/>
      <c r="K58" s="111"/>
      <c r="L58" s="111"/>
      <c r="M58" s="111"/>
    </row>
    <row r="59" spans="1:19" x14ac:dyDescent="0.25">
      <c r="A59" s="56" t="s">
        <v>2</v>
      </c>
      <c r="B59" s="65">
        <v>44340</v>
      </c>
      <c r="C59" s="57">
        <v>44342</v>
      </c>
      <c r="D59" s="57">
        <v>44344</v>
      </c>
      <c r="E59" s="58">
        <v>44346</v>
      </c>
    </row>
    <row r="60" spans="1:19" x14ac:dyDescent="0.25">
      <c r="A60" s="56" t="s">
        <v>50</v>
      </c>
      <c r="B60" s="65">
        <v>44348</v>
      </c>
      <c r="C60" s="57">
        <v>44350</v>
      </c>
      <c r="D60" s="57">
        <v>44352</v>
      </c>
      <c r="E60" s="58">
        <v>44354</v>
      </c>
    </row>
    <row r="61" spans="1:19" x14ac:dyDescent="0.25">
      <c r="A61" s="56" t="s">
        <v>1</v>
      </c>
      <c r="B61" s="65">
        <v>44356</v>
      </c>
      <c r="C61" s="57">
        <v>44358</v>
      </c>
      <c r="D61" s="57">
        <v>44360</v>
      </c>
      <c r="E61" s="58">
        <v>44362</v>
      </c>
    </row>
    <row r="62" spans="1:19" x14ac:dyDescent="0.25">
      <c r="A62" s="59" t="s">
        <v>49</v>
      </c>
      <c r="B62" s="66">
        <v>44364</v>
      </c>
      <c r="C62" s="60">
        <v>44366</v>
      </c>
      <c r="D62" s="60">
        <v>44368</v>
      </c>
      <c r="E62" s="61">
        <v>44370</v>
      </c>
    </row>
    <row r="65" spans="1:19" x14ac:dyDescent="0.25">
      <c r="F65" s="112" t="s">
        <v>97</v>
      </c>
      <c r="G65" s="113"/>
      <c r="H65" s="113"/>
      <c r="I65" s="113"/>
      <c r="J65" s="113"/>
      <c r="K65" s="113"/>
      <c r="L65" s="113"/>
      <c r="M65" s="113"/>
      <c r="N65" s="113"/>
      <c r="O65" s="113"/>
      <c r="P65" s="113"/>
      <c r="Q65" s="113"/>
      <c r="R65" s="113"/>
      <c r="S65" s="114"/>
    </row>
    <row r="66" spans="1:19" x14ac:dyDescent="0.25">
      <c r="F66" s="115"/>
      <c r="G66" s="116"/>
      <c r="H66" s="116"/>
      <c r="I66" s="116"/>
      <c r="J66" s="116"/>
      <c r="K66" s="116"/>
      <c r="L66" s="116"/>
      <c r="M66" s="116"/>
      <c r="N66" s="116"/>
      <c r="O66" s="116"/>
      <c r="P66" s="116"/>
      <c r="Q66" s="116"/>
      <c r="R66" s="116"/>
      <c r="S66" s="117"/>
    </row>
    <row r="67" spans="1:19" x14ac:dyDescent="0.25">
      <c r="A67" s="54"/>
      <c r="B67" s="55" t="s">
        <v>87</v>
      </c>
      <c r="C67" s="55" t="s">
        <v>88</v>
      </c>
      <c r="D67" s="55" t="s">
        <v>89</v>
      </c>
      <c r="E67" s="55" t="s">
        <v>90</v>
      </c>
    </row>
    <row r="68" spans="1:19" x14ac:dyDescent="0.25">
      <c r="A68" s="56" t="s">
        <v>82</v>
      </c>
      <c r="B68" s="67" cm="1">
        <f t="array" aca="1" ref="B68:E76" ca="1">_xlfn.RANDARRAY(9,4,0,3,1)</f>
        <v>2</v>
      </c>
      <c r="C68" s="68">
        <f ca="1"/>
        <v>2</v>
      </c>
      <c r="D68" s="68">
        <f ca="1"/>
        <v>0</v>
      </c>
      <c r="E68" s="69">
        <f ca="1"/>
        <v>3</v>
      </c>
      <c r="F68" s="76">
        <f t="shared" ref="F68:F76" ca="1" si="2">SUM(B68:E68)</f>
        <v>7</v>
      </c>
      <c r="G68" s="11" t="s">
        <v>88</v>
      </c>
      <c r="H68" s="1">
        <f>_xlfn.XMATCH(G68,B67:E67)</f>
        <v>2</v>
      </c>
      <c r="I68" s="111" t="str">
        <f ca="1">_xlfn.FORMULATEXT(H68)</f>
        <v>=XMATCH(G68;B67:E67)</v>
      </c>
      <c r="J68" s="111"/>
      <c r="K68" s="111"/>
      <c r="L68" s="111"/>
      <c r="M68" s="111"/>
      <c r="N68" s="111"/>
    </row>
    <row r="69" spans="1:19" x14ac:dyDescent="0.25">
      <c r="A69" s="56" t="s">
        <v>48</v>
      </c>
      <c r="B69" s="70">
        <f ca="1"/>
        <v>2</v>
      </c>
      <c r="C69" s="71">
        <f ca="1"/>
        <v>1</v>
      </c>
      <c r="D69" s="71">
        <f ca="1"/>
        <v>2</v>
      </c>
      <c r="E69" s="72">
        <f ca="1"/>
        <v>1</v>
      </c>
      <c r="F69" s="76">
        <f t="shared" ca="1" si="2"/>
        <v>6</v>
      </c>
      <c r="G69" s="1" t="s">
        <v>93</v>
      </c>
      <c r="H69" s="1">
        <f ca="1">SUM(INDEX(_xlfn.ANCHORARRAY(B68),,H68))</f>
        <v>12</v>
      </c>
      <c r="I69" s="111" t="str">
        <f ca="1">_xlfn.FORMULATEXT(H69)</f>
        <v>=SUM(INDEX(B68#;;H68))</v>
      </c>
      <c r="J69" s="111"/>
      <c r="K69" s="111"/>
      <c r="L69" s="111"/>
      <c r="M69" s="111"/>
      <c r="N69" s="111"/>
    </row>
    <row r="70" spans="1:19" x14ac:dyDescent="0.25">
      <c r="A70" s="56" t="s">
        <v>47</v>
      </c>
      <c r="B70" s="70">
        <f ca="1"/>
        <v>0</v>
      </c>
      <c r="C70" s="71">
        <f ca="1"/>
        <v>3</v>
      </c>
      <c r="D70" s="71">
        <f ca="1"/>
        <v>0</v>
      </c>
      <c r="E70" s="72">
        <f ca="1"/>
        <v>1</v>
      </c>
      <c r="F70" s="76">
        <f t="shared" ca="1" si="2"/>
        <v>4</v>
      </c>
    </row>
    <row r="71" spans="1:19" x14ac:dyDescent="0.25">
      <c r="A71" s="56" t="s">
        <v>51</v>
      </c>
      <c r="B71" s="70">
        <f ca="1"/>
        <v>1</v>
      </c>
      <c r="C71" s="71">
        <f ca="1"/>
        <v>3</v>
      </c>
      <c r="D71" s="71">
        <f ca="1"/>
        <v>1</v>
      </c>
      <c r="E71" s="72">
        <f ca="1"/>
        <v>3</v>
      </c>
      <c r="F71" s="76">
        <f t="shared" ca="1" si="2"/>
        <v>8</v>
      </c>
      <c r="G71" s="11" t="s">
        <v>47</v>
      </c>
      <c r="H71" s="1">
        <f>_xlfn.XMATCH(G71,A68:A76)</f>
        <v>3</v>
      </c>
      <c r="I71" s="111" t="str">
        <f ca="1">_xlfn.FORMULATEXT(H71)</f>
        <v>=XMATCH(G71;A68:A76)</v>
      </c>
      <c r="J71" s="111"/>
      <c r="K71" s="111"/>
      <c r="L71" s="111"/>
      <c r="M71" s="111"/>
      <c r="N71" s="111"/>
    </row>
    <row r="72" spans="1:19" x14ac:dyDescent="0.25">
      <c r="A72" s="56" t="s">
        <v>5</v>
      </c>
      <c r="B72" s="70">
        <f ca="1"/>
        <v>3</v>
      </c>
      <c r="C72" s="71">
        <f ca="1"/>
        <v>0</v>
      </c>
      <c r="D72" s="71">
        <f ca="1"/>
        <v>3</v>
      </c>
      <c r="E72" s="72">
        <f ca="1"/>
        <v>0</v>
      </c>
      <c r="F72" s="76">
        <f t="shared" ca="1" si="2"/>
        <v>6</v>
      </c>
      <c r="G72" s="1" t="s">
        <v>93</v>
      </c>
      <c r="H72" s="1">
        <f ca="1">SUM(INDEX(_xlfn.ANCHORARRAY(B68),H71,0))</f>
        <v>4</v>
      </c>
      <c r="I72" s="111" t="str">
        <f ca="1">_xlfn.FORMULATEXT(H72)</f>
        <v>=SUM(INDEX(B68#;H71;0))</v>
      </c>
      <c r="J72" s="111"/>
      <c r="K72" s="111"/>
      <c r="L72" s="111"/>
      <c r="M72" s="111"/>
      <c r="N72" s="111"/>
    </row>
    <row r="73" spans="1:19" x14ac:dyDescent="0.25">
      <c r="A73" s="56" t="s">
        <v>2</v>
      </c>
      <c r="B73" s="70">
        <f ca="1"/>
        <v>3</v>
      </c>
      <c r="C73" s="71">
        <f ca="1"/>
        <v>0</v>
      </c>
      <c r="D73" s="71">
        <f ca="1"/>
        <v>1</v>
      </c>
      <c r="E73" s="72">
        <f ca="1"/>
        <v>3</v>
      </c>
      <c r="F73" s="76">
        <f t="shared" ca="1" si="2"/>
        <v>7</v>
      </c>
    </row>
    <row r="74" spans="1:19" x14ac:dyDescent="0.25">
      <c r="A74" s="56" t="s">
        <v>50</v>
      </c>
      <c r="B74" s="70">
        <f ca="1"/>
        <v>0</v>
      </c>
      <c r="C74" s="71">
        <f ca="1"/>
        <v>1</v>
      </c>
      <c r="D74" s="71">
        <f ca="1"/>
        <v>0</v>
      </c>
      <c r="E74" s="72">
        <f ca="1"/>
        <v>2</v>
      </c>
      <c r="F74" s="76">
        <f t="shared" ca="1" si="2"/>
        <v>3</v>
      </c>
    </row>
    <row r="75" spans="1:19" x14ac:dyDescent="0.25">
      <c r="A75" s="56" t="s">
        <v>1</v>
      </c>
      <c r="B75" s="70">
        <f ca="1"/>
        <v>3</v>
      </c>
      <c r="C75" s="71">
        <f ca="1"/>
        <v>1</v>
      </c>
      <c r="D75" s="71">
        <f ca="1"/>
        <v>0</v>
      </c>
      <c r="E75" s="72">
        <f ca="1"/>
        <v>1</v>
      </c>
      <c r="F75" s="76">
        <f t="shared" ca="1" si="2"/>
        <v>5</v>
      </c>
    </row>
    <row r="76" spans="1:19" x14ac:dyDescent="0.25">
      <c r="A76" s="59" t="s">
        <v>49</v>
      </c>
      <c r="B76" s="73">
        <f ca="1"/>
        <v>1</v>
      </c>
      <c r="C76" s="74">
        <f ca="1"/>
        <v>1</v>
      </c>
      <c r="D76" s="74">
        <f ca="1"/>
        <v>2</v>
      </c>
      <c r="E76" s="75">
        <f ca="1"/>
        <v>2</v>
      </c>
      <c r="F76" s="76">
        <f t="shared" ca="1" si="2"/>
        <v>6</v>
      </c>
    </row>
    <row r="77" spans="1:19" x14ac:dyDescent="0.25">
      <c r="B77" s="49">
        <f t="shared" ref="B77:E77" ca="1" si="3">SUM(B68:B76)</f>
        <v>15</v>
      </c>
      <c r="C77" s="49">
        <f t="shared" ca="1" si="3"/>
        <v>12</v>
      </c>
      <c r="D77" s="49">
        <f t="shared" ca="1" si="3"/>
        <v>9</v>
      </c>
      <c r="E77" s="49">
        <f t="shared" ca="1" si="3"/>
        <v>16</v>
      </c>
    </row>
    <row r="81" spans="6:11" x14ac:dyDescent="0.25">
      <c r="F81" s="1" t="s">
        <v>159</v>
      </c>
    </row>
    <row r="83" spans="6:11" x14ac:dyDescent="0.25">
      <c r="F83" s="107" t="str" cm="1">
        <f t="array" ref="F83:H85">INDEX(A68:A76,_xlfn.SEQUENCE(3,3))</f>
        <v>Zuzka</v>
      </c>
      <c r="G83" s="107" t="str">
        <v>Majka</v>
      </c>
      <c r="H83" s="107" t="str">
        <v>Janka</v>
      </c>
      <c r="K83" s="107" t="str" cm="1">
        <f t="array" ref="K83:K86">INDEX(A68:A76,_xlfn.SEQUENCE(4,,2,2))</f>
        <v>Majka</v>
      </c>
    </row>
    <row r="84" spans="6:11" x14ac:dyDescent="0.25">
      <c r="F84" s="107" t="str">
        <v>Ivka</v>
      </c>
      <c r="G84" s="107" t="str">
        <v>Hanka</v>
      </c>
      <c r="H84" s="107" t="str">
        <v>Evka</v>
      </c>
      <c r="K84" s="107" t="str">
        <v>Ivka</v>
      </c>
    </row>
    <row r="85" spans="6:11" x14ac:dyDescent="0.25">
      <c r="F85" s="107" t="str">
        <v>Emka</v>
      </c>
      <c r="G85" s="107" t="str">
        <v>Danka</v>
      </c>
      <c r="H85" s="107" t="str">
        <v>Anka</v>
      </c>
      <c r="K85" s="107" t="str">
        <v>Evka</v>
      </c>
    </row>
    <row r="86" spans="6:11" x14ac:dyDescent="0.25">
      <c r="K86" s="107" t="str">
        <v>Danka</v>
      </c>
    </row>
    <row r="88" spans="6:11" x14ac:dyDescent="0.25">
      <c r="F88" s="107" t="str" cm="1">
        <f t="array" ref="F88:H90">INDEX(A68:A76,_xlfn.SEQUENCE(3,3,9,-1))</f>
        <v>Anka</v>
      </c>
      <c r="G88" s="107" t="str">
        <v>Danka</v>
      </c>
      <c r="H88" s="107" t="str">
        <v>Emka</v>
      </c>
    </row>
    <row r="89" spans="6:11" x14ac:dyDescent="0.25">
      <c r="F89" s="107" t="str">
        <v>Evka</v>
      </c>
      <c r="G89" s="107" t="str">
        <v>Hanka</v>
      </c>
      <c r="H89" s="107" t="str">
        <v>Ivka</v>
      </c>
    </row>
    <row r="90" spans="6:11" x14ac:dyDescent="0.25">
      <c r="F90" s="107" t="str">
        <v>Janka</v>
      </c>
      <c r="G90" s="107" t="str">
        <v>Majka</v>
      </c>
      <c r="H90" s="107" t="str">
        <v>Zuzka</v>
      </c>
    </row>
    <row r="93" spans="6:11" x14ac:dyDescent="0.25">
      <c r="F93" s="107" t="str" cm="1">
        <f t="array" aca="1" ref="F93:I97" ca="1">INDEX(A68:A76,_xlfn.RANDARRAY(5,4,1,9,1))</f>
        <v>Majka</v>
      </c>
      <c r="G93" s="107" t="str">
        <f ca="1"/>
        <v>Danka</v>
      </c>
      <c r="H93" s="107" t="str">
        <f ca="1"/>
        <v>Danka</v>
      </c>
      <c r="I93" s="107" t="str">
        <f ca="1"/>
        <v>Janka</v>
      </c>
    </row>
    <row r="94" spans="6:11" x14ac:dyDescent="0.25">
      <c r="F94" s="107" t="str">
        <f ca="1"/>
        <v>Majka</v>
      </c>
      <c r="G94" s="107" t="str">
        <f ca="1"/>
        <v>Janka</v>
      </c>
      <c r="H94" s="107" t="str">
        <f ca="1"/>
        <v>Hanka</v>
      </c>
      <c r="I94" s="107" t="str">
        <f ca="1"/>
        <v>Hanka</v>
      </c>
    </row>
    <row r="95" spans="6:11" x14ac:dyDescent="0.25">
      <c r="F95" s="107" t="str">
        <f ca="1"/>
        <v>Evka</v>
      </c>
      <c r="G95" s="107" t="str">
        <f ca="1"/>
        <v>Majka</v>
      </c>
      <c r="H95" s="107" t="str">
        <f ca="1"/>
        <v>Hanka</v>
      </c>
      <c r="I95" s="107" t="str">
        <f ca="1"/>
        <v>Janka</v>
      </c>
    </row>
    <row r="96" spans="6:11" x14ac:dyDescent="0.25">
      <c r="F96" s="107" t="str">
        <f ca="1"/>
        <v>Hanka</v>
      </c>
      <c r="G96" s="107" t="str">
        <f ca="1"/>
        <v>Danka</v>
      </c>
      <c r="H96" s="107" t="str">
        <f ca="1"/>
        <v>Janka</v>
      </c>
      <c r="I96" s="107" t="str">
        <f ca="1"/>
        <v>Majka</v>
      </c>
    </row>
    <row r="97" spans="6:9" x14ac:dyDescent="0.25">
      <c r="F97" s="107" t="str">
        <f ca="1"/>
        <v>Anka</v>
      </c>
      <c r="G97" s="107" t="str">
        <f ca="1"/>
        <v>Danka</v>
      </c>
      <c r="H97" s="107" t="str">
        <f ca="1"/>
        <v>Anka</v>
      </c>
      <c r="I97" s="107" t="str">
        <f ca="1"/>
        <v>Emka</v>
      </c>
    </row>
  </sheetData>
  <sortState xmlns:xlrd2="http://schemas.microsoft.com/office/spreadsheetml/2017/richdata2" ref="B39:C50">
    <sortCondition ref="B40:B50"/>
  </sortState>
  <mergeCells count="31">
    <mergeCell ref="H15:W15"/>
    <mergeCell ref="H18:W18"/>
    <mergeCell ref="H17:W17"/>
    <mergeCell ref="H20:W20"/>
    <mergeCell ref="H56:M56"/>
    <mergeCell ref="F52:S53"/>
    <mergeCell ref="H41:M41"/>
    <mergeCell ref="H45:M45"/>
    <mergeCell ref="A1:B1"/>
    <mergeCell ref="C36:O36"/>
    <mergeCell ref="G11:V11"/>
    <mergeCell ref="H12:W12"/>
    <mergeCell ref="H3:W3"/>
    <mergeCell ref="H4:W4"/>
    <mergeCell ref="H6:W6"/>
    <mergeCell ref="H7:W7"/>
    <mergeCell ref="H9:W9"/>
    <mergeCell ref="K33:T33"/>
    <mergeCell ref="H23:W23"/>
    <mergeCell ref="I24:M24"/>
    <mergeCell ref="I25:M25"/>
    <mergeCell ref="H19:W19"/>
    <mergeCell ref="H14:W14"/>
    <mergeCell ref="H16:W16"/>
    <mergeCell ref="I72:N72"/>
    <mergeCell ref="H57:M57"/>
    <mergeCell ref="H58:M58"/>
    <mergeCell ref="I68:N68"/>
    <mergeCell ref="I69:N69"/>
    <mergeCell ref="I71:N71"/>
    <mergeCell ref="F65:S66"/>
  </mergeCells>
  <phoneticPr fontId="9" type="noConversion"/>
  <conditionalFormatting sqref="A23:E33">
    <cfRule type="expression" dxfId="16" priority="15">
      <formula>AND($I$30*$I$29&lt;&gt;0, ROW()&lt;=MAX(25+$I$27,25+$I$27+IF($I$29&lt;0,1,-1)+$I$29),ROW()&gt;=MIN(25+$I$27,25+$I$27+IF($I$29&lt;0,1,-1)+$I$29), COLUMN()&lt;=MAX(2+$I$28,2+$I$28+IF($I$30&lt;0,1,-1)+$I$30),COLUMN()&gt;=MIN(2+$I$28,2+$I$28+IF($I$30&lt;0,1,-1)+$I$30) )</formula>
    </cfRule>
  </conditionalFormatting>
  <conditionalFormatting sqref="B54:E62">
    <cfRule type="cellIs" dxfId="15" priority="9" operator="equal">
      <formula>$G$58</formula>
    </cfRule>
    <cfRule type="expression" dxfId="14" priority="10">
      <formula>$A54=$F$57</formula>
    </cfRule>
    <cfRule type="expression" dxfId="13" priority="11">
      <formula>B$53=$F$56</formula>
    </cfRule>
  </conditionalFormatting>
  <conditionalFormatting sqref="B77:E77">
    <cfRule type="expression" dxfId="12" priority="4">
      <formula>$G$68=B67</formula>
    </cfRule>
  </conditionalFormatting>
  <conditionalFormatting sqref="C11">
    <cfRule type="expression" dxfId="11" priority="14">
      <formula>NOT(OR(C11=1,C11=2,C11=3,C11=4,C11=5))</formula>
    </cfRule>
  </conditionalFormatting>
  <conditionalFormatting sqref="C39:C50">
    <cfRule type="expression" dxfId="10" priority="1">
      <formula>$F$45=$B38</formula>
    </cfRule>
    <cfRule type="expression" dxfId="9" priority="2">
      <formula>$F$45=$B40</formula>
    </cfRule>
  </conditionalFormatting>
  <conditionalFormatting sqref="C40:C49">
    <cfRule type="expression" dxfId="8" priority="3">
      <formula>$B40=$F$45</formula>
    </cfRule>
  </conditionalFormatting>
  <conditionalFormatting sqref="F11">
    <cfRule type="expression" dxfId="7" priority="13">
      <formula>NOT(OR(C11=1,C11=2,C11=3,C11=4,C11=5))</formula>
    </cfRule>
  </conditionalFormatting>
  <conditionalFormatting sqref="F68:F76">
    <cfRule type="expression" dxfId="6" priority="5">
      <formula>$G$71=A68</formula>
    </cfRule>
  </conditionalFormatting>
  <dataValidations count="8">
    <dataValidation type="list" allowBlank="1" sqref="F18" xr:uid="{B7F1E188-541E-44C5-B91A-18E725730B25}">
      <formula1>"Elenka, Ditka, Alenka, Betka, Cilka, Danka, Evka, Františka, Gitka, Hanka"</formula1>
    </dataValidation>
    <dataValidation type="list" allowBlank="1" showInputMessage="1" showErrorMessage="1" sqref="F21" xr:uid="{9B3263E7-4518-4F38-A794-45ECE88E6121}">
      <formula1>"1,-1,0"</formula1>
    </dataValidation>
    <dataValidation type="list" allowBlank="1" sqref="C11" xr:uid="{699A6114-2312-42AD-847C-0996F47A2E94}">
      <formula1>"77,1,2,3,4,5"</formula1>
    </dataValidation>
    <dataValidation type="list" allowBlank="1" sqref="I27:I30" xr:uid="{A8F162B1-D65C-4E09-B62D-96CED54FBF57}">
      <formula1>"-2,-1,0,1,2,3"</formula1>
    </dataValidation>
    <dataValidation type="list" allowBlank="1" showInputMessage="1" showErrorMessage="1" sqref="F56 G68" xr:uid="{E9E0818D-838C-4E89-83D7-B114CF8AC1E5}">
      <formula1>$B$53:$E$53</formula1>
    </dataValidation>
    <dataValidation type="list" allowBlank="1" showInputMessage="1" showErrorMessage="1" sqref="F57 G71" xr:uid="{2B953B46-B6FD-480F-8CEF-3F623D240229}">
      <formula1>$A$54:$A$62</formula1>
    </dataValidation>
    <dataValidation type="list" allowBlank="1" showInputMessage="1" showErrorMessage="1" sqref="F45" xr:uid="{189D255F-F695-43BB-B1C6-EBA907BC497C}">
      <formula1>$B$40:$B$49</formula1>
    </dataValidation>
    <dataValidation type="list" allowBlank="1" showInputMessage="1" showErrorMessage="1" sqref="G21" xr:uid="{CCCD91DB-D258-4B28-A556-2F26877E98B0}">
      <formula1>"1,-1,-2,2"</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C5DDA-5AAE-49BD-98DF-9A7F299835E9}">
  <dimension ref="A1:Q152"/>
  <sheetViews>
    <sheetView tabSelected="1" workbookViewId="0"/>
  </sheetViews>
  <sheetFormatPr defaultRowHeight="15" x14ac:dyDescent="0.25"/>
  <cols>
    <col min="2" max="2" width="10.7109375" bestFit="1" customWidth="1"/>
    <col min="3" max="3" width="12.42578125" bestFit="1" customWidth="1"/>
    <col min="4" max="4" width="8.42578125" bestFit="1" customWidth="1"/>
    <col min="5" max="5" width="6.42578125" bestFit="1" customWidth="1"/>
    <col min="6" max="6" width="8.140625" bestFit="1" customWidth="1"/>
    <col min="7" max="7" width="15.28515625" bestFit="1" customWidth="1"/>
    <col min="8" max="8" width="11" bestFit="1" customWidth="1"/>
    <col min="9" max="9" width="8.140625" bestFit="1" customWidth="1"/>
    <col min="10" max="10" width="11.5703125" bestFit="1" customWidth="1"/>
    <col min="11" max="11" width="10.140625" bestFit="1" customWidth="1"/>
    <col min="12" max="12" width="7.85546875" bestFit="1" customWidth="1"/>
    <col min="13" max="13" width="6.5703125" bestFit="1" customWidth="1"/>
    <col min="14" max="14" width="16.42578125" bestFit="1" customWidth="1"/>
    <col min="15" max="15" width="9.42578125" bestFit="1" customWidth="1"/>
    <col min="16" max="16" width="6.28515625" bestFit="1" customWidth="1"/>
    <col min="17" max="17" width="9.42578125" bestFit="1" customWidth="1"/>
  </cols>
  <sheetData>
    <row r="1" spans="1:17" x14ac:dyDescent="0.25">
      <c r="A1" s="110"/>
      <c r="B1" s="134" t="s">
        <v>392</v>
      </c>
      <c r="C1" s="134"/>
      <c r="D1" s="134"/>
      <c r="E1" s="134"/>
      <c r="F1" s="134"/>
      <c r="G1" s="134"/>
      <c r="H1" s="134"/>
      <c r="I1" s="134"/>
      <c r="J1" s="134"/>
      <c r="K1" s="134"/>
      <c r="L1" s="134"/>
      <c r="M1" s="134"/>
      <c r="N1" s="134"/>
      <c r="O1" s="134"/>
      <c r="P1" s="134"/>
      <c r="Q1" s="134"/>
    </row>
    <row r="4" spans="1:17" x14ac:dyDescent="0.25">
      <c r="B4" s="108" t="s">
        <v>70</v>
      </c>
      <c r="C4" s="108" t="s">
        <v>161</v>
      </c>
      <c r="D4" s="108" t="s">
        <v>162</v>
      </c>
      <c r="E4" s="108" t="s">
        <v>163</v>
      </c>
      <c r="F4" s="108" t="s">
        <v>164</v>
      </c>
      <c r="G4" s="108" t="s">
        <v>380</v>
      </c>
      <c r="H4" s="108" t="s">
        <v>165</v>
      </c>
      <c r="I4" s="108" t="s">
        <v>166</v>
      </c>
      <c r="J4" s="108" t="s">
        <v>167</v>
      </c>
      <c r="K4" s="108" t="s">
        <v>168</v>
      </c>
      <c r="L4" s="108" t="s">
        <v>169</v>
      </c>
      <c r="M4" s="108" t="s">
        <v>170</v>
      </c>
      <c r="N4" s="108" t="s">
        <v>171</v>
      </c>
      <c r="O4" s="108" t="s">
        <v>172</v>
      </c>
      <c r="P4" s="108" t="s">
        <v>173</v>
      </c>
      <c r="Q4" s="108" t="s">
        <v>174</v>
      </c>
    </row>
    <row r="5" spans="1:17" x14ac:dyDescent="0.25">
      <c r="B5" s="109" t="s">
        <v>175</v>
      </c>
      <c r="C5" s="109" t="s">
        <v>176</v>
      </c>
      <c r="D5" s="109" t="s">
        <v>177</v>
      </c>
      <c r="E5" s="109">
        <v>2</v>
      </c>
      <c r="F5" s="109">
        <v>4</v>
      </c>
      <c r="H5" s="109">
        <v>2</v>
      </c>
      <c r="I5" s="109">
        <v>30906</v>
      </c>
      <c r="J5" s="109">
        <v>46</v>
      </c>
      <c r="K5" s="109">
        <v>11</v>
      </c>
      <c r="L5" s="109" t="s">
        <v>178</v>
      </c>
      <c r="M5" s="109" t="s">
        <v>179</v>
      </c>
      <c r="N5" s="109">
        <v>2</v>
      </c>
      <c r="O5" s="109">
        <v>7</v>
      </c>
      <c r="P5" s="109">
        <v>197</v>
      </c>
      <c r="Q5" s="109">
        <v>66</v>
      </c>
    </row>
    <row r="6" spans="1:17" x14ac:dyDescent="0.25">
      <c r="B6" s="109" t="s">
        <v>180</v>
      </c>
      <c r="C6" s="109" t="s">
        <v>181</v>
      </c>
      <c r="D6" s="109" t="s">
        <v>182</v>
      </c>
      <c r="E6" s="109">
        <v>1</v>
      </c>
      <c r="F6" s="109">
        <v>3</v>
      </c>
      <c r="H6" s="109">
        <v>3</v>
      </c>
      <c r="I6" s="109">
        <v>30145</v>
      </c>
      <c r="J6" s="109">
        <v>166</v>
      </c>
      <c r="K6" s="109">
        <v>8</v>
      </c>
      <c r="L6" s="109" t="s">
        <v>183</v>
      </c>
      <c r="M6" s="109" t="s">
        <v>184</v>
      </c>
      <c r="N6" s="109">
        <v>4</v>
      </c>
      <c r="O6" s="109">
        <v>482</v>
      </c>
      <c r="P6" s="109">
        <v>161</v>
      </c>
      <c r="Q6" s="109">
        <v>47</v>
      </c>
    </row>
    <row r="7" spans="1:17" x14ac:dyDescent="0.25">
      <c r="B7" s="109" t="s">
        <v>185</v>
      </c>
      <c r="C7" s="109" t="s">
        <v>186</v>
      </c>
      <c r="D7" s="109" t="s">
        <v>187</v>
      </c>
      <c r="E7" s="109">
        <v>1</v>
      </c>
      <c r="F7" s="109">
        <v>3</v>
      </c>
      <c r="H7" s="109">
        <v>10</v>
      </c>
      <c r="I7" s="109">
        <v>29639</v>
      </c>
      <c r="J7" s="109">
        <v>114</v>
      </c>
      <c r="K7" s="109">
        <v>18</v>
      </c>
      <c r="L7" s="109" t="s">
        <v>188</v>
      </c>
      <c r="M7" s="109" t="s">
        <v>189</v>
      </c>
      <c r="N7" s="109">
        <v>3</v>
      </c>
      <c r="O7" s="109">
        <v>720</v>
      </c>
      <c r="P7" s="109">
        <v>150</v>
      </c>
      <c r="Q7" s="109">
        <v>78</v>
      </c>
    </row>
    <row r="8" spans="1:17" x14ac:dyDescent="0.25">
      <c r="B8" s="109" t="s">
        <v>190</v>
      </c>
      <c r="C8" s="109" t="s">
        <v>191</v>
      </c>
      <c r="D8" s="109" t="s">
        <v>182</v>
      </c>
      <c r="E8" s="109">
        <v>2</v>
      </c>
      <c r="F8" s="109">
        <v>4</v>
      </c>
      <c r="H8" s="109">
        <v>12</v>
      </c>
      <c r="I8" s="109">
        <v>30475</v>
      </c>
      <c r="J8" s="109">
        <v>128</v>
      </c>
      <c r="K8" s="109">
        <v>16</v>
      </c>
      <c r="L8" s="109" t="s">
        <v>178</v>
      </c>
      <c r="M8" s="109" t="s">
        <v>189</v>
      </c>
      <c r="N8" s="109">
        <v>0</v>
      </c>
      <c r="O8" s="109">
        <v>733</v>
      </c>
      <c r="P8" s="109">
        <v>182</v>
      </c>
      <c r="Q8" s="109">
        <v>90</v>
      </c>
    </row>
    <row r="9" spans="1:17" x14ac:dyDescent="0.25">
      <c r="B9" s="109" t="s">
        <v>192</v>
      </c>
      <c r="C9" s="109" t="s">
        <v>193</v>
      </c>
      <c r="D9" s="109" t="s">
        <v>177</v>
      </c>
      <c r="E9" s="109">
        <v>3</v>
      </c>
      <c r="F9" s="109">
        <v>3</v>
      </c>
      <c r="H9" s="109">
        <v>13</v>
      </c>
      <c r="I9" s="109">
        <v>30855</v>
      </c>
      <c r="J9" s="109">
        <v>44</v>
      </c>
      <c r="K9" s="109">
        <v>14</v>
      </c>
      <c r="L9" s="109" t="s">
        <v>178</v>
      </c>
      <c r="M9" s="109" t="s">
        <v>179</v>
      </c>
      <c r="N9" s="109">
        <v>4</v>
      </c>
      <c r="O9" s="109">
        <v>971</v>
      </c>
      <c r="P9" s="109">
        <v>185</v>
      </c>
      <c r="Q9" s="109">
        <v>94</v>
      </c>
    </row>
    <row r="10" spans="1:17" x14ac:dyDescent="0.25">
      <c r="B10" s="109" t="s">
        <v>194</v>
      </c>
      <c r="C10" s="109" t="s">
        <v>195</v>
      </c>
      <c r="D10" s="109" t="s">
        <v>182</v>
      </c>
      <c r="E10" s="109">
        <v>3</v>
      </c>
      <c r="F10" s="109">
        <v>4</v>
      </c>
      <c r="H10" s="109">
        <v>0</v>
      </c>
      <c r="I10" s="109">
        <v>30685</v>
      </c>
      <c r="J10" s="109">
        <v>34</v>
      </c>
      <c r="K10" s="109">
        <v>3</v>
      </c>
      <c r="L10" s="109" t="s">
        <v>183</v>
      </c>
      <c r="M10" s="109" t="s">
        <v>184</v>
      </c>
      <c r="N10" s="109">
        <v>1</v>
      </c>
      <c r="O10" s="109">
        <v>997</v>
      </c>
      <c r="P10" s="109">
        <v>188</v>
      </c>
      <c r="Q10" s="109">
        <v>46</v>
      </c>
    </row>
    <row r="11" spans="1:17" x14ac:dyDescent="0.25">
      <c r="B11" s="109" t="s">
        <v>196</v>
      </c>
      <c r="C11" s="109" t="s">
        <v>197</v>
      </c>
      <c r="D11" s="109" t="s">
        <v>177</v>
      </c>
      <c r="E11" s="109">
        <v>1</v>
      </c>
      <c r="F11" s="109">
        <v>2</v>
      </c>
      <c r="H11" s="109">
        <v>0</v>
      </c>
      <c r="I11" s="109">
        <v>29711</v>
      </c>
      <c r="J11" s="109">
        <v>83</v>
      </c>
      <c r="K11" s="109">
        <v>10</v>
      </c>
      <c r="L11" s="109" t="s">
        <v>188</v>
      </c>
      <c r="M11" s="109" t="s">
        <v>179</v>
      </c>
      <c r="N11" s="109">
        <v>0</v>
      </c>
      <c r="O11" s="109">
        <v>1264</v>
      </c>
      <c r="P11" s="109">
        <v>168</v>
      </c>
      <c r="Q11" s="109">
        <v>82</v>
      </c>
    </row>
    <row r="12" spans="1:17" x14ac:dyDescent="0.25">
      <c r="B12" s="109" t="s">
        <v>198</v>
      </c>
      <c r="C12" s="109" t="s">
        <v>199</v>
      </c>
      <c r="D12" s="109" t="s">
        <v>200</v>
      </c>
      <c r="E12" s="109">
        <v>2</v>
      </c>
      <c r="F12" s="109">
        <v>2</v>
      </c>
      <c r="H12" s="109">
        <v>2</v>
      </c>
      <c r="I12" s="109">
        <v>30691</v>
      </c>
      <c r="J12" s="109">
        <v>0</v>
      </c>
      <c r="K12" s="109">
        <v>15</v>
      </c>
      <c r="L12" s="109" t="s">
        <v>188</v>
      </c>
      <c r="M12" s="109" t="s">
        <v>179</v>
      </c>
      <c r="N12" s="109">
        <v>0</v>
      </c>
      <c r="O12" s="109">
        <v>1749</v>
      </c>
      <c r="P12" s="109">
        <v>153</v>
      </c>
      <c r="Q12" s="109">
        <v>76</v>
      </c>
    </row>
    <row r="13" spans="1:17" x14ac:dyDescent="0.25">
      <c r="B13" s="109" t="s">
        <v>201</v>
      </c>
      <c r="C13" s="109" t="s">
        <v>202</v>
      </c>
      <c r="D13" s="109" t="s">
        <v>177</v>
      </c>
      <c r="E13" s="109">
        <v>3</v>
      </c>
      <c r="F13" s="109">
        <v>1</v>
      </c>
      <c r="H13" s="109">
        <v>13</v>
      </c>
      <c r="I13" s="109">
        <v>29447</v>
      </c>
      <c r="J13" s="109">
        <v>54</v>
      </c>
      <c r="K13" s="109">
        <v>20</v>
      </c>
      <c r="L13" s="109" t="s">
        <v>178</v>
      </c>
      <c r="M13" s="109" t="s">
        <v>203</v>
      </c>
      <c r="N13" s="109">
        <v>2</v>
      </c>
      <c r="O13" s="109">
        <v>1798</v>
      </c>
      <c r="P13" s="109">
        <v>168</v>
      </c>
      <c r="Q13" s="109">
        <v>61</v>
      </c>
    </row>
    <row r="14" spans="1:17" x14ac:dyDescent="0.25">
      <c r="B14" s="109" t="s">
        <v>204</v>
      </c>
      <c r="C14" s="109" t="s">
        <v>205</v>
      </c>
      <c r="D14" s="109" t="s">
        <v>187</v>
      </c>
      <c r="E14" s="109">
        <v>2</v>
      </c>
      <c r="F14" s="109">
        <v>4</v>
      </c>
      <c r="H14" s="109">
        <v>6</v>
      </c>
      <c r="I14" s="109">
        <v>30349</v>
      </c>
      <c r="J14" s="109">
        <v>144</v>
      </c>
      <c r="K14" s="109">
        <v>0</v>
      </c>
      <c r="L14" s="109" t="s">
        <v>183</v>
      </c>
      <c r="M14" s="109" t="s">
        <v>179</v>
      </c>
      <c r="N14" s="109">
        <v>4</v>
      </c>
      <c r="O14" s="109">
        <v>1915</v>
      </c>
      <c r="P14" s="109">
        <v>196</v>
      </c>
      <c r="Q14" s="109">
        <v>52</v>
      </c>
    </row>
    <row r="15" spans="1:17" x14ac:dyDescent="0.25">
      <c r="B15" s="109" t="s">
        <v>206</v>
      </c>
      <c r="C15" s="109" t="s">
        <v>207</v>
      </c>
      <c r="D15" s="109" t="s">
        <v>200</v>
      </c>
      <c r="E15" s="109">
        <v>1</v>
      </c>
      <c r="F15" s="109">
        <v>2</v>
      </c>
      <c r="H15" s="109">
        <v>8</v>
      </c>
      <c r="I15" s="109">
        <v>30463</v>
      </c>
      <c r="J15" s="109">
        <v>54</v>
      </c>
      <c r="K15" s="109">
        <v>22</v>
      </c>
      <c r="L15" s="109"/>
      <c r="M15" s="109" t="s">
        <v>189</v>
      </c>
      <c r="N15" s="109">
        <v>0</v>
      </c>
      <c r="O15" s="109">
        <v>285</v>
      </c>
      <c r="P15" s="109">
        <v>173</v>
      </c>
      <c r="Q15" s="109">
        <v>76</v>
      </c>
    </row>
    <row r="16" spans="1:17" x14ac:dyDescent="0.25">
      <c r="B16" s="109" t="s">
        <v>208</v>
      </c>
      <c r="C16" s="109" t="s">
        <v>209</v>
      </c>
      <c r="D16" s="109" t="s">
        <v>200</v>
      </c>
      <c r="E16" s="109">
        <v>1</v>
      </c>
      <c r="F16" s="109">
        <v>4</v>
      </c>
      <c r="H16" s="109">
        <v>7</v>
      </c>
      <c r="I16" s="109">
        <v>30954</v>
      </c>
      <c r="J16" s="109">
        <v>88</v>
      </c>
      <c r="K16" s="109">
        <v>19</v>
      </c>
      <c r="L16" s="109" t="s">
        <v>183</v>
      </c>
      <c r="M16" s="109" t="s">
        <v>210</v>
      </c>
      <c r="N16" s="109">
        <v>1</v>
      </c>
      <c r="O16" s="109">
        <v>297</v>
      </c>
      <c r="P16" s="109">
        <v>188</v>
      </c>
      <c r="Q16" s="109">
        <v>46</v>
      </c>
    </row>
    <row r="17" spans="2:17" x14ac:dyDescent="0.25">
      <c r="B17" s="109" t="s">
        <v>211</v>
      </c>
      <c r="C17" s="109" t="s">
        <v>212</v>
      </c>
      <c r="D17" s="109" t="s">
        <v>177</v>
      </c>
      <c r="E17" s="109">
        <v>3</v>
      </c>
      <c r="F17" s="109">
        <v>4</v>
      </c>
      <c r="H17" s="109">
        <v>8</v>
      </c>
      <c r="I17" s="109">
        <v>29964</v>
      </c>
      <c r="J17" s="109">
        <v>45</v>
      </c>
      <c r="K17" s="109">
        <v>7</v>
      </c>
      <c r="L17" s="109" t="s">
        <v>213</v>
      </c>
      <c r="M17" s="109" t="s">
        <v>210</v>
      </c>
      <c r="N17" s="109">
        <v>3</v>
      </c>
      <c r="O17" s="109">
        <v>345</v>
      </c>
      <c r="P17" s="109">
        <v>164</v>
      </c>
      <c r="Q17" s="109">
        <v>104</v>
      </c>
    </row>
    <row r="18" spans="2:17" x14ac:dyDescent="0.25">
      <c r="B18" s="109" t="s">
        <v>214</v>
      </c>
      <c r="C18" s="109" t="s">
        <v>215</v>
      </c>
      <c r="D18" s="109" t="s">
        <v>187</v>
      </c>
      <c r="E18" s="109">
        <v>2</v>
      </c>
      <c r="F18" s="109">
        <v>3</v>
      </c>
      <c r="H18" s="109">
        <v>0</v>
      </c>
      <c r="I18" s="109">
        <v>30365</v>
      </c>
      <c r="J18" s="109">
        <v>64</v>
      </c>
      <c r="K18" s="109">
        <v>14</v>
      </c>
      <c r="L18" s="109" t="s">
        <v>178</v>
      </c>
      <c r="M18" s="109" t="s">
        <v>216</v>
      </c>
      <c r="N18" s="109">
        <v>2</v>
      </c>
      <c r="O18" s="109">
        <v>930</v>
      </c>
      <c r="P18" s="109">
        <v>150</v>
      </c>
      <c r="Q18" s="109">
        <v>98</v>
      </c>
    </row>
    <row r="19" spans="2:17" x14ac:dyDescent="0.25">
      <c r="B19" s="109" t="s">
        <v>217</v>
      </c>
      <c r="C19" s="109" t="s">
        <v>218</v>
      </c>
      <c r="D19" s="109" t="s">
        <v>200</v>
      </c>
      <c r="E19" s="109">
        <v>3</v>
      </c>
      <c r="F19" s="109">
        <v>3</v>
      </c>
      <c r="H19" s="109">
        <v>7</v>
      </c>
      <c r="I19" s="109">
        <v>30815</v>
      </c>
      <c r="J19" s="109">
        <v>7</v>
      </c>
      <c r="K19" s="109">
        <v>15</v>
      </c>
      <c r="L19" s="109" t="s">
        <v>213</v>
      </c>
      <c r="M19" s="109" t="s">
        <v>210</v>
      </c>
      <c r="N19" s="109">
        <v>0</v>
      </c>
      <c r="O19" s="109">
        <v>1419</v>
      </c>
      <c r="P19" s="109">
        <v>181</v>
      </c>
      <c r="Q19" s="109">
        <v>67</v>
      </c>
    </row>
    <row r="20" spans="2:17" x14ac:dyDescent="0.25">
      <c r="B20" s="109" t="s">
        <v>219</v>
      </c>
      <c r="C20" s="109" t="s">
        <v>220</v>
      </c>
      <c r="D20" s="109" t="s">
        <v>187</v>
      </c>
      <c r="E20" s="109">
        <v>2</v>
      </c>
      <c r="F20" s="109">
        <v>2</v>
      </c>
      <c r="H20" s="109">
        <v>10</v>
      </c>
      <c r="I20" s="109">
        <v>29716</v>
      </c>
      <c r="J20" s="109">
        <v>13</v>
      </c>
      <c r="K20" s="109">
        <v>25</v>
      </c>
      <c r="L20" s="109" t="s">
        <v>213</v>
      </c>
      <c r="M20" s="109" t="s">
        <v>203</v>
      </c>
      <c r="N20" s="109">
        <v>3</v>
      </c>
      <c r="O20" s="109">
        <v>1476</v>
      </c>
      <c r="P20" s="109">
        <v>161</v>
      </c>
      <c r="Q20" s="109">
        <v>87</v>
      </c>
    </row>
    <row r="21" spans="2:17" x14ac:dyDescent="0.25">
      <c r="B21" s="109" t="s">
        <v>221</v>
      </c>
      <c r="C21" s="109" t="s">
        <v>222</v>
      </c>
      <c r="D21" s="109" t="s">
        <v>200</v>
      </c>
      <c r="E21" s="109">
        <v>2</v>
      </c>
      <c r="F21" s="109">
        <v>4</v>
      </c>
      <c r="H21" s="109">
        <v>5</v>
      </c>
      <c r="I21" s="109">
        <v>30045</v>
      </c>
      <c r="J21" s="109">
        <v>161</v>
      </c>
      <c r="K21" s="109">
        <v>19</v>
      </c>
      <c r="L21" s="109" t="s">
        <v>213</v>
      </c>
      <c r="M21" s="109" t="s">
        <v>179</v>
      </c>
      <c r="N21" s="109">
        <v>3</v>
      </c>
      <c r="O21" s="109">
        <v>1988</v>
      </c>
      <c r="P21" s="109">
        <v>153</v>
      </c>
      <c r="Q21" s="109">
        <v>87</v>
      </c>
    </row>
    <row r="22" spans="2:17" x14ac:dyDescent="0.25">
      <c r="B22" s="109" t="s">
        <v>223</v>
      </c>
      <c r="C22" s="109" t="s">
        <v>224</v>
      </c>
      <c r="D22" s="109" t="s">
        <v>187</v>
      </c>
      <c r="E22" s="109">
        <v>2</v>
      </c>
      <c r="F22" s="109">
        <v>1</v>
      </c>
      <c r="H22" s="109">
        <v>2</v>
      </c>
      <c r="I22" s="109">
        <v>29592</v>
      </c>
      <c r="J22" s="109">
        <v>105</v>
      </c>
      <c r="K22" s="109">
        <v>19</v>
      </c>
      <c r="L22" s="109" t="s">
        <v>213</v>
      </c>
      <c r="M22" s="109" t="s">
        <v>216</v>
      </c>
      <c r="N22" s="109">
        <v>2</v>
      </c>
      <c r="O22" s="109">
        <v>6</v>
      </c>
      <c r="P22" s="109">
        <v>160</v>
      </c>
      <c r="Q22" s="109">
        <v>90</v>
      </c>
    </row>
    <row r="23" spans="2:17" x14ac:dyDescent="0.25">
      <c r="B23" s="109" t="s">
        <v>225</v>
      </c>
      <c r="C23" s="109" t="s">
        <v>226</v>
      </c>
      <c r="D23" s="109" t="s">
        <v>177</v>
      </c>
      <c r="E23" s="109">
        <v>1</v>
      </c>
      <c r="F23" s="109">
        <v>4</v>
      </c>
      <c r="H23" s="109">
        <v>13</v>
      </c>
      <c r="I23" s="109">
        <v>29307</v>
      </c>
      <c r="J23" s="109">
        <v>34</v>
      </c>
      <c r="K23" s="109">
        <v>13</v>
      </c>
      <c r="L23" s="109" t="s">
        <v>213</v>
      </c>
      <c r="M23" s="109" t="s">
        <v>216</v>
      </c>
      <c r="N23" s="109">
        <v>4</v>
      </c>
      <c r="O23" s="109">
        <v>331</v>
      </c>
      <c r="P23" s="109">
        <v>169</v>
      </c>
      <c r="Q23" s="109">
        <v>60</v>
      </c>
    </row>
    <row r="24" spans="2:17" x14ac:dyDescent="0.25">
      <c r="B24" s="109" t="s">
        <v>227</v>
      </c>
      <c r="C24" s="109" t="s">
        <v>224</v>
      </c>
      <c r="D24" s="109" t="s">
        <v>200</v>
      </c>
      <c r="E24" s="109">
        <v>2</v>
      </c>
      <c r="F24" s="109">
        <v>1</v>
      </c>
      <c r="H24" s="109">
        <v>11</v>
      </c>
      <c r="I24" s="109">
        <v>30417</v>
      </c>
      <c r="J24" s="109">
        <v>32</v>
      </c>
      <c r="K24" s="109">
        <v>21</v>
      </c>
      <c r="L24" s="109" t="s">
        <v>213</v>
      </c>
      <c r="M24" s="109" t="s">
        <v>184</v>
      </c>
      <c r="N24" s="109">
        <v>4</v>
      </c>
      <c r="O24" s="109">
        <v>352</v>
      </c>
      <c r="P24" s="109">
        <v>162</v>
      </c>
      <c r="Q24" s="109">
        <v>64</v>
      </c>
    </row>
    <row r="25" spans="2:17" x14ac:dyDescent="0.25">
      <c r="B25" s="109" t="s">
        <v>228</v>
      </c>
      <c r="C25" s="109" t="s">
        <v>229</v>
      </c>
      <c r="D25" s="109" t="s">
        <v>177</v>
      </c>
      <c r="E25" s="109">
        <v>3</v>
      </c>
      <c r="F25" s="109">
        <v>3</v>
      </c>
      <c r="H25" s="109">
        <v>10</v>
      </c>
      <c r="I25" s="109">
        <v>29708</v>
      </c>
      <c r="J25" s="109">
        <v>40</v>
      </c>
      <c r="K25" s="109">
        <v>7</v>
      </c>
      <c r="L25" s="109"/>
      <c r="M25" s="109" t="s">
        <v>184</v>
      </c>
      <c r="N25" s="109">
        <v>3</v>
      </c>
      <c r="O25" s="109">
        <v>474</v>
      </c>
      <c r="P25" s="109">
        <v>177</v>
      </c>
      <c r="Q25" s="109">
        <v>100</v>
      </c>
    </row>
    <row r="26" spans="2:17" x14ac:dyDescent="0.25">
      <c r="B26" s="109" t="s">
        <v>230</v>
      </c>
      <c r="C26" s="109" t="s">
        <v>231</v>
      </c>
      <c r="D26" s="109" t="s">
        <v>177</v>
      </c>
      <c r="E26" s="109">
        <v>2</v>
      </c>
      <c r="F26" s="109">
        <v>3</v>
      </c>
      <c r="H26" s="109">
        <v>3</v>
      </c>
      <c r="I26" s="109">
        <v>29764</v>
      </c>
      <c r="J26" s="109">
        <v>61</v>
      </c>
      <c r="K26" s="109">
        <v>29</v>
      </c>
      <c r="L26" s="109" t="s">
        <v>213</v>
      </c>
      <c r="M26" s="109" t="s">
        <v>216</v>
      </c>
      <c r="N26" s="109">
        <v>0</v>
      </c>
      <c r="O26" s="109">
        <v>580</v>
      </c>
      <c r="P26" s="109">
        <v>168</v>
      </c>
      <c r="Q26" s="109">
        <v>81</v>
      </c>
    </row>
    <row r="27" spans="2:17" x14ac:dyDescent="0.25">
      <c r="B27" s="109" t="s">
        <v>232</v>
      </c>
      <c r="C27" s="109" t="s">
        <v>233</v>
      </c>
      <c r="D27" s="109" t="s">
        <v>177</v>
      </c>
      <c r="E27" s="109">
        <v>1</v>
      </c>
      <c r="F27" s="109">
        <v>4</v>
      </c>
      <c r="H27" s="109">
        <v>12</v>
      </c>
      <c r="I27" s="109">
        <v>30469</v>
      </c>
      <c r="J27" s="109">
        <v>89</v>
      </c>
      <c r="K27" s="109">
        <v>29</v>
      </c>
      <c r="L27" s="109" t="s">
        <v>178</v>
      </c>
      <c r="M27" s="109" t="s">
        <v>216</v>
      </c>
      <c r="N27" s="109">
        <v>4</v>
      </c>
      <c r="O27" s="109">
        <v>707</v>
      </c>
      <c r="P27" s="109">
        <v>156</v>
      </c>
      <c r="Q27" s="109">
        <v>61</v>
      </c>
    </row>
    <row r="28" spans="2:17" x14ac:dyDescent="0.25">
      <c r="B28" s="109" t="s">
        <v>234</v>
      </c>
      <c r="C28" s="109" t="s">
        <v>235</v>
      </c>
      <c r="D28" s="109" t="s">
        <v>182</v>
      </c>
      <c r="E28" s="109">
        <v>3</v>
      </c>
      <c r="F28" s="109">
        <v>2</v>
      </c>
      <c r="H28" s="109">
        <v>3</v>
      </c>
      <c r="I28" s="109">
        <v>30138</v>
      </c>
      <c r="J28" s="109">
        <v>177</v>
      </c>
      <c r="K28" s="109">
        <v>18</v>
      </c>
      <c r="L28" s="109" t="s">
        <v>183</v>
      </c>
      <c r="M28" s="109" t="s">
        <v>210</v>
      </c>
      <c r="N28" s="109">
        <v>4</v>
      </c>
      <c r="O28" s="109">
        <v>734</v>
      </c>
      <c r="P28" s="109">
        <v>180</v>
      </c>
      <c r="Q28" s="109">
        <v>81</v>
      </c>
    </row>
    <row r="29" spans="2:17" x14ac:dyDescent="0.25">
      <c r="B29" s="109" t="s">
        <v>190</v>
      </c>
      <c r="C29" s="109" t="s">
        <v>236</v>
      </c>
      <c r="D29" s="109" t="s">
        <v>182</v>
      </c>
      <c r="E29" s="109">
        <v>1</v>
      </c>
      <c r="F29" s="109">
        <v>1</v>
      </c>
      <c r="H29" s="109">
        <v>13</v>
      </c>
      <c r="I29" s="109">
        <v>30155</v>
      </c>
      <c r="J29" s="109">
        <v>112</v>
      </c>
      <c r="K29" s="109">
        <v>12</v>
      </c>
      <c r="L29" s="109" t="s">
        <v>178</v>
      </c>
      <c r="M29" s="109" t="s">
        <v>184</v>
      </c>
      <c r="N29" s="109">
        <v>4</v>
      </c>
      <c r="O29" s="109">
        <v>1214</v>
      </c>
      <c r="P29" s="109">
        <v>179</v>
      </c>
      <c r="Q29" s="109">
        <v>70</v>
      </c>
    </row>
    <row r="30" spans="2:17" x14ac:dyDescent="0.25">
      <c r="B30" s="109" t="s">
        <v>237</v>
      </c>
      <c r="C30" s="109" t="s">
        <v>238</v>
      </c>
      <c r="D30" s="109" t="s">
        <v>182</v>
      </c>
      <c r="E30" s="109">
        <v>2</v>
      </c>
      <c r="F30" s="109">
        <v>4</v>
      </c>
      <c r="H30" s="109">
        <v>9</v>
      </c>
      <c r="I30" s="109">
        <v>30383</v>
      </c>
      <c r="J30" s="109">
        <v>61</v>
      </c>
      <c r="K30" s="109">
        <v>14</v>
      </c>
      <c r="L30" s="109" t="s">
        <v>178</v>
      </c>
      <c r="M30" s="109" t="s">
        <v>189</v>
      </c>
      <c r="N30" s="109">
        <v>2</v>
      </c>
      <c r="O30" s="109">
        <v>1729</v>
      </c>
      <c r="P30" s="109">
        <v>169</v>
      </c>
      <c r="Q30" s="109">
        <v>80</v>
      </c>
    </row>
    <row r="31" spans="2:17" x14ac:dyDescent="0.25">
      <c r="B31" s="109" t="s">
        <v>239</v>
      </c>
      <c r="C31" s="109" t="s">
        <v>240</v>
      </c>
      <c r="D31" s="109" t="s">
        <v>200</v>
      </c>
      <c r="E31" s="109">
        <v>2</v>
      </c>
      <c r="F31" s="109">
        <v>1</v>
      </c>
      <c r="H31" s="109">
        <v>6</v>
      </c>
      <c r="I31" s="109">
        <v>29932</v>
      </c>
      <c r="J31" s="109">
        <v>113</v>
      </c>
      <c r="K31" s="109">
        <v>3</v>
      </c>
      <c r="L31" s="109" t="s">
        <v>178</v>
      </c>
      <c r="M31" s="109" t="s">
        <v>241</v>
      </c>
      <c r="N31" s="109">
        <v>4</v>
      </c>
      <c r="O31" s="109">
        <v>1878</v>
      </c>
      <c r="P31" s="109">
        <v>193</v>
      </c>
      <c r="Q31" s="109">
        <v>61</v>
      </c>
    </row>
    <row r="32" spans="2:17" x14ac:dyDescent="0.25">
      <c r="B32" s="109" t="s">
        <v>206</v>
      </c>
      <c r="C32" s="109" t="s">
        <v>242</v>
      </c>
      <c r="D32" s="109" t="s">
        <v>187</v>
      </c>
      <c r="E32" s="109">
        <v>1</v>
      </c>
      <c r="F32" s="109">
        <v>2</v>
      </c>
      <c r="H32" s="109">
        <v>0</v>
      </c>
      <c r="I32" s="109">
        <v>29841</v>
      </c>
      <c r="J32" s="109">
        <v>179</v>
      </c>
      <c r="K32" s="109">
        <v>1</v>
      </c>
      <c r="L32" s="109" t="s">
        <v>188</v>
      </c>
      <c r="M32" s="109" t="s">
        <v>241</v>
      </c>
      <c r="N32" s="109">
        <v>2</v>
      </c>
      <c r="O32" s="109">
        <v>1934</v>
      </c>
      <c r="P32" s="109">
        <v>178</v>
      </c>
      <c r="Q32" s="109">
        <v>88</v>
      </c>
    </row>
    <row r="33" spans="2:17" x14ac:dyDescent="0.25">
      <c r="B33" s="109" t="s">
        <v>243</v>
      </c>
      <c r="C33" s="109" t="s">
        <v>231</v>
      </c>
      <c r="D33" s="109" t="s">
        <v>200</v>
      </c>
      <c r="E33" s="109">
        <v>3</v>
      </c>
      <c r="F33" s="109">
        <v>1</v>
      </c>
      <c r="H33" s="109">
        <v>9</v>
      </c>
      <c r="I33" s="109">
        <v>30998</v>
      </c>
      <c r="J33" s="109">
        <v>99</v>
      </c>
      <c r="K33" s="109">
        <v>3</v>
      </c>
      <c r="L33" s="109" t="s">
        <v>213</v>
      </c>
      <c r="M33" s="109" t="s">
        <v>210</v>
      </c>
      <c r="N33" s="109">
        <v>2</v>
      </c>
      <c r="O33" s="109">
        <v>1957</v>
      </c>
      <c r="P33" s="109">
        <v>151</v>
      </c>
      <c r="Q33" s="109">
        <v>72</v>
      </c>
    </row>
    <row r="34" spans="2:17" x14ac:dyDescent="0.25">
      <c r="B34" s="109" t="s">
        <v>244</v>
      </c>
      <c r="C34" s="109" t="s">
        <v>245</v>
      </c>
      <c r="D34" s="109" t="s">
        <v>177</v>
      </c>
      <c r="E34" s="109">
        <v>2</v>
      </c>
      <c r="F34" s="109">
        <v>2</v>
      </c>
      <c r="H34" s="109">
        <v>13</v>
      </c>
      <c r="I34" s="109">
        <v>30569</v>
      </c>
      <c r="J34" s="109">
        <v>88</v>
      </c>
      <c r="K34" s="109">
        <v>21</v>
      </c>
      <c r="L34" s="109" t="s">
        <v>183</v>
      </c>
      <c r="M34" s="109" t="s">
        <v>179</v>
      </c>
      <c r="N34" s="109">
        <v>0</v>
      </c>
      <c r="O34" s="109">
        <v>492</v>
      </c>
      <c r="P34" s="109">
        <v>162</v>
      </c>
      <c r="Q34" s="109">
        <v>69</v>
      </c>
    </row>
    <row r="35" spans="2:17" x14ac:dyDescent="0.25">
      <c r="B35" s="109" t="s">
        <v>246</v>
      </c>
      <c r="C35" s="109" t="s">
        <v>247</v>
      </c>
      <c r="D35" s="109" t="s">
        <v>200</v>
      </c>
      <c r="E35" s="109">
        <v>1</v>
      </c>
      <c r="F35" s="109">
        <v>1</v>
      </c>
      <c r="H35" s="109">
        <v>4</v>
      </c>
      <c r="I35" s="109">
        <v>29346</v>
      </c>
      <c r="J35" s="109">
        <v>174</v>
      </c>
      <c r="K35" s="109">
        <v>2</v>
      </c>
      <c r="L35" s="109" t="s">
        <v>188</v>
      </c>
      <c r="M35" s="109" t="s">
        <v>210</v>
      </c>
      <c r="N35" s="109">
        <v>3</v>
      </c>
      <c r="O35" s="109">
        <v>540</v>
      </c>
      <c r="P35" s="109">
        <v>162</v>
      </c>
      <c r="Q35" s="109">
        <v>95</v>
      </c>
    </row>
    <row r="36" spans="2:17" x14ac:dyDescent="0.25">
      <c r="B36" s="109" t="s">
        <v>248</v>
      </c>
      <c r="C36" s="109" t="s">
        <v>202</v>
      </c>
      <c r="D36" s="109" t="s">
        <v>182</v>
      </c>
      <c r="E36" s="109">
        <v>3</v>
      </c>
      <c r="F36" s="109">
        <v>1</v>
      </c>
      <c r="H36" s="109">
        <v>7</v>
      </c>
      <c r="I36" s="109">
        <v>29993</v>
      </c>
      <c r="J36" s="109">
        <v>61</v>
      </c>
      <c r="K36" s="109">
        <v>3</v>
      </c>
      <c r="L36" s="109" t="s">
        <v>213</v>
      </c>
      <c r="M36" s="109" t="s">
        <v>179</v>
      </c>
      <c r="N36" s="109">
        <v>2</v>
      </c>
      <c r="O36" s="109">
        <v>555</v>
      </c>
      <c r="P36" s="109">
        <v>187</v>
      </c>
      <c r="Q36" s="109">
        <v>90</v>
      </c>
    </row>
    <row r="37" spans="2:17" x14ac:dyDescent="0.25">
      <c r="B37" s="109" t="s">
        <v>249</v>
      </c>
      <c r="C37" s="109" t="s">
        <v>191</v>
      </c>
      <c r="D37" s="109" t="s">
        <v>177</v>
      </c>
      <c r="E37" s="109">
        <v>2</v>
      </c>
      <c r="F37" s="109">
        <v>1</v>
      </c>
      <c r="H37" s="109">
        <v>2</v>
      </c>
      <c r="I37" s="109">
        <v>29804</v>
      </c>
      <c r="J37" s="109">
        <v>112</v>
      </c>
      <c r="K37" s="109">
        <v>11</v>
      </c>
      <c r="L37" s="109" t="s">
        <v>188</v>
      </c>
      <c r="M37" s="109" t="s">
        <v>184</v>
      </c>
      <c r="N37" s="109">
        <v>2</v>
      </c>
      <c r="O37" s="109">
        <v>952</v>
      </c>
      <c r="P37" s="109">
        <v>199</v>
      </c>
      <c r="Q37" s="109">
        <v>101</v>
      </c>
    </row>
    <row r="38" spans="2:17" x14ac:dyDescent="0.25">
      <c r="B38" s="109" t="s">
        <v>225</v>
      </c>
      <c r="C38" s="109" t="s">
        <v>250</v>
      </c>
      <c r="D38" s="109" t="s">
        <v>182</v>
      </c>
      <c r="E38" s="109">
        <v>2</v>
      </c>
      <c r="F38" s="109">
        <v>2</v>
      </c>
      <c r="H38" s="109">
        <v>6</v>
      </c>
      <c r="I38" s="109">
        <v>29914</v>
      </c>
      <c r="J38" s="109">
        <v>151</v>
      </c>
      <c r="K38" s="109">
        <v>20</v>
      </c>
      <c r="L38" s="109" t="s">
        <v>213</v>
      </c>
      <c r="M38" s="109" t="s">
        <v>203</v>
      </c>
      <c r="N38" s="109">
        <v>3</v>
      </c>
      <c r="O38" s="109">
        <v>1078</v>
      </c>
      <c r="P38" s="109">
        <v>186</v>
      </c>
      <c r="Q38" s="109">
        <v>49</v>
      </c>
    </row>
    <row r="39" spans="2:17" x14ac:dyDescent="0.25">
      <c r="B39" s="109" t="s">
        <v>251</v>
      </c>
      <c r="C39" s="109" t="s">
        <v>252</v>
      </c>
      <c r="D39" s="109" t="s">
        <v>182</v>
      </c>
      <c r="E39" s="109">
        <v>1</v>
      </c>
      <c r="F39" s="109">
        <v>2</v>
      </c>
      <c r="H39" s="109">
        <v>7</v>
      </c>
      <c r="I39" s="109">
        <v>30575</v>
      </c>
      <c r="J39" s="109">
        <v>140</v>
      </c>
      <c r="K39" s="109">
        <v>12</v>
      </c>
      <c r="L39" s="109" t="s">
        <v>213</v>
      </c>
      <c r="M39" s="109" t="s">
        <v>179</v>
      </c>
      <c r="N39" s="109">
        <v>1</v>
      </c>
      <c r="O39" s="109">
        <v>1201</v>
      </c>
      <c r="P39" s="109">
        <v>166</v>
      </c>
      <c r="Q39" s="109">
        <v>83</v>
      </c>
    </row>
    <row r="40" spans="2:17" x14ac:dyDescent="0.25">
      <c r="B40" s="109" t="s">
        <v>253</v>
      </c>
      <c r="C40" s="109" t="s">
        <v>254</v>
      </c>
      <c r="D40" s="109" t="s">
        <v>177</v>
      </c>
      <c r="E40" s="109">
        <v>1</v>
      </c>
      <c r="F40" s="109">
        <v>4</v>
      </c>
      <c r="H40" s="109">
        <v>8</v>
      </c>
      <c r="I40" s="109">
        <v>30668</v>
      </c>
      <c r="J40" s="109">
        <v>81</v>
      </c>
      <c r="K40" s="109">
        <v>2</v>
      </c>
      <c r="L40" s="109" t="s">
        <v>188</v>
      </c>
      <c r="M40" s="109" t="s">
        <v>184</v>
      </c>
      <c r="N40" s="109">
        <v>1</v>
      </c>
      <c r="O40" s="109">
        <v>1322</v>
      </c>
      <c r="P40" s="109">
        <v>162</v>
      </c>
      <c r="Q40" s="109">
        <v>63</v>
      </c>
    </row>
    <row r="41" spans="2:17" x14ac:dyDescent="0.25">
      <c r="B41" s="109" t="s">
        <v>255</v>
      </c>
      <c r="C41" s="109" t="s">
        <v>256</v>
      </c>
      <c r="D41" s="109" t="s">
        <v>177</v>
      </c>
      <c r="E41" s="109">
        <v>2</v>
      </c>
      <c r="F41" s="109">
        <v>4</v>
      </c>
      <c r="H41" s="109">
        <v>3</v>
      </c>
      <c r="I41" s="109">
        <v>30984</v>
      </c>
      <c r="J41" s="109">
        <v>43</v>
      </c>
      <c r="K41" s="109">
        <v>3</v>
      </c>
      <c r="L41" s="109" t="s">
        <v>178</v>
      </c>
      <c r="M41" s="109" t="s">
        <v>184</v>
      </c>
      <c r="N41" s="109">
        <v>4</v>
      </c>
      <c r="O41" s="109">
        <v>1573</v>
      </c>
      <c r="P41" s="109">
        <v>169</v>
      </c>
      <c r="Q41" s="109">
        <v>83</v>
      </c>
    </row>
    <row r="42" spans="2:17" x14ac:dyDescent="0.25">
      <c r="B42" s="109" t="s">
        <v>257</v>
      </c>
      <c r="C42" s="109" t="s">
        <v>258</v>
      </c>
      <c r="D42" s="109" t="s">
        <v>200</v>
      </c>
      <c r="E42" s="109">
        <v>3</v>
      </c>
      <c r="F42" s="109">
        <v>3</v>
      </c>
      <c r="H42" s="109">
        <v>11</v>
      </c>
      <c r="I42" s="109">
        <v>29801</v>
      </c>
      <c r="J42" s="109">
        <v>125</v>
      </c>
      <c r="K42" s="109">
        <v>9</v>
      </c>
      <c r="L42" s="109" t="s">
        <v>213</v>
      </c>
      <c r="M42" s="109" t="s">
        <v>189</v>
      </c>
      <c r="N42" s="109">
        <v>0</v>
      </c>
      <c r="O42" s="109">
        <v>1785</v>
      </c>
      <c r="P42" s="109">
        <v>156</v>
      </c>
      <c r="Q42" s="109">
        <v>73</v>
      </c>
    </row>
    <row r="43" spans="2:17" x14ac:dyDescent="0.25">
      <c r="B43" s="109" t="s">
        <v>259</v>
      </c>
      <c r="C43" s="109" t="s">
        <v>186</v>
      </c>
      <c r="D43" s="109" t="s">
        <v>177</v>
      </c>
      <c r="E43" s="109">
        <v>1</v>
      </c>
      <c r="F43" s="109">
        <v>1</v>
      </c>
      <c r="H43" s="109">
        <v>11</v>
      </c>
      <c r="I43" s="109">
        <v>29802</v>
      </c>
      <c r="J43" s="109">
        <v>36</v>
      </c>
      <c r="K43" s="109">
        <v>3</v>
      </c>
      <c r="L43" s="109" t="s">
        <v>178</v>
      </c>
      <c r="M43" s="109" t="s">
        <v>184</v>
      </c>
      <c r="N43" s="109">
        <v>2</v>
      </c>
      <c r="O43" s="109">
        <v>19</v>
      </c>
      <c r="P43" s="109">
        <v>165</v>
      </c>
      <c r="Q43" s="109">
        <v>57</v>
      </c>
    </row>
    <row r="44" spans="2:17" x14ac:dyDescent="0.25">
      <c r="B44" s="109" t="s">
        <v>260</v>
      </c>
      <c r="C44" s="109" t="s">
        <v>261</v>
      </c>
      <c r="D44" s="109" t="s">
        <v>177</v>
      </c>
      <c r="E44" s="109">
        <v>1</v>
      </c>
      <c r="F44" s="109">
        <v>1</v>
      </c>
      <c r="H44" s="109">
        <v>11</v>
      </c>
      <c r="I44" s="109">
        <v>29896</v>
      </c>
      <c r="J44" s="109">
        <v>140</v>
      </c>
      <c r="K44" s="109">
        <v>21</v>
      </c>
      <c r="L44" s="109" t="s">
        <v>213</v>
      </c>
      <c r="M44" s="109" t="s">
        <v>241</v>
      </c>
      <c r="N44" s="109">
        <v>3</v>
      </c>
      <c r="O44" s="109">
        <v>185</v>
      </c>
      <c r="P44" s="109">
        <v>151</v>
      </c>
      <c r="Q44" s="109">
        <v>74</v>
      </c>
    </row>
    <row r="45" spans="2:17" x14ac:dyDescent="0.25">
      <c r="B45" s="109" t="s">
        <v>262</v>
      </c>
      <c r="C45" s="109" t="s">
        <v>263</v>
      </c>
      <c r="D45" s="109" t="s">
        <v>200</v>
      </c>
      <c r="E45" s="109">
        <v>1</v>
      </c>
      <c r="F45" s="109">
        <v>2</v>
      </c>
      <c r="H45" s="109">
        <v>13</v>
      </c>
      <c r="I45" s="109">
        <v>30745</v>
      </c>
      <c r="J45" s="109">
        <v>29</v>
      </c>
      <c r="K45" s="109">
        <v>18</v>
      </c>
      <c r="L45" s="109" t="s">
        <v>178</v>
      </c>
      <c r="M45" s="109" t="s">
        <v>203</v>
      </c>
      <c r="N45" s="109">
        <v>0</v>
      </c>
      <c r="O45" s="109">
        <v>277</v>
      </c>
      <c r="P45" s="109">
        <v>164</v>
      </c>
      <c r="Q45" s="109">
        <v>96</v>
      </c>
    </row>
    <row r="46" spans="2:17" x14ac:dyDescent="0.25">
      <c r="B46" s="109" t="s">
        <v>264</v>
      </c>
      <c r="C46" s="109" t="s">
        <v>195</v>
      </c>
      <c r="D46" s="109" t="s">
        <v>187</v>
      </c>
      <c r="E46" s="109">
        <v>3</v>
      </c>
      <c r="F46" s="109">
        <v>3</v>
      </c>
      <c r="H46" s="109">
        <v>2</v>
      </c>
      <c r="I46" s="109">
        <v>30836</v>
      </c>
      <c r="J46" s="109">
        <v>55</v>
      </c>
      <c r="K46" s="109">
        <v>13</v>
      </c>
      <c r="L46" s="109" t="s">
        <v>213</v>
      </c>
      <c r="M46" s="109" t="s">
        <v>210</v>
      </c>
      <c r="N46" s="109">
        <v>4</v>
      </c>
      <c r="O46" s="109">
        <v>609</v>
      </c>
      <c r="P46" s="109">
        <v>171</v>
      </c>
      <c r="Q46" s="109">
        <v>109</v>
      </c>
    </row>
    <row r="47" spans="2:17" x14ac:dyDescent="0.25">
      <c r="B47" s="109" t="s">
        <v>265</v>
      </c>
      <c r="C47" s="109" t="s">
        <v>266</v>
      </c>
      <c r="D47" s="109" t="s">
        <v>187</v>
      </c>
      <c r="E47" s="109">
        <v>2</v>
      </c>
      <c r="F47" s="109">
        <v>3</v>
      </c>
      <c r="H47" s="109">
        <v>9</v>
      </c>
      <c r="I47" s="109">
        <v>31016</v>
      </c>
      <c r="J47" s="109">
        <v>160</v>
      </c>
      <c r="K47" s="109">
        <v>16</v>
      </c>
      <c r="L47" s="109" t="s">
        <v>188</v>
      </c>
      <c r="M47" s="109" t="s">
        <v>210</v>
      </c>
      <c r="N47" s="109">
        <v>1</v>
      </c>
      <c r="O47" s="109">
        <v>1288</v>
      </c>
      <c r="P47" s="109">
        <v>168</v>
      </c>
      <c r="Q47" s="109">
        <v>106</v>
      </c>
    </row>
    <row r="48" spans="2:17" x14ac:dyDescent="0.25">
      <c r="B48" s="109" t="s">
        <v>267</v>
      </c>
      <c r="C48" s="109" t="s">
        <v>268</v>
      </c>
      <c r="D48" s="109" t="s">
        <v>187</v>
      </c>
      <c r="E48" s="109">
        <v>1</v>
      </c>
      <c r="F48" s="109">
        <v>1</v>
      </c>
      <c r="H48" s="109">
        <v>8</v>
      </c>
      <c r="I48" s="109">
        <v>30696</v>
      </c>
      <c r="J48" s="109">
        <v>82</v>
      </c>
      <c r="K48" s="109">
        <v>22</v>
      </c>
      <c r="L48" s="109" t="s">
        <v>178</v>
      </c>
      <c r="M48" s="109" t="s">
        <v>216</v>
      </c>
      <c r="N48" s="109">
        <v>2</v>
      </c>
      <c r="O48" s="109">
        <v>1437</v>
      </c>
      <c r="P48" s="109">
        <v>181</v>
      </c>
      <c r="Q48" s="109">
        <v>75</v>
      </c>
    </row>
    <row r="49" spans="2:17" x14ac:dyDescent="0.25">
      <c r="B49" s="109" t="s">
        <v>269</v>
      </c>
      <c r="C49" s="109" t="s">
        <v>270</v>
      </c>
      <c r="D49" s="109" t="s">
        <v>187</v>
      </c>
      <c r="E49" s="109">
        <v>2</v>
      </c>
      <c r="F49" s="109">
        <v>1</v>
      </c>
      <c r="H49" s="109">
        <v>1</v>
      </c>
      <c r="I49" s="109">
        <v>30963</v>
      </c>
      <c r="J49" s="109">
        <v>178</v>
      </c>
      <c r="K49" s="109">
        <v>4</v>
      </c>
      <c r="L49" s="109" t="s">
        <v>183</v>
      </c>
      <c r="M49" s="109" t="s">
        <v>179</v>
      </c>
      <c r="N49" s="109">
        <v>3</v>
      </c>
      <c r="O49" s="109">
        <v>1532</v>
      </c>
      <c r="P49" s="109">
        <v>188</v>
      </c>
      <c r="Q49" s="109">
        <v>89</v>
      </c>
    </row>
    <row r="50" spans="2:17" x14ac:dyDescent="0.25">
      <c r="B50" s="109" t="s">
        <v>253</v>
      </c>
      <c r="C50" s="109" t="s">
        <v>271</v>
      </c>
      <c r="D50" s="109" t="s">
        <v>200</v>
      </c>
      <c r="E50" s="109">
        <v>2</v>
      </c>
      <c r="F50" s="109">
        <v>1</v>
      </c>
      <c r="H50" s="109">
        <v>3</v>
      </c>
      <c r="I50" s="109">
        <v>30595</v>
      </c>
      <c r="J50" s="109">
        <v>95</v>
      </c>
      <c r="K50" s="109">
        <v>5</v>
      </c>
      <c r="L50" s="109" t="s">
        <v>183</v>
      </c>
      <c r="M50" s="109" t="s">
        <v>203</v>
      </c>
      <c r="N50" s="109">
        <v>2</v>
      </c>
      <c r="O50" s="109">
        <v>1782</v>
      </c>
      <c r="P50" s="109">
        <v>192</v>
      </c>
      <c r="Q50" s="109">
        <v>64</v>
      </c>
    </row>
    <row r="51" spans="2:17" x14ac:dyDescent="0.25">
      <c r="B51" s="109" t="s">
        <v>185</v>
      </c>
      <c r="C51" s="109" t="s">
        <v>272</v>
      </c>
      <c r="D51" s="109" t="s">
        <v>177</v>
      </c>
      <c r="E51" s="109">
        <v>3</v>
      </c>
      <c r="F51" s="109">
        <v>2</v>
      </c>
      <c r="H51" s="109">
        <v>2</v>
      </c>
      <c r="I51" s="109">
        <v>30531</v>
      </c>
      <c r="J51" s="109">
        <v>132</v>
      </c>
      <c r="K51" s="109">
        <v>4</v>
      </c>
      <c r="L51" s="109" t="s">
        <v>178</v>
      </c>
      <c r="M51" s="109" t="s">
        <v>216</v>
      </c>
      <c r="N51" s="109">
        <v>0</v>
      </c>
      <c r="O51" s="109">
        <v>1782</v>
      </c>
      <c r="P51" s="109">
        <v>185</v>
      </c>
      <c r="Q51" s="109">
        <v>59</v>
      </c>
    </row>
    <row r="52" spans="2:17" x14ac:dyDescent="0.25">
      <c r="B52" s="109" t="s">
        <v>273</v>
      </c>
      <c r="C52" s="109" t="s">
        <v>197</v>
      </c>
      <c r="D52" s="109" t="s">
        <v>187</v>
      </c>
      <c r="E52" s="109">
        <v>1</v>
      </c>
      <c r="F52" s="109">
        <v>1</v>
      </c>
      <c r="H52" s="109">
        <v>6</v>
      </c>
      <c r="I52" s="109">
        <v>29238</v>
      </c>
      <c r="J52" s="109">
        <v>71</v>
      </c>
      <c r="K52" s="109">
        <v>14</v>
      </c>
      <c r="L52" s="109" t="s">
        <v>178</v>
      </c>
      <c r="M52" s="109" t="s">
        <v>203</v>
      </c>
      <c r="N52" s="109">
        <v>3</v>
      </c>
      <c r="O52" s="109">
        <v>1837</v>
      </c>
      <c r="P52" s="109">
        <v>179</v>
      </c>
      <c r="Q52" s="109">
        <v>72</v>
      </c>
    </row>
    <row r="53" spans="2:17" x14ac:dyDescent="0.25">
      <c r="B53" s="109" t="s">
        <v>274</v>
      </c>
      <c r="C53" s="109" t="s">
        <v>275</v>
      </c>
      <c r="D53" s="109" t="s">
        <v>177</v>
      </c>
      <c r="E53" s="109">
        <v>2</v>
      </c>
      <c r="F53" s="109">
        <v>3</v>
      </c>
      <c r="H53" s="109">
        <v>1</v>
      </c>
      <c r="I53" s="109">
        <v>30938</v>
      </c>
      <c r="J53" s="109">
        <v>77</v>
      </c>
      <c r="K53" s="109">
        <v>20</v>
      </c>
      <c r="L53" s="109" t="s">
        <v>178</v>
      </c>
      <c r="M53" s="109" t="s">
        <v>179</v>
      </c>
      <c r="N53" s="109">
        <v>4</v>
      </c>
      <c r="O53" s="109">
        <v>295</v>
      </c>
      <c r="P53" s="109">
        <v>164</v>
      </c>
      <c r="Q53" s="109">
        <v>100</v>
      </c>
    </row>
    <row r="54" spans="2:17" x14ac:dyDescent="0.25">
      <c r="B54" s="109" t="s">
        <v>276</v>
      </c>
      <c r="C54" s="109" t="s">
        <v>277</v>
      </c>
      <c r="D54" s="109" t="s">
        <v>187</v>
      </c>
      <c r="E54" s="109">
        <v>3</v>
      </c>
      <c r="F54" s="109">
        <v>4</v>
      </c>
      <c r="H54" s="109">
        <v>7</v>
      </c>
      <c r="I54" s="109">
        <v>30583</v>
      </c>
      <c r="J54" s="109">
        <v>78</v>
      </c>
      <c r="K54" s="109">
        <v>24</v>
      </c>
      <c r="L54" s="109" t="s">
        <v>188</v>
      </c>
      <c r="M54" s="109" t="s">
        <v>203</v>
      </c>
      <c r="N54" s="109">
        <v>0</v>
      </c>
      <c r="O54" s="109">
        <v>391</v>
      </c>
      <c r="P54" s="109">
        <v>184</v>
      </c>
      <c r="Q54" s="109">
        <v>58</v>
      </c>
    </row>
    <row r="55" spans="2:17" x14ac:dyDescent="0.25">
      <c r="B55" s="109" t="s">
        <v>278</v>
      </c>
      <c r="C55" s="109" t="s">
        <v>279</v>
      </c>
      <c r="D55" s="109" t="s">
        <v>187</v>
      </c>
      <c r="E55" s="109">
        <v>3</v>
      </c>
      <c r="F55" s="109">
        <v>3</v>
      </c>
      <c r="H55" s="109">
        <v>12</v>
      </c>
      <c r="I55" s="109">
        <v>29224</v>
      </c>
      <c r="J55" s="109">
        <v>168</v>
      </c>
      <c r="K55" s="109">
        <v>24</v>
      </c>
      <c r="L55" s="109" t="s">
        <v>183</v>
      </c>
      <c r="M55" s="109" t="s">
        <v>241</v>
      </c>
      <c r="N55" s="109">
        <v>3</v>
      </c>
      <c r="O55" s="109">
        <v>418</v>
      </c>
      <c r="P55" s="109">
        <v>151</v>
      </c>
      <c r="Q55" s="109">
        <v>95</v>
      </c>
    </row>
    <row r="56" spans="2:17" x14ac:dyDescent="0.25">
      <c r="B56" s="109" t="s">
        <v>280</v>
      </c>
      <c r="C56" s="109" t="s">
        <v>281</v>
      </c>
      <c r="D56" s="109" t="s">
        <v>187</v>
      </c>
      <c r="E56" s="109">
        <v>1</v>
      </c>
      <c r="F56" s="109">
        <v>1</v>
      </c>
      <c r="H56" s="109">
        <v>11</v>
      </c>
      <c r="I56" s="109">
        <v>29975</v>
      </c>
      <c r="J56" s="109">
        <v>53</v>
      </c>
      <c r="K56" s="109">
        <v>24</v>
      </c>
      <c r="L56" s="109"/>
      <c r="M56" s="109" t="s">
        <v>184</v>
      </c>
      <c r="N56" s="109">
        <v>4</v>
      </c>
      <c r="O56" s="109">
        <v>510</v>
      </c>
      <c r="P56" s="109">
        <v>196</v>
      </c>
      <c r="Q56" s="109">
        <v>61</v>
      </c>
    </row>
    <row r="57" spans="2:17" x14ac:dyDescent="0.25">
      <c r="B57" s="109" t="s">
        <v>282</v>
      </c>
      <c r="C57" s="109" t="s">
        <v>283</v>
      </c>
      <c r="D57" s="109" t="s">
        <v>200</v>
      </c>
      <c r="E57" s="109">
        <v>2</v>
      </c>
      <c r="F57" s="109">
        <v>1</v>
      </c>
      <c r="H57" s="109">
        <v>6</v>
      </c>
      <c r="I57" s="109">
        <v>29905</v>
      </c>
      <c r="J57" s="109">
        <v>89</v>
      </c>
      <c r="K57" s="109">
        <v>4</v>
      </c>
      <c r="L57" s="109" t="s">
        <v>183</v>
      </c>
      <c r="M57" s="109" t="s">
        <v>216</v>
      </c>
      <c r="N57" s="109">
        <v>4</v>
      </c>
      <c r="O57" s="109">
        <v>548</v>
      </c>
      <c r="P57" s="109">
        <v>176</v>
      </c>
      <c r="Q57" s="109">
        <v>84</v>
      </c>
    </row>
    <row r="58" spans="2:17" x14ac:dyDescent="0.25">
      <c r="B58" s="109" t="s">
        <v>180</v>
      </c>
      <c r="C58" s="109" t="s">
        <v>284</v>
      </c>
      <c r="D58" s="109" t="s">
        <v>182</v>
      </c>
      <c r="E58" s="109">
        <v>3</v>
      </c>
      <c r="F58" s="109">
        <v>1</v>
      </c>
      <c r="H58" s="109">
        <v>1</v>
      </c>
      <c r="I58" s="109">
        <v>29281</v>
      </c>
      <c r="J58" s="109">
        <v>127</v>
      </c>
      <c r="K58" s="109">
        <v>8</v>
      </c>
      <c r="L58" s="109" t="s">
        <v>183</v>
      </c>
      <c r="M58" s="109" t="s">
        <v>179</v>
      </c>
      <c r="N58" s="109">
        <v>0</v>
      </c>
      <c r="O58" s="109">
        <v>1446</v>
      </c>
      <c r="P58" s="109">
        <v>152</v>
      </c>
      <c r="Q58" s="109">
        <v>78</v>
      </c>
    </row>
    <row r="59" spans="2:17" x14ac:dyDescent="0.25">
      <c r="B59" s="109" t="s">
        <v>274</v>
      </c>
      <c r="C59" s="109" t="s">
        <v>285</v>
      </c>
      <c r="D59" s="109" t="s">
        <v>200</v>
      </c>
      <c r="E59" s="109">
        <v>3</v>
      </c>
      <c r="F59" s="109">
        <v>1</v>
      </c>
      <c r="H59" s="109">
        <v>8</v>
      </c>
      <c r="I59" s="109">
        <v>30341</v>
      </c>
      <c r="J59" s="109">
        <v>194</v>
      </c>
      <c r="K59" s="109">
        <v>9</v>
      </c>
      <c r="L59" s="109" t="s">
        <v>178</v>
      </c>
      <c r="M59" s="109" t="s">
        <v>210</v>
      </c>
      <c r="N59" s="109">
        <v>4</v>
      </c>
      <c r="O59" s="109">
        <v>1872</v>
      </c>
      <c r="P59" s="109">
        <v>151</v>
      </c>
      <c r="Q59" s="109">
        <v>74</v>
      </c>
    </row>
    <row r="60" spans="2:17" x14ac:dyDescent="0.25">
      <c r="B60" s="109" t="s">
        <v>286</v>
      </c>
      <c r="C60" s="109" t="s">
        <v>287</v>
      </c>
      <c r="D60" s="109" t="s">
        <v>182</v>
      </c>
      <c r="E60" s="109">
        <v>3</v>
      </c>
      <c r="F60" s="109">
        <v>4</v>
      </c>
      <c r="H60" s="109">
        <v>12</v>
      </c>
      <c r="I60" s="109">
        <v>29470</v>
      </c>
      <c r="J60" s="109">
        <v>179</v>
      </c>
      <c r="K60" s="109">
        <v>27</v>
      </c>
      <c r="L60" s="109" t="s">
        <v>213</v>
      </c>
      <c r="M60" s="109" t="s">
        <v>189</v>
      </c>
      <c r="N60" s="109">
        <v>2</v>
      </c>
      <c r="O60" s="109">
        <v>288</v>
      </c>
      <c r="P60" s="109">
        <v>153</v>
      </c>
      <c r="Q60" s="109">
        <v>64</v>
      </c>
    </row>
    <row r="61" spans="2:17" x14ac:dyDescent="0.25">
      <c r="B61" s="109" t="s">
        <v>288</v>
      </c>
      <c r="C61" s="109" t="s">
        <v>289</v>
      </c>
      <c r="D61" s="109" t="s">
        <v>200</v>
      </c>
      <c r="E61" s="109">
        <v>3</v>
      </c>
      <c r="F61" s="109">
        <v>2</v>
      </c>
      <c r="H61" s="109">
        <v>7</v>
      </c>
      <c r="I61" s="109">
        <v>30716</v>
      </c>
      <c r="J61" s="109">
        <v>186</v>
      </c>
      <c r="K61" s="109">
        <v>25</v>
      </c>
      <c r="L61" s="109" t="s">
        <v>178</v>
      </c>
      <c r="M61" s="109" t="s">
        <v>241</v>
      </c>
      <c r="N61" s="109">
        <v>0</v>
      </c>
      <c r="O61" s="109">
        <v>395</v>
      </c>
      <c r="P61" s="109">
        <v>183</v>
      </c>
      <c r="Q61" s="109">
        <v>69</v>
      </c>
    </row>
    <row r="62" spans="2:17" x14ac:dyDescent="0.25">
      <c r="B62" s="109" t="s">
        <v>290</v>
      </c>
      <c r="C62" s="109" t="s">
        <v>268</v>
      </c>
      <c r="D62" s="109" t="s">
        <v>177</v>
      </c>
      <c r="E62" s="109">
        <v>3</v>
      </c>
      <c r="F62" s="109">
        <v>1</v>
      </c>
      <c r="H62" s="109">
        <v>2</v>
      </c>
      <c r="I62" s="109">
        <v>29973</v>
      </c>
      <c r="J62" s="109">
        <v>66</v>
      </c>
      <c r="K62" s="109">
        <v>5</v>
      </c>
      <c r="L62" s="109" t="s">
        <v>213</v>
      </c>
      <c r="M62" s="109" t="s">
        <v>216</v>
      </c>
      <c r="N62" s="109">
        <v>2</v>
      </c>
      <c r="O62" s="109">
        <v>906</v>
      </c>
      <c r="P62" s="109">
        <v>181</v>
      </c>
      <c r="Q62" s="109">
        <v>79</v>
      </c>
    </row>
    <row r="63" spans="2:17" x14ac:dyDescent="0.25">
      <c r="B63" s="109" t="s">
        <v>291</v>
      </c>
      <c r="C63" s="109" t="s">
        <v>292</v>
      </c>
      <c r="D63" s="109" t="s">
        <v>182</v>
      </c>
      <c r="E63" s="109">
        <v>3</v>
      </c>
      <c r="F63" s="109">
        <v>1</v>
      </c>
      <c r="H63" s="109">
        <v>5</v>
      </c>
      <c r="I63" s="109">
        <v>29779</v>
      </c>
      <c r="J63" s="109">
        <v>8</v>
      </c>
      <c r="K63" s="109">
        <v>22</v>
      </c>
      <c r="L63" s="109" t="s">
        <v>178</v>
      </c>
      <c r="M63" s="109" t="s">
        <v>241</v>
      </c>
      <c r="N63" s="109">
        <v>4</v>
      </c>
      <c r="O63" s="109">
        <v>1006</v>
      </c>
      <c r="P63" s="109">
        <v>161</v>
      </c>
      <c r="Q63" s="109">
        <v>46</v>
      </c>
    </row>
    <row r="64" spans="2:17" x14ac:dyDescent="0.25">
      <c r="B64" s="109" t="s">
        <v>293</v>
      </c>
      <c r="C64" s="109" t="s">
        <v>233</v>
      </c>
      <c r="D64" s="109" t="s">
        <v>177</v>
      </c>
      <c r="E64" s="109">
        <v>2</v>
      </c>
      <c r="F64" s="109">
        <v>2</v>
      </c>
      <c r="H64" s="109">
        <v>8</v>
      </c>
      <c r="I64" s="109">
        <v>30962</v>
      </c>
      <c r="J64" s="109">
        <v>6</v>
      </c>
      <c r="K64" s="109">
        <v>12</v>
      </c>
      <c r="L64" s="109" t="s">
        <v>188</v>
      </c>
      <c r="M64" s="109" t="s">
        <v>179</v>
      </c>
      <c r="N64" s="109">
        <v>1</v>
      </c>
      <c r="O64" s="109">
        <v>1220</v>
      </c>
      <c r="P64" s="109">
        <v>194</v>
      </c>
      <c r="Q64" s="109">
        <v>73</v>
      </c>
    </row>
    <row r="65" spans="2:17" x14ac:dyDescent="0.25">
      <c r="B65" s="109" t="s">
        <v>294</v>
      </c>
      <c r="C65" s="109" t="s">
        <v>295</v>
      </c>
      <c r="D65" s="109" t="s">
        <v>177</v>
      </c>
      <c r="E65" s="109">
        <v>2</v>
      </c>
      <c r="F65" s="109">
        <v>2</v>
      </c>
      <c r="H65" s="109">
        <v>1</v>
      </c>
      <c r="I65" s="109">
        <v>30553</v>
      </c>
      <c r="J65" s="109">
        <v>147</v>
      </c>
      <c r="K65" s="109">
        <v>21</v>
      </c>
      <c r="L65" s="109" t="s">
        <v>178</v>
      </c>
      <c r="M65" s="109" t="s">
        <v>203</v>
      </c>
      <c r="N65" s="109">
        <v>2</v>
      </c>
      <c r="O65" s="109">
        <v>1313</v>
      </c>
      <c r="P65" s="109">
        <v>186</v>
      </c>
      <c r="Q65" s="109">
        <v>73</v>
      </c>
    </row>
    <row r="66" spans="2:17" x14ac:dyDescent="0.25">
      <c r="B66" s="109" t="s">
        <v>280</v>
      </c>
      <c r="C66" s="109" t="s">
        <v>296</v>
      </c>
      <c r="D66" s="109" t="s">
        <v>200</v>
      </c>
      <c r="E66" s="109">
        <v>3</v>
      </c>
      <c r="F66" s="109">
        <v>1</v>
      </c>
      <c r="H66" s="109">
        <v>13</v>
      </c>
      <c r="I66" s="109">
        <v>30568</v>
      </c>
      <c r="J66" s="109">
        <v>104</v>
      </c>
      <c r="K66" s="109">
        <v>2</v>
      </c>
      <c r="L66" s="109" t="s">
        <v>178</v>
      </c>
      <c r="M66" s="109" t="s">
        <v>179</v>
      </c>
      <c r="N66" s="109">
        <v>1</v>
      </c>
      <c r="O66" s="109">
        <v>1350</v>
      </c>
      <c r="P66" s="109">
        <v>166</v>
      </c>
      <c r="Q66" s="109">
        <v>50</v>
      </c>
    </row>
    <row r="67" spans="2:17" x14ac:dyDescent="0.25">
      <c r="B67" s="109" t="s">
        <v>297</v>
      </c>
      <c r="C67" s="109" t="s">
        <v>298</v>
      </c>
      <c r="D67" s="109" t="s">
        <v>182</v>
      </c>
      <c r="E67" s="109">
        <v>1</v>
      </c>
      <c r="F67" s="109">
        <v>2</v>
      </c>
      <c r="H67" s="109">
        <v>8</v>
      </c>
      <c r="I67" s="109">
        <v>30169</v>
      </c>
      <c r="J67" s="109">
        <v>11</v>
      </c>
      <c r="K67" s="109">
        <v>14</v>
      </c>
      <c r="L67" s="109" t="s">
        <v>183</v>
      </c>
      <c r="M67" s="109" t="s">
        <v>203</v>
      </c>
      <c r="N67" s="109">
        <v>3</v>
      </c>
      <c r="O67" s="109">
        <v>1614</v>
      </c>
      <c r="P67" s="109">
        <v>192</v>
      </c>
      <c r="Q67" s="109">
        <v>67</v>
      </c>
    </row>
    <row r="68" spans="2:17" x14ac:dyDescent="0.25">
      <c r="B68" s="109" t="s">
        <v>299</v>
      </c>
      <c r="C68" s="109" t="s">
        <v>218</v>
      </c>
      <c r="D68" s="109" t="s">
        <v>177</v>
      </c>
      <c r="E68" s="109">
        <v>3</v>
      </c>
      <c r="F68" s="109">
        <v>2</v>
      </c>
      <c r="H68" s="109">
        <v>9</v>
      </c>
      <c r="I68" s="109">
        <v>30282</v>
      </c>
      <c r="J68" s="109">
        <v>122</v>
      </c>
      <c r="K68" s="109">
        <v>2</v>
      </c>
      <c r="L68" s="109" t="s">
        <v>213</v>
      </c>
      <c r="M68" s="109" t="s">
        <v>203</v>
      </c>
      <c r="N68" s="109">
        <v>1</v>
      </c>
      <c r="O68" s="109">
        <v>1971</v>
      </c>
      <c r="P68" s="109">
        <v>161</v>
      </c>
      <c r="Q68" s="109">
        <v>95</v>
      </c>
    </row>
    <row r="69" spans="2:17" x14ac:dyDescent="0.25">
      <c r="B69" s="109" t="s">
        <v>230</v>
      </c>
      <c r="C69" s="109" t="s">
        <v>300</v>
      </c>
      <c r="D69" s="109" t="s">
        <v>182</v>
      </c>
      <c r="E69" s="109">
        <v>3</v>
      </c>
      <c r="F69" s="109">
        <v>2</v>
      </c>
      <c r="H69" s="109">
        <v>3</v>
      </c>
      <c r="I69" s="109">
        <v>30372</v>
      </c>
      <c r="J69" s="109">
        <v>182</v>
      </c>
      <c r="K69" s="109">
        <v>23</v>
      </c>
      <c r="L69" s="109" t="s">
        <v>188</v>
      </c>
      <c r="M69" s="109" t="s">
        <v>241</v>
      </c>
      <c r="N69" s="109">
        <v>3</v>
      </c>
      <c r="O69" s="109">
        <v>412</v>
      </c>
      <c r="P69" s="109">
        <v>180</v>
      </c>
      <c r="Q69" s="109">
        <v>80</v>
      </c>
    </row>
    <row r="70" spans="2:17" x14ac:dyDescent="0.25">
      <c r="B70" s="109" t="s">
        <v>301</v>
      </c>
      <c r="C70" s="109" t="s">
        <v>302</v>
      </c>
      <c r="D70" s="109" t="s">
        <v>182</v>
      </c>
      <c r="E70" s="109">
        <v>2</v>
      </c>
      <c r="F70" s="109">
        <v>1</v>
      </c>
      <c r="H70" s="109">
        <v>1</v>
      </c>
      <c r="I70" s="109">
        <v>31048</v>
      </c>
      <c r="J70" s="109">
        <v>113</v>
      </c>
      <c r="K70" s="109">
        <v>28</v>
      </c>
      <c r="L70" s="109" t="s">
        <v>183</v>
      </c>
      <c r="M70" s="109" t="s">
        <v>203</v>
      </c>
      <c r="N70" s="109">
        <v>2</v>
      </c>
      <c r="O70" s="109">
        <v>1353</v>
      </c>
      <c r="P70" s="109">
        <v>174</v>
      </c>
      <c r="Q70" s="109">
        <v>47</v>
      </c>
    </row>
    <row r="71" spans="2:17" x14ac:dyDescent="0.25">
      <c r="B71" s="109" t="s">
        <v>303</v>
      </c>
      <c r="C71" s="109" t="s">
        <v>304</v>
      </c>
      <c r="D71" s="109" t="s">
        <v>177</v>
      </c>
      <c r="E71" s="109">
        <v>1</v>
      </c>
      <c r="F71" s="109">
        <v>4</v>
      </c>
      <c r="H71" s="109">
        <v>12</v>
      </c>
      <c r="I71" s="109">
        <v>30453</v>
      </c>
      <c r="J71" s="109">
        <v>162</v>
      </c>
      <c r="K71" s="109">
        <v>0</v>
      </c>
      <c r="L71" s="109" t="s">
        <v>213</v>
      </c>
      <c r="M71" s="109" t="s">
        <v>203</v>
      </c>
      <c r="N71" s="109">
        <v>3</v>
      </c>
      <c r="O71" s="109">
        <v>1372</v>
      </c>
      <c r="P71" s="109">
        <v>178</v>
      </c>
      <c r="Q71" s="109">
        <v>88</v>
      </c>
    </row>
    <row r="72" spans="2:17" x14ac:dyDescent="0.25">
      <c r="B72" s="109" t="s">
        <v>274</v>
      </c>
      <c r="C72" s="109" t="s">
        <v>305</v>
      </c>
      <c r="D72" s="109" t="s">
        <v>187</v>
      </c>
      <c r="E72" s="109">
        <v>3</v>
      </c>
      <c r="F72" s="109">
        <v>4</v>
      </c>
      <c r="H72" s="109">
        <v>5</v>
      </c>
      <c r="I72" s="109">
        <v>30603</v>
      </c>
      <c r="J72" s="109">
        <v>134</v>
      </c>
      <c r="K72" s="109">
        <v>1</v>
      </c>
      <c r="L72" s="109" t="s">
        <v>183</v>
      </c>
      <c r="M72" s="109" t="s">
        <v>179</v>
      </c>
      <c r="N72" s="109">
        <v>4</v>
      </c>
      <c r="O72" s="109">
        <v>555</v>
      </c>
      <c r="P72" s="109">
        <v>194</v>
      </c>
      <c r="Q72" s="109">
        <v>74</v>
      </c>
    </row>
    <row r="73" spans="2:17" x14ac:dyDescent="0.25">
      <c r="B73" s="109" t="s">
        <v>306</v>
      </c>
      <c r="C73" s="109" t="s">
        <v>307</v>
      </c>
      <c r="D73" s="109" t="s">
        <v>187</v>
      </c>
      <c r="E73" s="109">
        <v>3</v>
      </c>
      <c r="F73" s="109">
        <v>2</v>
      </c>
      <c r="H73" s="109">
        <v>10</v>
      </c>
      <c r="I73" s="109">
        <v>29273</v>
      </c>
      <c r="J73" s="109">
        <v>115</v>
      </c>
      <c r="K73" s="109">
        <v>6</v>
      </c>
      <c r="L73" s="109" t="s">
        <v>183</v>
      </c>
      <c r="M73" s="109" t="s">
        <v>189</v>
      </c>
      <c r="N73" s="109">
        <v>2</v>
      </c>
      <c r="O73" s="109">
        <v>1205</v>
      </c>
      <c r="P73" s="109">
        <v>176</v>
      </c>
      <c r="Q73" s="109">
        <v>64</v>
      </c>
    </row>
    <row r="74" spans="2:17" x14ac:dyDescent="0.25">
      <c r="B74" s="109" t="s">
        <v>308</v>
      </c>
      <c r="C74" s="109" t="s">
        <v>309</v>
      </c>
      <c r="D74" s="109" t="s">
        <v>187</v>
      </c>
      <c r="E74" s="109">
        <v>3</v>
      </c>
      <c r="F74" s="109">
        <v>4</v>
      </c>
      <c r="H74" s="109">
        <v>6</v>
      </c>
      <c r="I74" s="109">
        <v>29740</v>
      </c>
      <c r="J74" s="109">
        <v>159</v>
      </c>
      <c r="K74" s="109">
        <v>10</v>
      </c>
      <c r="L74" s="109" t="s">
        <v>178</v>
      </c>
      <c r="M74" s="109" t="s">
        <v>184</v>
      </c>
      <c r="N74" s="109">
        <v>1</v>
      </c>
      <c r="O74" s="109">
        <v>1482</v>
      </c>
      <c r="P74" s="109">
        <v>168</v>
      </c>
      <c r="Q74" s="109">
        <v>63</v>
      </c>
    </row>
    <row r="75" spans="2:17" x14ac:dyDescent="0.25">
      <c r="B75" s="109" t="s">
        <v>310</v>
      </c>
      <c r="C75" s="109" t="s">
        <v>233</v>
      </c>
      <c r="D75" s="109" t="s">
        <v>182</v>
      </c>
      <c r="E75" s="109">
        <v>3</v>
      </c>
      <c r="F75" s="109">
        <v>3</v>
      </c>
      <c r="H75" s="109">
        <v>4</v>
      </c>
      <c r="I75" s="109">
        <v>29829</v>
      </c>
      <c r="J75" s="109">
        <v>105</v>
      </c>
      <c r="K75" s="109">
        <v>18</v>
      </c>
      <c r="L75" s="109" t="s">
        <v>178</v>
      </c>
      <c r="M75" s="109" t="s">
        <v>241</v>
      </c>
      <c r="N75" s="109">
        <v>4</v>
      </c>
      <c r="O75" s="109">
        <v>1558</v>
      </c>
      <c r="P75" s="109">
        <v>189</v>
      </c>
      <c r="Q75" s="109">
        <v>66</v>
      </c>
    </row>
    <row r="76" spans="2:17" x14ac:dyDescent="0.25">
      <c r="B76" s="109" t="s">
        <v>204</v>
      </c>
      <c r="C76" s="109" t="s">
        <v>311</v>
      </c>
      <c r="D76" s="109" t="s">
        <v>182</v>
      </c>
      <c r="E76" s="109">
        <v>2</v>
      </c>
      <c r="F76" s="109">
        <v>1</v>
      </c>
      <c r="H76" s="109">
        <v>4</v>
      </c>
      <c r="I76" s="109">
        <v>29571</v>
      </c>
      <c r="J76" s="109">
        <v>153</v>
      </c>
      <c r="K76" s="109">
        <v>9</v>
      </c>
      <c r="L76" s="109"/>
      <c r="M76" s="109" t="s">
        <v>184</v>
      </c>
      <c r="N76" s="109">
        <v>1</v>
      </c>
      <c r="O76" s="109">
        <v>339</v>
      </c>
      <c r="P76" s="109">
        <v>191</v>
      </c>
      <c r="Q76" s="109">
        <v>62</v>
      </c>
    </row>
    <row r="77" spans="2:17" x14ac:dyDescent="0.25">
      <c r="B77" s="109" t="s">
        <v>253</v>
      </c>
      <c r="C77" s="109" t="s">
        <v>312</v>
      </c>
      <c r="D77" s="109" t="s">
        <v>200</v>
      </c>
      <c r="E77" s="109">
        <v>1</v>
      </c>
      <c r="F77" s="109">
        <v>3</v>
      </c>
      <c r="H77" s="109">
        <v>9</v>
      </c>
      <c r="I77" s="109">
        <v>30453</v>
      </c>
      <c r="J77" s="109">
        <v>44</v>
      </c>
      <c r="K77" s="109">
        <v>2</v>
      </c>
      <c r="L77" s="109" t="s">
        <v>178</v>
      </c>
      <c r="M77" s="109" t="s">
        <v>241</v>
      </c>
      <c r="N77" s="109">
        <v>1</v>
      </c>
      <c r="O77" s="109">
        <v>435</v>
      </c>
      <c r="P77" s="109">
        <v>154</v>
      </c>
      <c r="Q77" s="109">
        <v>98</v>
      </c>
    </row>
    <row r="78" spans="2:17" x14ac:dyDescent="0.25">
      <c r="B78" s="109" t="s">
        <v>244</v>
      </c>
      <c r="C78" s="109" t="s">
        <v>292</v>
      </c>
      <c r="D78" s="109" t="s">
        <v>187</v>
      </c>
      <c r="E78" s="109">
        <v>2</v>
      </c>
      <c r="F78" s="109">
        <v>2</v>
      </c>
      <c r="H78" s="109">
        <v>7</v>
      </c>
      <c r="I78" s="109">
        <v>30641</v>
      </c>
      <c r="J78" s="109">
        <v>185</v>
      </c>
      <c r="K78" s="109">
        <v>2</v>
      </c>
      <c r="L78" s="109" t="s">
        <v>183</v>
      </c>
      <c r="M78" s="109" t="s">
        <v>179</v>
      </c>
      <c r="N78" s="109">
        <v>3</v>
      </c>
      <c r="O78" s="109">
        <v>599</v>
      </c>
      <c r="P78" s="109">
        <v>181</v>
      </c>
      <c r="Q78" s="109">
        <v>76</v>
      </c>
    </row>
    <row r="79" spans="2:17" x14ac:dyDescent="0.25">
      <c r="B79" s="109" t="s">
        <v>313</v>
      </c>
      <c r="C79" s="109" t="s">
        <v>314</v>
      </c>
      <c r="D79" s="109" t="s">
        <v>177</v>
      </c>
      <c r="E79" s="109">
        <v>3</v>
      </c>
      <c r="F79" s="109">
        <v>4</v>
      </c>
      <c r="H79" s="109">
        <v>2</v>
      </c>
      <c r="I79" s="109">
        <v>30489</v>
      </c>
      <c r="J79" s="109">
        <v>97</v>
      </c>
      <c r="K79" s="109">
        <v>4</v>
      </c>
      <c r="L79" s="109" t="s">
        <v>183</v>
      </c>
      <c r="M79" s="109" t="s">
        <v>189</v>
      </c>
      <c r="N79" s="109">
        <v>4</v>
      </c>
      <c r="O79" s="109">
        <v>625</v>
      </c>
      <c r="P79" s="109">
        <v>176</v>
      </c>
      <c r="Q79" s="109">
        <v>75</v>
      </c>
    </row>
    <row r="80" spans="2:17" x14ac:dyDescent="0.25">
      <c r="B80" s="109" t="s">
        <v>315</v>
      </c>
      <c r="C80" s="109" t="s">
        <v>316</v>
      </c>
      <c r="D80" s="109" t="s">
        <v>177</v>
      </c>
      <c r="E80" s="109">
        <v>2</v>
      </c>
      <c r="F80" s="109">
        <v>3</v>
      </c>
      <c r="H80" s="109">
        <v>1</v>
      </c>
      <c r="I80" s="109">
        <v>29743</v>
      </c>
      <c r="J80" s="109">
        <v>128</v>
      </c>
      <c r="K80" s="109">
        <v>25</v>
      </c>
      <c r="L80" s="109" t="s">
        <v>183</v>
      </c>
      <c r="M80" s="109" t="s">
        <v>216</v>
      </c>
      <c r="N80" s="109">
        <v>4</v>
      </c>
      <c r="O80" s="109">
        <v>843</v>
      </c>
      <c r="P80" s="109">
        <v>160</v>
      </c>
      <c r="Q80" s="109">
        <v>108</v>
      </c>
    </row>
    <row r="81" spans="2:17" x14ac:dyDescent="0.25">
      <c r="B81" s="109" t="s">
        <v>317</v>
      </c>
      <c r="C81" s="109" t="s">
        <v>287</v>
      </c>
      <c r="D81" s="109" t="s">
        <v>187</v>
      </c>
      <c r="E81" s="109">
        <v>1</v>
      </c>
      <c r="F81" s="109">
        <v>3</v>
      </c>
      <c r="H81" s="109">
        <v>5</v>
      </c>
      <c r="I81" s="109">
        <v>30698</v>
      </c>
      <c r="J81" s="109">
        <v>181</v>
      </c>
      <c r="K81" s="109">
        <v>4</v>
      </c>
      <c r="L81" s="109" t="s">
        <v>178</v>
      </c>
      <c r="M81" s="109" t="s">
        <v>184</v>
      </c>
      <c r="N81" s="109">
        <v>1</v>
      </c>
      <c r="O81" s="109">
        <v>868</v>
      </c>
      <c r="P81" s="109">
        <v>154</v>
      </c>
      <c r="Q81" s="109">
        <v>90</v>
      </c>
    </row>
    <row r="82" spans="2:17" x14ac:dyDescent="0.25">
      <c r="B82" s="109" t="s">
        <v>318</v>
      </c>
      <c r="C82" s="109" t="s">
        <v>319</v>
      </c>
      <c r="D82" s="109" t="s">
        <v>182</v>
      </c>
      <c r="E82" s="109">
        <v>1</v>
      </c>
      <c r="F82" s="109">
        <v>4</v>
      </c>
      <c r="H82" s="109">
        <v>7</v>
      </c>
      <c r="I82" s="109">
        <v>29514</v>
      </c>
      <c r="J82" s="109">
        <v>131</v>
      </c>
      <c r="K82" s="109">
        <v>5</v>
      </c>
      <c r="L82" s="109" t="s">
        <v>178</v>
      </c>
      <c r="M82" s="109" t="s">
        <v>203</v>
      </c>
      <c r="N82" s="109">
        <v>0</v>
      </c>
      <c r="O82" s="109">
        <v>961</v>
      </c>
      <c r="P82" s="109">
        <v>192</v>
      </c>
      <c r="Q82" s="109">
        <v>84</v>
      </c>
    </row>
    <row r="83" spans="2:17" x14ac:dyDescent="0.25">
      <c r="B83" s="109" t="s">
        <v>211</v>
      </c>
      <c r="C83" s="109" t="s">
        <v>226</v>
      </c>
      <c r="D83" s="109" t="s">
        <v>182</v>
      </c>
      <c r="E83" s="109">
        <v>1</v>
      </c>
      <c r="F83" s="109">
        <v>4</v>
      </c>
      <c r="H83" s="109">
        <v>1</v>
      </c>
      <c r="I83" s="109">
        <v>29904</v>
      </c>
      <c r="J83" s="109">
        <v>174</v>
      </c>
      <c r="K83" s="109">
        <v>4</v>
      </c>
      <c r="L83" s="109" t="s">
        <v>183</v>
      </c>
      <c r="M83" s="109" t="s">
        <v>189</v>
      </c>
      <c r="N83" s="109">
        <v>3</v>
      </c>
      <c r="O83" s="109">
        <v>1106</v>
      </c>
      <c r="P83" s="109">
        <v>165</v>
      </c>
      <c r="Q83" s="109">
        <v>48</v>
      </c>
    </row>
    <row r="84" spans="2:17" x14ac:dyDescent="0.25">
      <c r="B84" s="109" t="s">
        <v>320</v>
      </c>
      <c r="C84" s="109" t="s">
        <v>283</v>
      </c>
      <c r="D84" s="109" t="s">
        <v>177</v>
      </c>
      <c r="E84" s="109">
        <v>2</v>
      </c>
      <c r="F84" s="109">
        <v>1</v>
      </c>
      <c r="H84" s="109">
        <v>7</v>
      </c>
      <c r="I84" s="109">
        <v>30659</v>
      </c>
      <c r="J84" s="109">
        <v>109</v>
      </c>
      <c r="K84" s="109">
        <v>18</v>
      </c>
      <c r="L84" s="109" t="s">
        <v>178</v>
      </c>
      <c r="M84" s="109" t="s">
        <v>184</v>
      </c>
      <c r="N84" s="109">
        <v>0</v>
      </c>
      <c r="O84" s="109">
        <v>1228</v>
      </c>
      <c r="P84" s="109">
        <v>151</v>
      </c>
      <c r="Q84" s="109">
        <v>46</v>
      </c>
    </row>
    <row r="85" spans="2:17" x14ac:dyDescent="0.25">
      <c r="B85" s="109" t="s">
        <v>321</v>
      </c>
      <c r="C85" s="109" t="s">
        <v>322</v>
      </c>
      <c r="D85" s="109" t="s">
        <v>187</v>
      </c>
      <c r="E85" s="109">
        <v>1</v>
      </c>
      <c r="F85" s="109">
        <v>3</v>
      </c>
      <c r="H85" s="109">
        <v>0</v>
      </c>
      <c r="I85" s="109">
        <v>30760</v>
      </c>
      <c r="J85" s="109">
        <v>27</v>
      </c>
      <c r="K85" s="109">
        <v>9</v>
      </c>
      <c r="L85" s="109" t="s">
        <v>178</v>
      </c>
      <c r="M85" s="109" t="s">
        <v>184</v>
      </c>
      <c r="N85" s="109">
        <v>0</v>
      </c>
      <c r="O85" s="109">
        <v>1454</v>
      </c>
      <c r="P85" s="109">
        <v>181</v>
      </c>
      <c r="Q85" s="109">
        <v>92</v>
      </c>
    </row>
    <row r="86" spans="2:17" x14ac:dyDescent="0.25">
      <c r="B86" s="109" t="s">
        <v>301</v>
      </c>
      <c r="C86" s="109" t="s">
        <v>323</v>
      </c>
      <c r="D86" s="109" t="s">
        <v>182</v>
      </c>
      <c r="E86" s="109">
        <v>1</v>
      </c>
      <c r="F86" s="109">
        <v>4</v>
      </c>
      <c r="H86" s="109">
        <v>9</v>
      </c>
      <c r="I86" s="109">
        <v>30951</v>
      </c>
      <c r="J86" s="109">
        <v>30</v>
      </c>
      <c r="K86" s="109">
        <v>29</v>
      </c>
      <c r="L86" s="109" t="s">
        <v>213</v>
      </c>
      <c r="M86" s="109" t="s">
        <v>203</v>
      </c>
      <c r="N86" s="109">
        <v>3</v>
      </c>
      <c r="O86" s="109">
        <v>1466</v>
      </c>
      <c r="P86" s="109">
        <v>161</v>
      </c>
      <c r="Q86" s="109">
        <v>45</v>
      </c>
    </row>
    <row r="87" spans="2:17" x14ac:dyDescent="0.25">
      <c r="B87" s="109" t="s">
        <v>324</v>
      </c>
      <c r="C87" s="109" t="s">
        <v>275</v>
      </c>
      <c r="D87" s="109" t="s">
        <v>177</v>
      </c>
      <c r="E87" s="109">
        <v>1</v>
      </c>
      <c r="F87" s="109">
        <v>3</v>
      </c>
      <c r="H87" s="109">
        <v>9</v>
      </c>
      <c r="I87" s="109">
        <v>30195</v>
      </c>
      <c r="J87" s="109">
        <v>198</v>
      </c>
      <c r="K87" s="109">
        <v>5</v>
      </c>
      <c r="L87" s="109" t="s">
        <v>183</v>
      </c>
      <c r="M87" s="109" t="s">
        <v>241</v>
      </c>
      <c r="N87" s="109">
        <v>3</v>
      </c>
      <c r="O87" s="109">
        <v>1471</v>
      </c>
      <c r="P87" s="109">
        <v>188</v>
      </c>
      <c r="Q87" s="109">
        <v>93</v>
      </c>
    </row>
    <row r="88" spans="2:17" x14ac:dyDescent="0.25">
      <c r="B88" s="109" t="s">
        <v>264</v>
      </c>
      <c r="C88" s="109" t="s">
        <v>325</v>
      </c>
      <c r="D88" s="109" t="s">
        <v>187</v>
      </c>
      <c r="E88" s="109">
        <v>1</v>
      </c>
      <c r="F88" s="109">
        <v>4</v>
      </c>
      <c r="H88" s="109">
        <v>2</v>
      </c>
      <c r="I88" s="109">
        <v>30884</v>
      </c>
      <c r="J88" s="109">
        <v>80</v>
      </c>
      <c r="K88" s="109">
        <v>21</v>
      </c>
      <c r="L88" s="109" t="s">
        <v>183</v>
      </c>
      <c r="M88" s="109" t="s">
        <v>216</v>
      </c>
      <c r="N88" s="109">
        <v>2</v>
      </c>
      <c r="O88" s="109">
        <v>1626</v>
      </c>
      <c r="P88" s="109">
        <v>155</v>
      </c>
      <c r="Q88" s="109">
        <v>85</v>
      </c>
    </row>
    <row r="89" spans="2:17" x14ac:dyDescent="0.25">
      <c r="B89" s="109" t="s">
        <v>326</v>
      </c>
      <c r="C89" s="109" t="s">
        <v>312</v>
      </c>
      <c r="D89" s="109" t="s">
        <v>200</v>
      </c>
      <c r="E89" s="109">
        <v>2</v>
      </c>
      <c r="F89" s="109">
        <v>4</v>
      </c>
      <c r="H89" s="109">
        <v>5</v>
      </c>
      <c r="I89" s="109">
        <v>30367</v>
      </c>
      <c r="J89" s="109">
        <v>53</v>
      </c>
      <c r="K89" s="109">
        <v>4</v>
      </c>
      <c r="L89" s="109" t="s">
        <v>178</v>
      </c>
      <c r="M89" s="109" t="s">
        <v>241</v>
      </c>
      <c r="N89" s="109">
        <v>3</v>
      </c>
      <c r="O89" s="109">
        <v>1709</v>
      </c>
      <c r="P89" s="109">
        <v>192</v>
      </c>
      <c r="Q89" s="109">
        <v>90</v>
      </c>
    </row>
    <row r="90" spans="2:17" x14ac:dyDescent="0.25">
      <c r="B90" s="109" t="s">
        <v>190</v>
      </c>
      <c r="C90" s="109" t="s">
        <v>229</v>
      </c>
      <c r="D90" s="109" t="s">
        <v>182</v>
      </c>
      <c r="E90" s="109">
        <v>3</v>
      </c>
      <c r="F90" s="109">
        <v>1</v>
      </c>
      <c r="H90" s="109">
        <v>8</v>
      </c>
      <c r="I90" s="109">
        <v>30862</v>
      </c>
      <c r="J90" s="109">
        <v>80</v>
      </c>
      <c r="K90" s="109">
        <v>17</v>
      </c>
      <c r="L90" s="109" t="s">
        <v>183</v>
      </c>
      <c r="M90" s="109" t="s">
        <v>216</v>
      </c>
      <c r="N90" s="109">
        <v>1</v>
      </c>
      <c r="O90" s="109">
        <v>1743</v>
      </c>
      <c r="P90" s="109">
        <v>188</v>
      </c>
      <c r="Q90" s="109">
        <v>108</v>
      </c>
    </row>
    <row r="91" spans="2:17" x14ac:dyDescent="0.25">
      <c r="B91" s="109" t="s">
        <v>327</v>
      </c>
      <c r="C91" s="109" t="s">
        <v>328</v>
      </c>
      <c r="D91" s="109" t="s">
        <v>200</v>
      </c>
      <c r="E91" s="109">
        <v>2</v>
      </c>
      <c r="F91" s="109">
        <v>2</v>
      </c>
      <c r="H91" s="109">
        <v>0</v>
      </c>
      <c r="I91" s="109">
        <v>30465</v>
      </c>
      <c r="J91" s="109">
        <v>143</v>
      </c>
      <c r="K91" s="109">
        <v>10</v>
      </c>
      <c r="L91" s="109" t="s">
        <v>188</v>
      </c>
      <c r="M91" s="109" t="s">
        <v>241</v>
      </c>
      <c r="N91" s="109">
        <v>3</v>
      </c>
      <c r="O91" s="109">
        <v>1782</v>
      </c>
      <c r="P91" s="109">
        <v>174</v>
      </c>
      <c r="Q91" s="109">
        <v>97</v>
      </c>
    </row>
    <row r="92" spans="2:17" x14ac:dyDescent="0.25">
      <c r="B92" s="109" t="s">
        <v>321</v>
      </c>
      <c r="C92" s="109" t="s">
        <v>329</v>
      </c>
      <c r="D92" s="109" t="s">
        <v>187</v>
      </c>
      <c r="E92" s="109">
        <v>2</v>
      </c>
      <c r="F92" s="109">
        <v>2</v>
      </c>
      <c r="H92" s="109">
        <v>6</v>
      </c>
      <c r="I92" s="109">
        <v>29819</v>
      </c>
      <c r="J92" s="109">
        <v>118</v>
      </c>
      <c r="K92" s="109">
        <v>27</v>
      </c>
      <c r="L92" s="109" t="s">
        <v>178</v>
      </c>
      <c r="M92" s="109" t="s">
        <v>210</v>
      </c>
      <c r="N92" s="109">
        <v>1</v>
      </c>
      <c r="O92" s="109">
        <v>1812</v>
      </c>
      <c r="P92" s="109">
        <v>160</v>
      </c>
      <c r="Q92" s="109">
        <v>100</v>
      </c>
    </row>
    <row r="93" spans="2:17" x14ac:dyDescent="0.25">
      <c r="B93" s="109" t="s">
        <v>194</v>
      </c>
      <c r="C93" s="109" t="s">
        <v>330</v>
      </c>
      <c r="D93" s="109" t="s">
        <v>177</v>
      </c>
      <c r="E93" s="109">
        <v>1</v>
      </c>
      <c r="F93" s="109">
        <v>4</v>
      </c>
      <c r="H93" s="109">
        <v>2</v>
      </c>
      <c r="I93" s="109">
        <v>29865</v>
      </c>
      <c r="J93" s="109">
        <v>83</v>
      </c>
      <c r="K93" s="109">
        <v>6</v>
      </c>
      <c r="L93" s="109" t="s">
        <v>183</v>
      </c>
      <c r="M93" s="109" t="s">
        <v>184</v>
      </c>
      <c r="N93" s="109">
        <v>4</v>
      </c>
      <c r="O93" s="109">
        <v>1822</v>
      </c>
      <c r="P93" s="109">
        <v>161</v>
      </c>
      <c r="Q93" s="109">
        <v>58</v>
      </c>
    </row>
    <row r="94" spans="2:17" x14ac:dyDescent="0.25">
      <c r="B94" s="109" t="s">
        <v>310</v>
      </c>
      <c r="C94" s="109" t="s">
        <v>331</v>
      </c>
      <c r="D94" s="109" t="s">
        <v>182</v>
      </c>
      <c r="E94" s="109">
        <v>3</v>
      </c>
      <c r="F94" s="109">
        <v>2</v>
      </c>
      <c r="H94" s="109">
        <v>3</v>
      </c>
      <c r="I94" s="109">
        <v>30195</v>
      </c>
      <c r="J94" s="109">
        <v>126</v>
      </c>
      <c r="K94" s="109">
        <v>25</v>
      </c>
      <c r="L94" s="109" t="s">
        <v>178</v>
      </c>
      <c r="M94" s="109" t="s">
        <v>203</v>
      </c>
      <c r="N94" s="109">
        <v>1</v>
      </c>
      <c r="O94" s="109">
        <v>127</v>
      </c>
      <c r="P94" s="109">
        <v>151</v>
      </c>
      <c r="Q94" s="109">
        <v>50</v>
      </c>
    </row>
    <row r="95" spans="2:17" x14ac:dyDescent="0.25">
      <c r="B95" s="109" t="s">
        <v>237</v>
      </c>
      <c r="C95" s="109" t="s">
        <v>332</v>
      </c>
      <c r="D95" s="109" t="s">
        <v>177</v>
      </c>
      <c r="E95" s="109">
        <v>1</v>
      </c>
      <c r="F95" s="109">
        <v>1</v>
      </c>
      <c r="H95" s="109">
        <v>5</v>
      </c>
      <c r="I95" s="109">
        <v>29728</v>
      </c>
      <c r="J95" s="109">
        <v>29</v>
      </c>
      <c r="K95" s="109">
        <v>0</v>
      </c>
      <c r="L95" s="109" t="s">
        <v>188</v>
      </c>
      <c r="M95" s="109" t="s">
        <v>210</v>
      </c>
      <c r="N95" s="109">
        <v>2</v>
      </c>
      <c r="O95" s="109">
        <v>233</v>
      </c>
      <c r="P95" s="109">
        <v>154</v>
      </c>
      <c r="Q95" s="109">
        <v>100</v>
      </c>
    </row>
    <row r="96" spans="2:17" x14ac:dyDescent="0.25">
      <c r="B96" s="109" t="s">
        <v>333</v>
      </c>
      <c r="C96" s="109" t="s">
        <v>334</v>
      </c>
      <c r="D96" s="109" t="s">
        <v>177</v>
      </c>
      <c r="E96" s="109">
        <v>3</v>
      </c>
      <c r="F96" s="109">
        <v>1</v>
      </c>
      <c r="H96" s="109">
        <v>8</v>
      </c>
      <c r="I96" s="109">
        <v>30670</v>
      </c>
      <c r="J96" s="109">
        <v>152</v>
      </c>
      <c r="K96" s="109">
        <v>24</v>
      </c>
      <c r="L96" s="109" t="s">
        <v>178</v>
      </c>
      <c r="M96" s="109" t="s">
        <v>210</v>
      </c>
      <c r="N96" s="109">
        <v>0</v>
      </c>
      <c r="O96" s="109">
        <v>261</v>
      </c>
      <c r="P96" s="109">
        <v>184</v>
      </c>
      <c r="Q96" s="109">
        <v>106</v>
      </c>
    </row>
    <row r="97" spans="2:17" x14ac:dyDescent="0.25">
      <c r="B97" s="109" t="s">
        <v>335</v>
      </c>
      <c r="C97" s="109" t="s">
        <v>302</v>
      </c>
      <c r="D97" s="109" t="s">
        <v>187</v>
      </c>
      <c r="E97" s="109">
        <v>3</v>
      </c>
      <c r="F97" s="109">
        <v>3</v>
      </c>
      <c r="H97" s="109">
        <v>10</v>
      </c>
      <c r="I97" s="109">
        <v>29891</v>
      </c>
      <c r="J97" s="109">
        <v>64</v>
      </c>
      <c r="K97" s="109">
        <v>7</v>
      </c>
      <c r="L97" s="109" t="s">
        <v>188</v>
      </c>
      <c r="M97" s="109" t="s">
        <v>241</v>
      </c>
      <c r="N97" s="109">
        <v>0</v>
      </c>
      <c r="O97" s="109">
        <v>347</v>
      </c>
      <c r="P97" s="109">
        <v>172</v>
      </c>
      <c r="Q97" s="109">
        <v>81</v>
      </c>
    </row>
    <row r="98" spans="2:17" x14ac:dyDescent="0.25">
      <c r="B98" s="109" t="s">
        <v>336</v>
      </c>
      <c r="C98" s="109" t="s">
        <v>337</v>
      </c>
      <c r="D98" s="109" t="s">
        <v>177</v>
      </c>
      <c r="E98" s="109">
        <v>3</v>
      </c>
      <c r="F98" s="109">
        <v>2</v>
      </c>
      <c r="H98" s="109">
        <v>1</v>
      </c>
      <c r="I98" s="109">
        <v>30100</v>
      </c>
      <c r="J98" s="109">
        <v>128</v>
      </c>
      <c r="K98" s="109">
        <v>21</v>
      </c>
      <c r="L98" s="109" t="s">
        <v>178</v>
      </c>
      <c r="M98" s="109" t="s">
        <v>184</v>
      </c>
      <c r="N98" s="109">
        <v>2</v>
      </c>
      <c r="O98" s="109">
        <v>397</v>
      </c>
      <c r="P98" s="109">
        <v>156</v>
      </c>
      <c r="Q98" s="109">
        <v>74</v>
      </c>
    </row>
    <row r="99" spans="2:17" x14ac:dyDescent="0.25">
      <c r="B99" s="109" t="s">
        <v>338</v>
      </c>
      <c r="C99" s="109" t="s">
        <v>339</v>
      </c>
      <c r="D99" s="109" t="s">
        <v>200</v>
      </c>
      <c r="E99" s="109">
        <v>3</v>
      </c>
      <c r="F99" s="109">
        <v>4</v>
      </c>
      <c r="H99" s="109">
        <v>1</v>
      </c>
      <c r="I99" s="109">
        <v>29315</v>
      </c>
      <c r="J99" s="109">
        <v>16</v>
      </c>
      <c r="K99" s="109">
        <v>21</v>
      </c>
      <c r="L99" s="109" t="s">
        <v>178</v>
      </c>
      <c r="M99" s="109" t="s">
        <v>179</v>
      </c>
      <c r="N99" s="109">
        <v>0</v>
      </c>
      <c r="O99" s="109">
        <v>433</v>
      </c>
      <c r="P99" s="109">
        <v>180</v>
      </c>
      <c r="Q99" s="109">
        <v>70</v>
      </c>
    </row>
    <row r="100" spans="2:17" x14ac:dyDescent="0.25">
      <c r="B100" s="109" t="s">
        <v>318</v>
      </c>
      <c r="C100" s="109" t="s">
        <v>340</v>
      </c>
      <c r="D100" s="109" t="s">
        <v>182</v>
      </c>
      <c r="E100" s="109">
        <v>1</v>
      </c>
      <c r="F100" s="109">
        <v>4</v>
      </c>
      <c r="H100" s="109">
        <v>8</v>
      </c>
      <c r="I100" s="109">
        <v>29432</v>
      </c>
      <c r="J100" s="109">
        <v>179</v>
      </c>
      <c r="K100" s="109">
        <v>22</v>
      </c>
      <c r="L100" s="109" t="s">
        <v>213</v>
      </c>
      <c r="M100" s="109" t="s">
        <v>216</v>
      </c>
      <c r="N100" s="109">
        <v>3</v>
      </c>
      <c r="O100" s="109">
        <v>542</v>
      </c>
      <c r="P100" s="109">
        <v>177</v>
      </c>
      <c r="Q100" s="109">
        <v>52</v>
      </c>
    </row>
    <row r="101" spans="2:17" x14ac:dyDescent="0.25">
      <c r="B101" s="109" t="s">
        <v>294</v>
      </c>
      <c r="C101" s="109" t="s">
        <v>272</v>
      </c>
      <c r="D101" s="109" t="s">
        <v>200</v>
      </c>
      <c r="E101" s="109">
        <v>3</v>
      </c>
      <c r="F101" s="109">
        <v>1</v>
      </c>
      <c r="H101" s="109">
        <v>2</v>
      </c>
      <c r="I101" s="109">
        <v>30231</v>
      </c>
      <c r="J101" s="109">
        <v>49</v>
      </c>
      <c r="K101" s="109">
        <v>26</v>
      </c>
      <c r="L101" s="109" t="s">
        <v>178</v>
      </c>
      <c r="M101" s="109" t="s">
        <v>184</v>
      </c>
      <c r="N101" s="109">
        <v>3</v>
      </c>
      <c r="O101" s="109">
        <v>623</v>
      </c>
      <c r="P101" s="109">
        <v>194</v>
      </c>
      <c r="Q101" s="109">
        <v>52</v>
      </c>
    </row>
    <row r="102" spans="2:17" x14ac:dyDescent="0.25">
      <c r="B102" s="109" t="s">
        <v>341</v>
      </c>
      <c r="C102" s="109" t="s">
        <v>342</v>
      </c>
      <c r="D102" s="109" t="s">
        <v>200</v>
      </c>
      <c r="E102" s="109">
        <v>2</v>
      </c>
      <c r="F102" s="109">
        <v>2</v>
      </c>
      <c r="H102" s="109">
        <v>3</v>
      </c>
      <c r="I102" s="109">
        <v>31026</v>
      </c>
      <c r="J102" s="109">
        <v>43</v>
      </c>
      <c r="K102" s="109">
        <v>9</v>
      </c>
      <c r="L102" s="109" t="s">
        <v>188</v>
      </c>
      <c r="M102" s="109" t="s">
        <v>210</v>
      </c>
      <c r="N102" s="109">
        <v>2</v>
      </c>
      <c r="O102" s="109">
        <v>788</v>
      </c>
      <c r="P102" s="109">
        <v>150</v>
      </c>
      <c r="Q102" s="109">
        <v>56</v>
      </c>
    </row>
    <row r="103" spans="2:17" x14ac:dyDescent="0.25">
      <c r="B103" s="109" t="s">
        <v>221</v>
      </c>
      <c r="C103" s="109" t="s">
        <v>270</v>
      </c>
      <c r="D103" s="109" t="s">
        <v>187</v>
      </c>
      <c r="E103" s="109">
        <v>2</v>
      </c>
      <c r="F103" s="109">
        <v>4</v>
      </c>
      <c r="H103" s="109">
        <v>5</v>
      </c>
      <c r="I103" s="109">
        <v>29268</v>
      </c>
      <c r="J103" s="109">
        <v>4</v>
      </c>
      <c r="K103" s="109">
        <v>14</v>
      </c>
      <c r="L103" s="109" t="s">
        <v>188</v>
      </c>
      <c r="M103" s="109" t="s">
        <v>203</v>
      </c>
      <c r="N103" s="109">
        <v>1</v>
      </c>
      <c r="O103" s="109">
        <v>838</v>
      </c>
      <c r="P103" s="109">
        <v>175</v>
      </c>
      <c r="Q103" s="109">
        <v>109</v>
      </c>
    </row>
    <row r="104" spans="2:17" x14ac:dyDescent="0.25">
      <c r="B104" s="109" t="s">
        <v>234</v>
      </c>
      <c r="C104" s="109" t="s">
        <v>328</v>
      </c>
      <c r="D104" s="109" t="s">
        <v>187</v>
      </c>
      <c r="E104" s="109">
        <v>2</v>
      </c>
      <c r="F104" s="109">
        <v>1</v>
      </c>
      <c r="H104" s="109">
        <v>9</v>
      </c>
      <c r="I104" s="109">
        <v>30753</v>
      </c>
      <c r="J104" s="109">
        <v>169</v>
      </c>
      <c r="K104" s="109">
        <v>29</v>
      </c>
      <c r="L104" s="109"/>
      <c r="M104" s="109" t="s">
        <v>179</v>
      </c>
      <c r="N104" s="109">
        <v>2</v>
      </c>
      <c r="O104" s="109">
        <v>1019</v>
      </c>
      <c r="P104" s="109">
        <v>168</v>
      </c>
      <c r="Q104" s="109">
        <v>86</v>
      </c>
    </row>
    <row r="105" spans="2:17" x14ac:dyDescent="0.25">
      <c r="B105" s="109" t="s">
        <v>343</v>
      </c>
      <c r="C105" s="109" t="s">
        <v>268</v>
      </c>
      <c r="D105" s="109" t="s">
        <v>200</v>
      </c>
      <c r="E105" s="109">
        <v>2</v>
      </c>
      <c r="F105" s="109">
        <v>1</v>
      </c>
      <c r="H105" s="109">
        <v>6</v>
      </c>
      <c r="I105" s="109">
        <v>29442</v>
      </c>
      <c r="J105" s="109">
        <v>106</v>
      </c>
      <c r="K105" s="109">
        <v>28</v>
      </c>
      <c r="L105" s="109"/>
      <c r="M105" s="109" t="s">
        <v>203</v>
      </c>
      <c r="N105" s="109">
        <v>4</v>
      </c>
      <c r="O105" s="109">
        <v>1059</v>
      </c>
      <c r="P105" s="109">
        <v>153</v>
      </c>
      <c r="Q105" s="109">
        <v>106</v>
      </c>
    </row>
    <row r="106" spans="2:17" x14ac:dyDescent="0.25">
      <c r="B106" s="109" t="s">
        <v>228</v>
      </c>
      <c r="C106" s="109" t="s">
        <v>344</v>
      </c>
      <c r="D106" s="109" t="s">
        <v>200</v>
      </c>
      <c r="E106" s="109">
        <v>1</v>
      </c>
      <c r="F106" s="109">
        <v>2</v>
      </c>
      <c r="H106" s="109">
        <v>0</v>
      </c>
      <c r="I106" s="109">
        <v>29514</v>
      </c>
      <c r="J106" s="109">
        <v>167</v>
      </c>
      <c r="K106" s="109">
        <v>10</v>
      </c>
      <c r="L106" s="109" t="s">
        <v>178</v>
      </c>
      <c r="M106" s="109" t="s">
        <v>184</v>
      </c>
      <c r="N106" s="109">
        <v>1</v>
      </c>
      <c r="O106" s="109">
        <v>1170</v>
      </c>
      <c r="P106" s="109">
        <v>170</v>
      </c>
      <c r="Q106" s="109">
        <v>97</v>
      </c>
    </row>
    <row r="107" spans="2:17" x14ac:dyDescent="0.25">
      <c r="B107" s="109" t="s">
        <v>345</v>
      </c>
      <c r="C107" s="109" t="s">
        <v>346</v>
      </c>
      <c r="D107" s="109" t="s">
        <v>187</v>
      </c>
      <c r="E107" s="109">
        <v>1</v>
      </c>
      <c r="F107" s="109">
        <v>2</v>
      </c>
      <c r="H107" s="109">
        <v>7</v>
      </c>
      <c r="I107" s="109">
        <v>30794</v>
      </c>
      <c r="J107" s="109">
        <v>188</v>
      </c>
      <c r="K107" s="109">
        <v>4</v>
      </c>
      <c r="L107" s="109" t="s">
        <v>188</v>
      </c>
      <c r="M107" s="109" t="s">
        <v>241</v>
      </c>
      <c r="N107" s="109">
        <v>1</v>
      </c>
      <c r="O107" s="109">
        <v>1218</v>
      </c>
      <c r="P107" s="109">
        <v>173</v>
      </c>
      <c r="Q107" s="109">
        <v>57</v>
      </c>
    </row>
    <row r="108" spans="2:17" x14ac:dyDescent="0.25">
      <c r="B108" s="109" t="s">
        <v>237</v>
      </c>
      <c r="C108" s="109" t="s">
        <v>281</v>
      </c>
      <c r="D108" s="109" t="s">
        <v>200</v>
      </c>
      <c r="E108" s="109">
        <v>2</v>
      </c>
      <c r="F108" s="109">
        <v>1</v>
      </c>
      <c r="H108" s="109">
        <v>5</v>
      </c>
      <c r="I108" s="109">
        <v>30095</v>
      </c>
      <c r="J108" s="109">
        <v>187</v>
      </c>
      <c r="K108" s="109">
        <v>28</v>
      </c>
      <c r="L108" s="109" t="s">
        <v>188</v>
      </c>
      <c r="M108" s="109" t="s">
        <v>241</v>
      </c>
      <c r="N108" s="109">
        <v>3</v>
      </c>
      <c r="O108" s="109">
        <v>1246</v>
      </c>
      <c r="P108" s="109">
        <v>181</v>
      </c>
      <c r="Q108" s="109">
        <v>54</v>
      </c>
    </row>
    <row r="109" spans="2:17" x14ac:dyDescent="0.25">
      <c r="B109" s="109" t="s">
        <v>347</v>
      </c>
      <c r="C109" s="109" t="s">
        <v>348</v>
      </c>
      <c r="D109" s="109" t="s">
        <v>182</v>
      </c>
      <c r="E109" s="109">
        <v>2</v>
      </c>
      <c r="F109" s="109">
        <v>4</v>
      </c>
      <c r="H109" s="109">
        <v>4</v>
      </c>
      <c r="I109" s="109">
        <v>29477</v>
      </c>
      <c r="J109" s="109">
        <v>142</v>
      </c>
      <c r="K109" s="109">
        <v>15</v>
      </c>
      <c r="L109" s="109" t="s">
        <v>213</v>
      </c>
      <c r="M109" s="109" t="s">
        <v>184</v>
      </c>
      <c r="N109" s="109">
        <v>3</v>
      </c>
      <c r="O109" s="109">
        <v>1314</v>
      </c>
      <c r="P109" s="109">
        <v>155</v>
      </c>
      <c r="Q109" s="109">
        <v>86</v>
      </c>
    </row>
    <row r="110" spans="2:17" x14ac:dyDescent="0.25">
      <c r="B110" s="109" t="s">
        <v>349</v>
      </c>
      <c r="C110" s="109" t="s">
        <v>348</v>
      </c>
      <c r="D110" s="109" t="s">
        <v>182</v>
      </c>
      <c r="E110" s="109">
        <v>2</v>
      </c>
      <c r="F110" s="109">
        <v>3</v>
      </c>
      <c r="H110" s="109">
        <v>10</v>
      </c>
      <c r="I110" s="109">
        <v>30421</v>
      </c>
      <c r="J110" s="109">
        <v>16</v>
      </c>
      <c r="K110" s="109">
        <v>9</v>
      </c>
      <c r="L110" s="109" t="s">
        <v>183</v>
      </c>
      <c r="M110" s="109" t="s">
        <v>203</v>
      </c>
      <c r="N110" s="109">
        <v>3</v>
      </c>
      <c r="O110" s="109">
        <v>1388</v>
      </c>
      <c r="P110" s="109">
        <v>171</v>
      </c>
      <c r="Q110" s="109">
        <v>75</v>
      </c>
    </row>
    <row r="111" spans="2:17" x14ac:dyDescent="0.25">
      <c r="B111" s="109" t="s">
        <v>228</v>
      </c>
      <c r="C111" s="109" t="s">
        <v>350</v>
      </c>
      <c r="D111" s="109" t="s">
        <v>187</v>
      </c>
      <c r="E111" s="109">
        <v>2</v>
      </c>
      <c r="F111" s="109">
        <v>4</v>
      </c>
      <c r="H111" s="109">
        <v>3</v>
      </c>
      <c r="I111" s="109">
        <v>29592</v>
      </c>
      <c r="J111" s="109">
        <v>58</v>
      </c>
      <c r="K111" s="109">
        <v>1</v>
      </c>
      <c r="L111" s="109" t="s">
        <v>213</v>
      </c>
      <c r="M111" s="109" t="s">
        <v>184</v>
      </c>
      <c r="N111" s="109">
        <v>4</v>
      </c>
      <c r="O111" s="109">
        <v>1410</v>
      </c>
      <c r="P111" s="109">
        <v>175</v>
      </c>
      <c r="Q111" s="109">
        <v>93</v>
      </c>
    </row>
    <row r="112" spans="2:17" x14ac:dyDescent="0.25">
      <c r="B112" s="109" t="s">
        <v>211</v>
      </c>
      <c r="C112" s="109" t="s">
        <v>351</v>
      </c>
      <c r="D112" s="109" t="s">
        <v>200</v>
      </c>
      <c r="E112" s="109">
        <v>2</v>
      </c>
      <c r="F112" s="109">
        <v>2</v>
      </c>
      <c r="H112" s="109">
        <v>6</v>
      </c>
      <c r="I112" s="109">
        <v>30845</v>
      </c>
      <c r="J112" s="109">
        <v>136</v>
      </c>
      <c r="K112" s="109">
        <v>6</v>
      </c>
      <c r="L112" s="109" t="s">
        <v>213</v>
      </c>
      <c r="M112" s="109" t="s">
        <v>216</v>
      </c>
      <c r="N112" s="109">
        <v>0</v>
      </c>
      <c r="O112" s="109">
        <v>1474</v>
      </c>
      <c r="P112" s="109">
        <v>185</v>
      </c>
      <c r="Q112" s="109">
        <v>80</v>
      </c>
    </row>
    <row r="113" spans="2:17" x14ac:dyDescent="0.25">
      <c r="B113" s="109" t="s">
        <v>310</v>
      </c>
      <c r="C113" s="109" t="s">
        <v>352</v>
      </c>
      <c r="D113" s="109" t="s">
        <v>182</v>
      </c>
      <c r="E113" s="109">
        <v>1</v>
      </c>
      <c r="F113" s="109">
        <v>3</v>
      </c>
      <c r="H113" s="109">
        <v>5</v>
      </c>
      <c r="I113" s="109">
        <v>30395</v>
      </c>
      <c r="J113" s="109">
        <v>69</v>
      </c>
      <c r="K113" s="109">
        <v>12</v>
      </c>
      <c r="L113" s="109" t="s">
        <v>183</v>
      </c>
      <c r="M113" s="109" t="s">
        <v>203</v>
      </c>
      <c r="N113" s="109">
        <v>3</v>
      </c>
      <c r="O113" s="109">
        <v>1498</v>
      </c>
      <c r="P113" s="109">
        <v>193</v>
      </c>
      <c r="Q113" s="109">
        <v>84</v>
      </c>
    </row>
    <row r="114" spans="2:17" x14ac:dyDescent="0.25">
      <c r="B114" s="109" t="s">
        <v>353</v>
      </c>
      <c r="C114" s="109" t="s">
        <v>354</v>
      </c>
      <c r="D114" s="109" t="s">
        <v>200</v>
      </c>
      <c r="E114" s="109">
        <v>2</v>
      </c>
      <c r="F114" s="109">
        <v>3</v>
      </c>
      <c r="H114" s="109">
        <v>2</v>
      </c>
      <c r="I114" s="109">
        <v>29435</v>
      </c>
      <c r="J114" s="109">
        <v>88</v>
      </c>
      <c r="K114" s="109">
        <v>12</v>
      </c>
      <c r="L114" s="109" t="s">
        <v>188</v>
      </c>
      <c r="M114" s="109" t="s">
        <v>216</v>
      </c>
      <c r="N114" s="109">
        <v>4</v>
      </c>
      <c r="O114" s="109">
        <v>1583</v>
      </c>
      <c r="P114" s="109">
        <v>195</v>
      </c>
      <c r="Q114" s="109">
        <v>86</v>
      </c>
    </row>
    <row r="115" spans="2:17" x14ac:dyDescent="0.25">
      <c r="B115" s="109" t="s">
        <v>355</v>
      </c>
      <c r="C115" s="109" t="s">
        <v>285</v>
      </c>
      <c r="D115" s="109" t="s">
        <v>200</v>
      </c>
      <c r="E115" s="109">
        <v>2</v>
      </c>
      <c r="F115" s="109">
        <v>4</v>
      </c>
      <c r="H115" s="109">
        <v>9</v>
      </c>
      <c r="I115" s="109">
        <v>30925</v>
      </c>
      <c r="J115" s="109">
        <v>126</v>
      </c>
      <c r="K115" s="109">
        <v>1</v>
      </c>
      <c r="L115" s="109" t="s">
        <v>213</v>
      </c>
      <c r="M115" s="109" t="s">
        <v>184</v>
      </c>
      <c r="N115" s="109">
        <v>3</v>
      </c>
      <c r="O115" s="109">
        <v>1697</v>
      </c>
      <c r="P115" s="109">
        <v>175</v>
      </c>
      <c r="Q115" s="109">
        <v>79</v>
      </c>
    </row>
    <row r="116" spans="2:17" x14ac:dyDescent="0.25">
      <c r="B116" s="109" t="s">
        <v>356</v>
      </c>
      <c r="C116" s="109" t="s">
        <v>266</v>
      </c>
      <c r="D116" s="109" t="s">
        <v>187</v>
      </c>
      <c r="E116" s="109">
        <v>1</v>
      </c>
      <c r="F116" s="109">
        <v>3</v>
      </c>
      <c r="H116" s="109">
        <v>8</v>
      </c>
      <c r="I116" s="109">
        <v>30313</v>
      </c>
      <c r="J116" s="109">
        <v>187</v>
      </c>
      <c r="K116" s="109">
        <v>25</v>
      </c>
      <c r="L116" s="109" t="s">
        <v>188</v>
      </c>
      <c r="M116" s="109" t="s">
        <v>189</v>
      </c>
      <c r="N116" s="109">
        <v>4</v>
      </c>
      <c r="O116" s="109">
        <v>1739</v>
      </c>
      <c r="P116" s="109">
        <v>151</v>
      </c>
      <c r="Q116" s="109">
        <v>64</v>
      </c>
    </row>
    <row r="117" spans="2:17" x14ac:dyDescent="0.25">
      <c r="B117" s="109" t="s">
        <v>356</v>
      </c>
      <c r="C117" s="109" t="s">
        <v>309</v>
      </c>
      <c r="D117" s="109" t="s">
        <v>187</v>
      </c>
      <c r="E117" s="109">
        <v>1</v>
      </c>
      <c r="F117" s="109">
        <v>1</v>
      </c>
      <c r="H117" s="109">
        <v>5</v>
      </c>
      <c r="I117" s="109">
        <v>30420</v>
      </c>
      <c r="J117" s="109">
        <v>120</v>
      </c>
      <c r="K117" s="109">
        <v>24</v>
      </c>
      <c r="L117" s="109" t="s">
        <v>183</v>
      </c>
      <c r="M117" s="109" t="s">
        <v>210</v>
      </c>
      <c r="N117" s="109">
        <v>2</v>
      </c>
      <c r="O117" s="109">
        <v>1814</v>
      </c>
      <c r="P117" s="109">
        <v>198</v>
      </c>
      <c r="Q117" s="109">
        <v>71</v>
      </c>
    </row>
    <row r="118" spans="2:17" x14ac:dyDescent="0.25">
      <c r="B118" s="109" t="s">
        <v>355</v>
      </c>
      <c r="C118" s="109" t="s">
        <v>342</v>
      </c>
      <c r="D118" s="109" t="s">
        <v>200</v>
      </c>
      <c r="E118" s="109">
        <v>3</v>
      </c>
      <c r="F118" s="109">
        <v>4</v>
      </c>
      <c r="H118" s="109">
        <v>2</v>
      </c>
      <c r="I118" s="109">
        <v>30181</v>
      </c>
      <c r="J118" s="109">
        <v>56</v>
      </c>
      <c r="K118" s="109">
        <v>7</v>
      </c>
      <c r="L118" s="109" t="s">
        <v>213</v>
      </c>
      <c r="M118" s="109" t="s">
        <v>184</v>
      </c>
      <c r="N118" s="109">
        <v>1</v>
      </c>
      <c r="O118" s="109">
        <v>1986</v>
      </c>
      <c r="P118" s="109">
        <v>177</v>
      </c>
      <c r="Q118" s="109">
        <v>79</v>
      </c>
    </row>
    <row r="119" spans="2:17" x14ac:dyDescent="0.25">
      <c r="B119" s="109" t="s">
        <v>326</v>
      </c>
      <c r="C119" s="109" t="s">
        <v>231</v>
      </c>
      <c r="D119" s="109" t="s">
        <v>182</v>
      </c>
      <c r="E119" s="109">
        <v>2</v>
      </c>
      <c r="F119" s="109">
        <v>2</v>
      </c>
      <c r="H119" s="109">
        <v>10</v>
      </c>
      <c r="I119" s="109">
        <v>29686</v>
      </c>
      <c r="J119" s="109">
        <v>142</v>
      </c>
      <c r="K119" s="109">
        <v>13</v>
      </c>
      <c r="L119" s="109" t="s">
        <v>183</v>
      </c>
      <c r="M119" s="109" t="s">
        <v>189</v>
      </c>
      <c r="N119" s="109">
        <v>4</v>
      </c>
      <c r="O119" s="109">
        <v>43</v>
      </c>
      <c r="P119" s="109">
        <v>157</v>
      </c>
      <c r="Q119" s="109">
        <v>56</v>
      </c>
    </row>
    <row r="120" spans="2:17" x14ac:dyDescent="0.25">
      <c r="B120" s="109" t="s">
        <v>320</v>
      </c>
      <c r="C120" s="109" t="s">
        <v>357</v>
      </c>
      <c r="D120" s="109" t="s">
        <v>182</v>
      </c>
      <c r="E120" s="109">
        <v>1</v>
      </c>
      <c r="F120" s="109">
        <v>1</v>
      </c>
      <c r="H120" s="109">
        <v>9</v>
      </c>
      <c r="I120" s="109">
        <v>30579</v>
      </c>
      <c r="J120" s="109">
        <v>164</v>
      </c>
      <c r="K120" s="109">
        <v>1</v>
      </c>
      <c r="L120" s="109" t="s">
        <v>213</v>
      </c>
      <c r="M120" s="109" t="s">
        <v>179</v>
      </c>
      <c r="N120" s="109">
        <v>4</v>
      </c>
      <c r="O120" s="109">
        <v>354</v>
      </c>
      <c r="P120" s="109">
        <v>177</v>
      </c>
      <c r="Q120" s="109">
        <v>55</v>
      </c>
    </row>
    <row r="121" spans="2:17" x14ac:dyDescent="0.25">
      <c r="B121" s="109" t="s">
        <v>293</v>
      </c>
      <c r="C121" s="109" t="s">
        <v>358</v>
      </c>
      <c r="D121" s="109" t="s">
        <v>177</v>
      </c>
      <c r="E121" s="109">
        <v>1</v>
      </c>
      <c r="F121" s="109">
        <v>2</v>
      </c>
      <c r="H121" s="109">
        <v>2</v>
      </c>
      <c r="I121" s="109">
        <v>30338</v>
      </c>
      <c r="J121" s="109">
        <v>34</v>
      </c>
      <c r="K121" s="109">
        <v>17</v>
      </c>
      <c r="L121" s="109" t="s">
        <v>183</v>
      </c>
      <c r="M121" s="109" t="s">
        <v>210</v>
      </c>
      <c r="N121" s="109">
        <v>3</v>
      </c>
      <c r="O121" s="109">
        <v>521</v>
      </c>
      <c r="P121" s="109">
        <v>194</v>
      </c>
      <c r="Q121" s="109">
        <v>99</v>
      </c>
    </row>
    <row r="122" spans="2:17" x14ac:dyDescent="0.25">
      <c r="B122" s="109" t="s">
        <v>359</v>
      </c>
      <c r="C122" s="109" t="s">
        <v>360</v>
      </c>
      <c r="D122" s="109" t="s">
        <v>187</v>
      </c>
      <c r="E122" s="109">
        <v>3</v>
      </c>
      <c r="F122" s="109">
        <v>1</v>
      </c>
      <c r="H122" s="109">
        <v>9</v>
      </c>
      <c r="I122" s="109">
        <v>30001</v>
      </c>
      <c r="J122" s="109">
        <v>161</v>
      </c>
      <c r="K122" s="109">
        <v>13</v>
      </c>
      <c r="L122" s="109" t="s">
        <v>178</v>
      </c>
      <c r="M122" s="109" t="s">
        <v>179</v>
      </c>
      <c r="N122" s="109">
        <v>1</v>
      </c>
      <c r="O122" s="109">
        <v>618</v>
      </c>
      <c r="P122" s="109">
        <v>178</v>
      </c>
      <c r="Q122" s="109">
        <v>50</v>
      </c>
    </row>
    <row r="123" spans="2:17" x14ac:dyDescent="0.25">
      <c r="B123" s="109" t="s">
        <v>361</v>
      </c>
      <c r="C123" s="109" t="s">
        <v>362</v>
      </c>
      <c r="D123" s="109" t="s">
        <v>182</v>
      </c>
      <c r="E123" s="109">
        <v>2</v>
      </c>
      <c r="F123" s="109">
        <v>3</v>
      </c>
      <c r="H123" s="109">
        <v>1</v>
      </c>
      <c r="I123" s="109">
        <v>30640</v>
      </c>
      <c r="J123" s="109">
        <v>189</v>
      </c>
      <c r="K123" s="109">
        <v>10</v>
      </c>
      <c r="L123" s="109" t="s">
        <v>188</v>
      </c>
      <c r="M123" s="109" t="s">
        <v>241</v>
      </c>
      <c r="N123" s="109">
        <v>0</v>
      </c>
      <c r="O123" s="109">
        <v>993</v>
      </c>
      <c r="P123" s="109">
        <v>171</v>
      </c>
      <c r="Q123" s="109">
        <v>77</v>
      </c>
    </row>
    <row r="124" spans="2:17" x14ac:dyDescent="0.25">
      <c r="B124" s="109" t="s">
        <v>363</v>
      </c>
      <c r="C124" s="109" t="s">
        <v>364</v>
      </c>
      <c r="D124" s="109" t="s">
        <v>177</v>
      </c>
      <c r="E124" s="109">
        <v>3</v>
      </c>
      <c r="F124" s="109">
        <v>1</v>
      </c>
      <c r="H124" s="109">
        <v>5</v>
      </c>
      <c r="I124" s="109">
        <v>30985</v>
      </c>
      <c r="J124" s="109">
        <v>195</v>
      </c>
      <c r="K124" s="109">
        <v>27</v>
      </c>
      <c r="L124" s="109" t="s">
        <v>178</v>
      </c>
      <c r="M124" s="109" t="s">
        <v>179</v>
      </c>
      <c r="N124" s="109">
        <v>2</v>
      </c>
      <c r="O124" s="109">
        <v>1036</v>
      </c>
      <c r="P124" s="109">
        <v>158</v>
      </c>
      <c r="Q124" s="109">
        <v>74</v>
      </c>
    </row>
    <row r="125" spans="2:17" x14ac:dyDescent="0.25">
      <c r="B125" s="109" t="s">
        <v>260</v>
      </c>
      <c r="C125" s="109" t="s">
        <v>300</v>
      </c>
      <c r="D125" s="109" t="s">
        <v>182</v>
      </c>
      <c r="E125" s="109">
        <v>2</v>
      </c>
      <c r="F125" s="109">
        <v>2</v>
      </c>
      <c r="H125" s="109">
        <v>8</v>
      </c>
      <c r="I125" s="109">
        <v>29270</v>
      </c>
      <c r="J125" s="109">
        <v>186</v>
      </c>
      <c r="K125" s="109">
        <v>4</v>
      </c>
      <c r="L125" s="109" t="s">
        <v>183</v>
      </c>
      <c r="M125" s="109" t="s">
        <v>216</v>
      </c>
      <c r="N125" s="109">
        <v>1</v>
      </c>
      <c r="O125" s="109">
        <v>1048</v>
      </c>
      <c r="P125" s="109">
        <v>152</v>
      </c>
      <c r="Q125" s="109">
        <v>101</v>
      </c>
    </row>
    <row r="126" spans="2:17" x14ac:dyDescent="0.25">
      <c r="B126" s="109" t="s">
        <v>365</v>
      </c>
      <c r="C126" s="109" t="s">
        <v>231</v>
      </c>
      <c r="D126" s="109" t="s">
        <v>200</v>
      </c>
      <c r="E126" s="109">
        <v>3</v>
      </c>
      <c r="F126" s="109">
        <v>3</v>
      </c>
      <c r="H126" s="109">
        <v>0</v>
      </c>
      <c r="I126" s="109">
        <v>29697</v>
      </c>
      <c r="J126" s="109">
        <v>147</v>
      </c>
      <c r="K126" s="109">
        <v>28</v>
      </c>
      <c r="L126" s="109" t="s">
        <v>183</v>
      </c>
      <c r="M126" s="109" t="s">
        <v>179</v>
      </c>
      <c r="N126" s="109">
        <v>1</v>
      </c>
      <c r="O126" s="109">
        <v>1319</v>
      </c>
      <c r="P126" s="109">
        <v>182</v>
      </c>
      <c r="Q126" s="109">
        <v>62</v>
      </c>
    </row>
    <row r="127" spans="2:17" x14ac:dyDescent="0.25">
      <c r="B127" s="109" t="s">
        <v>317</v>
      </c>
      <c r="C127" s="109" t="s">
        <v>366</v>
      </c>
      <c r="D127" s="109" t="s">
        <v>177</v>
      </c>
      <c r="E127" s="109">
        <v>3</v>
      </c>
      <c r="F127" s="109">
        <v>3</v>
      </c>
      <c r="H127" s="109">
        <v>2</v>
      </c>
      <c r="I127" s="109">
        <v>30914</v>
      </c>
      <c r="J127" s="109">
        <v>87</v>
      </c>
      <c r="K127" s="109">
        <v>23</v>
      </c>
      <c r="L127" s="109" t="s">
        <v>183</v>
      </c>
      <c r="M127" s="109" t="s">
        <v>179</v>
      </c>
      <c r="N127" s="109">
        <v>0</v>
      </c>
      <c r="O127" s="109">
        <v>1349</v>
      </c>
      <c r="P127" s="109">
        <v>185</v>
      </c>
      <c r="Q127" s="109">
        <v>64</v>
      </c>
    </row>
    <row r="128" spans="2:17" x14ac:dyDescent="0.25">
      <c r="B128" s="109" t="s">
        <v>367</v>
      </c>
      <c r="C128" s="109" t="s">
        <v>289</v>
      </c>
      <c r="D128" s="109" t="s">
        <v>182</v>
      </c>
      <c r="E128" s="109">
        <v>1</v>
      </c>
      <c r="F128" s="109">
        <v>1</v>
      </c>
      <c r="H128" s="109">
        <v>0</v>
      </c>
      <c r="I128" s="109">
        <v>29558</v>
      </c>
      <c r="J128" s="109">
        <v>71</v>
      </c>
      <c r="K128" s="109">
        <v>16</v>
      </c>
      <c r="L128" s="109" t="s">
        <v>188</v>
      </c>
      <c r="M128" s="109" t="s">
        <v>179</v>
      </c>
      <c r="N128" s="109">
        <v>2</v>
      </c>
      <c r="O128" s="109">
        <v>1543</v>
      </c>
      <c r="P128" s="109">
        <v>185</v>
      </c>
      <c r="Q128" s="109">
        <v>88</v>
      </c>
    </row>
    <row r="129" spans="2:17" x14ac:dyDescent="0.25">
      <c r="B129" s="109" t="s">
        <v>290</v>
      </c>
      <c r="C129" s="109" t="s">
        <v>368</v>
      </c>
      <c r="D129" s="109" t="s">
        <v>182</v>
      </c>
      <c r="E129" s="109">
        <v>2</v>
      </c>
      <c r="F129" s="109">
        <v>2</v>
      </c>
      <c r="H129" s="109">
        <v>3</v>
      </c>
      <c r="I129" s="109">
        <v>29939</v>
      </c>
      <c r="J129" s="109">
        <v>2</v>
      </c>
      <c r="K129" s="109">
        <v>15</v>
      </c>
      <c r="L129" s="109" t="s">
        <v>188</v>
      </c>
      <c r="M129" s="109" t="s">
        <v>203</v>
      </c>
      <c r="N129" s="109">
        <v>4</v>
      </c>
      <c r="O129" s="109">
        <v>1579</v>
      </c>
      <c r="P129" s="109">
        <v>156</v>
      </c>
      <c r="Q129" s="109">
        <v>59</v>
      </c>
    </row>
    <row r="130" spans="2:17" x14ac:dyDescent="0.25">
      <c r="B130" s="109" t="s">
        <v>326</v>
      </c>
      <c r="C130" s="109" t="s">
        <v>305</v>
      </c>
      <c r="D130" s="109" t="s">
        <v>182</v>
      </c>
      <c r="E130" s="109">
        <v>1</v>
      </c>
      <c r="F130" s="109">
        <v>2</v>
      </c>
      <c r="H130" s="109">
        <v>11</v>
      </c>
      <c r="I130" s="109">
        <v>30812</v>
      </c>
      <c r="J130" s="109">
        <v>160</v>
      </c>
      <c r="K130" s="109">
        <v>25</v>
      </c>
      <c r="L130" s="109" t="s">
        <v>188</v>
      </c>
      <c r="M130" s="109" t="s">
        <v>216</v>
      </c>
      <c r="N130" s="109">
        <v>1</v>
      </c>
      <c r="O130" s="109">
        <v>1607</v>
      </c>
      <c r="P130" s="109">
        <v>193</v>
      </c>
      <c r="Q130" s="109">
        <v>80</v>
      </c>
    </row>
    <row r="131" spans="2:17" x14ac:dyDescent="0.25">
      <c r="B131" s="109" t="s">
        <v>282</v>
      </c>
      <c r="C131" s="109" t="s">
        <v>191</v>
      </c>
      <c r="D131" s="109" t="s">
        <v>177</v>
      </c>
      <c r="E131" s="109">
        <v>2</v>
      </c>
      <c r="F131" s="109">
        <v>4</v>
      </c>
      <c r="H131" s="109">
        <v>9</v>
      </c>
      <c r="I131" s="109">
        <v>30372</v>
      </c>
      <c r="J131" s="109">
        <v>162</v>
      </c>
      <c r="K131" s="109">
        <v>26</v>
      </c>
      <c r="L131" s="109" t="s">
        <v>183</v>
      </c>
      <c r="M131" s="109" t="s">
        <v>203</v>
      </c>
      <c r="N131" s="109">
        <v>1</v>
      </c>
      <c r="O131" s="109">
        <v>1763</v>
      </c>
      <c r="P131" s="109">
        <v>175</v>
      </c>
      <c r="Q131" s="109">
        <v>46</v>
      </c>
    </row>
    <row r="132" spans="2:17" x14ac:dyDescent="0.25">
      <c r="B132" s="109" t="s">
        <v>214</v>
      </c>
      <c r="C132" s="109" t="s">
        <v>309</v>
      </c>
      <c r="D132" s="109" t="s">
        <v>187</v>
      </c>
      <c r="E132" s="109">
        <v>1</v>
      </c>
      <c r="F132" s="109">
        <v>4</v>
      </c>
      <c r="H132" s="109">
        <v>11</v>
      </c>
      <c r="I132" s="109">
        <v>30662</v>
      </c>
      <c r="J132" s="109">
        <v>67</v>
      </c>
      <c r="K132" s="109">
        <v>18</v>
      </c>
      <c r="L132" s="109" t="s">
        <v>178</v>
      </c>
      <c r="M132" s="109" t="s">
        <v>203</v>
      </c>
      <c r="N132" s="109">
        <v>1</v>
      </c>
      <c r="O132" s="109">
        <v>1805</v>
      </c>
      <c r="P132" s="109">
        <v>172</v>
      </c>
      <c r="Q132" s="109">
        <v>83</v>
      </c>
    </row>
    <row r="133" spans="2:17" x14ac:dyDescent="0.25">
      <c r="B133" s="109" t="s">
        <v>369</v>
      </c>
      <c r="C133" s="109" t="s">
        <v>337</v>
      </c>
      <c r="D133" s="109" t="s">
        <v>182</v>
      </c>
      <c r="E133" s="109">
        <v>1</v>
      </c>
      <c r="F133" s="109">
        <v>2</v>
      </c>
      <c r="H133" s="109">
        <v>0</v>
      </c>
      <c r="I133" s="109">
        <v>30703</v>
      </c>
      <c r="J133" s="109">
        <v>123</v>
      </c>
      <c r="K133" s="109">
        <v>2</v>
      </c>
      <c r="L133" s="109" t="s">
        <v>188</v>
      </c>
      <c r="M133" s="109" t="s">
        <v>210</v>
      </c>
      <c r="N133" s="109">
        <v>0</v>
      </c>
      <c r="O133" s="109">
        <v>1968</v>
      </c>
      <c r="P133" s="109">
        <v>184</v>
      </c>
      <c r="Q133" s="109">
        <v>65</v>
      </c>
    </row>
    <row r="134" spans="2:17" x14ac:dyDescent="0.25">
      <c r="B134" s="109" t="s">
        <v>321</v>
      </c>
      <c r="C134" s="109" t="s">
        <v>238</v>
      </c>
      <c r="D134" s="109" t="s">
        <v>200</v>
      </c>
      <c r="E134" s="109">
        <v>2</v>
      </c>
      <c r="F134" s="109">
        <v>4</v>
      </c>
      <c r="H134" s="109">
        <v>10</v>
      </c>
      <c r="I134" s="109">
        <v>29461</v>
      </c>
      <c r="J134" s="109">
        <v>82</v>
      </c>
      <c r="K134" s="109">
        <v>2</v>
      </c>
      <c r="L134" s="109" t="s">
        <v>213</v>
      </c>
      <c r="M134" s="109" t="s">
        <v>203</v>
      </c>
      <c r="N134" s="109">
        <v>0</v>
      </c>
      <c r="O134" s="109">
        <v>88</v>
      </c>
      <c r="P134" s="109">
        <v>183</v>
      </c>
      <c r="Q134" s="109">
        <v>91</v>
      </c>
    </row>
    <row r="135" spans="2:17" x14ac:dyDescent="0.25">
      <c r="B135" s="109" t="s">
        <v>251</v>
      </c>
      <c r="C135" s="109" t="s">
        <v>370</v>
      </c>
      <c r="D135" s="109" t="s">
        <v>177</v>
      </c>
      <c r="E135" s="109">
        <v>2</v>
      </c>
      <c r="F135" s="109">
        <v>1</v>
      </c>
      <c r="H135" s="109">
        <v>11</v>
      </c>
      <c r="I135" s="109">
        <v>29886</v>
      </c>
      <c r="J135" s="109">
        <v>24</v>
      </c>
      <c r="K135" s="109">
        <v>23</v>
      </c>
      <c r="L135" s="109" t="s">
        <v>213</v>
      </c>
      <c r="M135" s="109" t="s">
        <v>179</v>
      </c>
      <c r="N135" s="109">
        <v>1</v>
      </c>
      <c r="O135" s="109">
        <v>190</v>
      </c>
      <c r="P135" s="109">
        <v>196</v>
      </c>
      <c r="Q135" s="109">
        <v>95</v>
      </c>
    </row>
    <row r="136" spans="2:17" x14ac:dyDescent="0.25">
      <c r="B136" s="109" t="s">
        <v>371</v>
      </c>
      <c r="C136" s="109" t="s">
        <v>235</v>
      </c>
      <c r="D136" s="109" t="s">
        <v>187</v>
      </c>
      <c r="E136" s="109">
        <v>3</v>
      </c>
      <c r="F136" s="109">
        <v>3</v>
      </c>
      <c r="H136" s="109">
        <v>13</v>
      </c>
      <c r="I136" s="109">
        <v>29721</v>
      </c>
      <c r="J136" s="109">
        <v>83</v>
      </c>
      <c r="K136" s="109">
        <v>0</v>
      </c>
      <c r="L136" s="109" t="s">
        <v>178</v>
      </c>
      <c r="M136" s="109" t="s">
        <v>210</v>
      </c>
      <c r="N136" s="109">
        <v>4</v>
      </c>
      <c r="O136" s="109">
        <v>222</v>
      </c>
      <c r="P136" s="109">
        <v>186</v>
      </c>
      <c r="Q136" s="109">
        <v>61</v>
      </c>
    </row>
    <row r="137" spans="2:17" x14ac:dyDescent="0.25">
      <c r="B137" s="109" t="s">
        <v>365</v>
      </c>
      <c r="C137" s="109" t="s">
        <v>302</v>
      </c>
      <c r="D137" s="109" t="s">
        <v>177</v>
      </c>
      <c r="E137" s="109">
        <v>3</v>
      </c>
      <c r="F137" s="109">
        <v>4</v>
      </c>
      <c r="H137" s="109">
        <v>12</v>
      </c>
      <c r="I137" s="109">
        <v>30904</v>
      </c>
      <c r="J137" s="109">
        <v>130</v>
      </c>
      <c r="K137" s="109">
        <v>28</v>
      </c>
      <c r="L137" s="109" t="s">
        <v>188</v>
      </c>
      <c r="M137" s="109" t="s">
        <v>184</v>
      </c>
      <c r="N137" s="109">
        <v>0</v>
      </c>
      <c r="O137" s="109">
        <v>499</v>
      </c>
      <c r="P137" s="109">
        <v>156</v>
      </c>
      <c r="Q137" s="109">
        <v>63</v>
      </c>
    </row>
    <row r="138" spans="2:17" x14ac:dyDescent="0.25">
      <c r="B138" s="109" t="s">
        <v>361</v>
      </c>
      <c r="C138" s="109" t="s">
        <v>285</v>
      </c>
      <c r="D138" s="109" t="s">
        <v>187</v>
      </c>
      <c r="E138" s="109">
        <v>2</v>
      </c>
      <c r="F138" s="109">
        <v>3</v>
      </c>
      <c r="H138" s="109">
        <v>6</v>
      </c>
      <c r="I138" s="109">
        <v>29785</v>
      </c>
      <c r="J138" s="109">
        <v>26</v>
      </c>
      <c r="K138" s="109">
        <v>21</v>
      </c>
      <c r="L138" s="109" t="s">
        <v>178</v>
      </c>
      <c r="M138" s="109" t="s">
        <v>184</v>
      </c>
      <c r="N138" s="109">
        <v>1</v>
      </c>
      <c r="O138" s="109">
        <v>592</v>
      </c>
      <c r="P138" s="109">
        <v>199</v>
      </c>
      <c r="Q138" s="109">
        <v>91</v>
      </c>
    </row>
    <row r="139" spans="2:17" x14ac:dyDescent="0.25">
      <c r="B139" s="109" t="s">
        <v>372</v>
      </c>
      <c r="C139" s="109" t="s">
        <v>287</v>
      </c>
      <c r="D139" s="109" t="s">
        <v>177</v>
      </c>
      <c r="E139" s="109">
        <v>2</v>
      </c>
      <c r="F139" s="109">
        <v>3</v>
      </c>
      <c r="H139" s="109">
        <v>12</v>
      </c>
      <c r="I139" s="109">
        <v>29232</v>
      </c>
      <c r="J139" s="109">
        <v>120</v>
      </c>
      <c r="K139" s="109">
        <v>25</v>
      </c>
      <c r="L139" s="109" t="s">
        <v>178</v>
      </c>
      <c r="M139" s="109" t="s">
        <v>184</v>
      </c>
      <c r="N139" s="109">
        <v>2</v>
      </c>
      <c r="O139" s="109">
        <v>906</v>
      </c>
      <c r="P139" s="109">
        <v>193</v>
      </c>
      <c r="Q139" s="109">
        <v>46</v>
      </c>
    </row>
    <row r="140" spans="2:17" x14ac:dyDescent="0.25">
      <c r="B140" s="109" t="s">
        <v>373</v>
      </c>
      <c r="C140" s="109" t="s">
        <v>368</v>
      </c>
      <c r="D140" s="109" t="s">
        <v>182</v>
      </c>
      <c r="E140" s="109">
        <v>3</v>
      </c>
      <c r="F140" s="109">
        <v>2</v>
      </c>
      <c r="H140" s="109">
        <v>11</v>
      </c>
      <c r="I140" s="109">
        <v>29324</v>
      </c>
      <c r="J140" s="109">
        <v>126</v>
      </c>
      <c r="K140" s="109">
        <v>20</v>
      </c>
      <c r="L140" s="109" t="s">
        <v>178</v>
      </c>
      <c r="M140" s="109" t="s">
        <v>241</v>
      </c>
      <c r="N140" s="109">
        <v>3</v>
      </c>
      <c r="O140" s="109">
        <v>926</v>
      </c>
      <c r="P140" s="109">
        <v>169</v>
      </c>
      <c r="Q140" s="109">
        <v>62</v>
      </c>
    </row>
    <row r="141" spans="2:17" x14ac:dyDescent="0.25">
      <c r="B141" s="109" t="s">
        <v>374</v>
      </c>
      <c r="C141" s="109" t="s">
        <v>375</v>
      </c>
      <c r="D141" s="109" t="s">
        <v>177</v>
      </c>
      <c r="E141" s="109">
        <v>2</v>
      </c>
      <c r="F141" s="109">
        <v>4</v>
      </c>
      <c r="H141" s="109">
        <v>8</v>
      </c>
      <c r="I141" s="109">
        <v>29228</v>
      </c>
      <c r="J141" s="109">
        <v>128</v>
      </c>
      <c r="K141" s="109">
        <v>15</v>
      </c>
      <c r="L141" s="109" t="s">
        <v>183</v>
      </c>
      <c r="M141" s="109" t="s">
        <v>189</v>
      </c>
      <c r="N141" s="109">
        <v>4</v>
      </c>
      <c r="O141" s="109">
        <v>1155</v>
      </c>
      <c r="P141" s="109">
        <v>168</v>
      </c>
      <c r="Q141" s="109">
        <v>95</v>
      </c>
    </row>
    <row r="142" spans="2:17" x14ac:dyDescent="0.25">
      <c r="B142" s="109" t="s">
        <v>243</v>
      </c>
      <c r="C142" s="109" t="s">
        <v>283</v>
      </c>
      <c r="D142" s="109" t="s">
        <v>187</v>
      </c>
      <c r="E142" s="109">
        <v>1</v>
      </c>
      <c r="F142" s="109">
        <v>4</v>
      </c>
      <c r="H142" s="109">
        <v>7</v>
      </c>
      <c r="I142" s="109">
        <v>29971</v>
      </c>
      <c r="J142" s="109">
        <v>108</v>
      </c>
      <c r="K142" s="109">
        <v>18</v>
      </c>
      <c r="L142" s="109" t="s">
        <v>178</v>
      </c>
      <c r="M142" s="109" t="s">
        <v>184</v>
      </c>
      <c r="N142" s="109">
        <v>3</v>
      </c>
      <c r="O142" s="109">
        <v>1167</v>
      </c>
      <c r="P142" s="109">
        <v>156</v>
      </c>
      <c r="Q142" s="109">
        <v>105</v>
      </c>
    </row>
    <row r="143" spans="2:17" x14ac:dyDescent="0.25">
      <c r="B143" s="109" t="s">
        <v>363</v>
      </c>
      <c r="C143" s="109" t="s">
        <v>370</v>
      </c>
      <c r="D143" s="109" t="s">
        <v>200</v>
      </c>
      <c r="E143" s="109">
        <v>1</v>
      </c>
      <c r="F143" s="109">
        <v>3</v>
      </c>
      <c r="H143" s="109">
        <v>11</v>
      </c>
      <c r="I143" s="109">
        <v>30311</v>
      </c>
      <c r="J143" s="109">
        <v>45</v>
      </c>
      <c r="K143" s="109">
        <v>7</v>
      </c>
      <c r="L143" s="109" t="s">
        <v>188</v>
      </c>
      <c r="M143" s="109" t="s">
        <v>184</v>
      </c>
      <c r="N143" s="109">
        <v>0</v>
      </c>
      <c r="O143" s="109">
        <v>1258</v>
      </c>
      <c r="P143" s="109">
        <v>182</v>
      </c>
      <c r="Q143" s="109">
        <v>101</v>
      </c>
    </row>
    <row r="144" spans="2:17" x14ac:dyDescent="0.25">
      <c r="B144" s="109" t="s">
        <v>228</v>
      </c>
      <c r="C144" s="109" t="s">
        <v>277</v>
      </c>
      <c r="D144" s="109" t="s">
        <v>177</v>
      </c>
      <c r="E144" s="109">
        <v>2</v>
      </c>
      <c r="F144" s="109">
        <v>2</v>
      </c>
      <c r="H144" s="109">
        <v>1</v>
      </c>
      <c r="I144" s="109">
        <v>29746</v>
      </c>
      <c r="J144" s="109">
        <v>190</v>
      </c>
      <c r="K144" s="109">
        <v>2</v>
      </c>
      <c r="L144" s="109" t="s">
        <v>183</v>
      </c>
      <c r="M144" s="109" t="s">
        <v>241</v>
      </c>
      <c r="N144" s="109">
        <v>0</v>
      </c>
      <c r="O144" s="109">
        <v>1279</v>
      </c>
      <c r="P144" s="109">
        <v>171</v>
      </c>
      <c r="Q144" s="109">
        <v>89</v>
      </c>
    </row>
    <row r="145" spans="2:17" x14ac:dyDescent="0.25">
      <c r="B145" s="109" t="s">
        <v>343</v>
      </c>
      <c r="C145" s="109" t="s">
        <v>202</v>
      </c>
      <c r="D145" s="109" t="s">
        <v>182</v>
      </c>
      <c r="E145" s="109">
        <v>1</v>
      </c>
      <c r="F145" s="109">
        <v>2</v>
      </c>
      <c r="H145" s="109">
        <v>10</v>
      </c>
      <c r="I145" s="109">
        <v>31048</v>
      </c>
      <c r="J145" s="109">
        <v>173</v>
      </c>
      <c r="K145" s="109">
        <v>8</v>
      </c>
      <c r="L145" s="109" t="s">
        <v>178</v>
      </c>
      <c r="M145" s="109" t="s">
        <v>241</v>
      </c>
      <c r="N145" s="109">
        <v>3</v>
      </c>
      <c r="O145" s="109">
        <v>1289</v>
      </c>
      <c r="P145" s="109">
        <v>162</v>
      </c>
      <c r="Q145" s="109">
        <v>88</v>
      </c>
    </row>
    <row r="146" spans="2:17" x14ac:dyDescent="0.25">
      <c r="B146" s="109" t="s">
        <v>293</v>
      </c>
      <c r="C146" s="109" t="s">
        <v>226</v>
      </c>
      <c r="D146" s="109" t="s">
        <v>177</v>
      </c>
      <c r="E146" s="109">
        <v>1</v>
      </c>
      <c r="F146" s="109">
        <v>1</v>
      </c>
      <c r="H146" s="109">
        <v>7</v>
      </c>
      <c r="I146" s="109">
        <v>29464</v>
      </c>
      <c r="J146" s="109">
        <v>83</v>
      </c>
      <c r="K146" s="109">
        <v>27</v>
      </c>
      <c r="L146" s="109" t="s">
        <v>213</v>
      </c>
      <c r="M146" s="109" t="s">
        <v>216</v>
      </c>
      <c r="N146" s="109">
        <v>2</v>
      </c>
      <c r="O146" s="109">
        <v>1324</v>
      </c>
      <c r="P146" s="109">
        <v>193</v>
      </c>
      <c r="Q146" s="109">
        <v>105</v>
      </c>
    </row>
    <row r="147" spans="2:17" x14ac:dyDescent="0.25">
      <c r="B147" s="109" t="s">
        <v>288</v>
      </c>
      <c r="C147" s="109" t="s">
        <v>376</v>
      </c>
      <c r="D147" s="109" t="s">
        <v>200</v>
      </c>
      <c r="E147" s="109">
        <v>2</v>
      </c>
      <c r="F147" s="109">
        <v>3</v>
      </c>
      <c r="H147" s="109">
        <v>7</v>
      </c>
      <c r="I147" s="109">
        <v>30595</v>
      </c>
      <c r="J147" s="109">
        <v>12</v>
      </c>
      <c r="K147" s="109">
        <v>24</v>
      </c>
      <c r="L147" s="109" t="s">
        <v>188</v>
      </c>
      <c r="M147" s="109" t="s">
        <v>184</v>
      </c>
      <c r="N147" s="109">
        <v>4</v>
      </c>
      <c r="O147" s="109">
        <v>1967</v>
      </c>
      <c r="P147" s="109">
        <v>180</v>
      </c>
      <c r="Q147" s="109">
        <v>93</v>
      </c>
    </row>
    <row r="148" spans="2:17" x14ac:dyDescent="0.25">
      <c r="B148" s="109" t="s">
        <v>262</v>
      </c>
      <c r="C148" s="109" t="s">
        <v>377</v>
      </c>
      <c r="D148" s="109" t="s">
        <v>187</v>
      </c>
      <c r="E148" s="109">
        <v>2</v>
      </c>
      <c r="F148" s="109">
        <v>3</v>
      </c>
      <c r="H148" s="109">
        <v>2</v>
      </c>
      <c r="I148" s="109">
        <v>29373</v>
      </c>
      <c r="J148" s="109">
        <v>15</v>
      </c>
      <c r="K148" s="109">
        <v>21</v>
      </c>
      <c r="L148" s="109" t="s">
        <v>188</v>
      </c>
      <c r="M148" s="109" t="s">
        <v>241</v>
      </c>
      <c r="N148" s="109">
        <v>4</v>
      </c>
      <c r="O148" s="109">
        <v>396</v>
      </c>
      <c r="P148" s="109">
        <v>164</v>
      </c>
      <c r="Q148" s="109">
        <v>83</v>
      </c>
    </row>
    <row r="149" spans="2:17" x14ac:dyDescent="0.25">
      <c r="B149" s="109" t="s">
        <v>214</v>
      </c>
      <c r="C149" s="109" t="s">
        <v>261</v>
      </c>
      <c r="D149" s="109" t="s">
        <v>200</v>
      </c>
      <c r="E149" s="109">
        <v>2</v>
      </c>
      <c r="F149" s="109">
        <v>1</v>
      </c>
      <c r="H149" s="109">
        <v>11</v>
      </c>
      <c r="I149" s="109">
        <v>29779</v>
      </c>
      <c r="J149" s="109">
        <v>54</v>
      </c>
      <c r="K149" s="109">
        <v>8</v>
      </c>
      <c r="L149" s="109" t="s">
        <v>183</v>
      </c>
      <c r="M149" s="109" t="s">
        <v>179</v>
      </c>
      <c r="N149" s="109">
        <v>4</v>
      </c>
      <c r="O149" s="109">
        <v>442</v>
      </c>
      <c r="P149" s="109">
        <v>199</v>
      </c>
      <c r="Q149" s="109">
        <v>103</v>
      </c>
    </row>
    <row r="150" spans="2:17" x14ac:dyDescent="0.25">
      <c r="B150" s="109" t="s">
        <v>378</v>
      </c>
      <c r="C150" s="109" t="s">
        <v>258</v>
      </c>
      <c r="D150" s="109" t="s">
        <v>182</v>
      </c>
      <c r="E150" s="109">
        <v>3</v>
      </c>
      <c r="F150" s="109">
        <v>1</v>
      </c>
      <c r="H150" s="109">
        <v>2</v>
      </c>
      <c r="I150" s="109">
        <v>29261</v>
      </c>
      <c r="J150" s="109">
        <v>55</v>
      </c>
      <c r="K150" s="109">
        <v>13</v>
      </c>
      <c r="L150" s="109" t="s">
        <v>183</v>
      </c>
      <c r="M150" s="109" t="s">
        <v>210</v>
      </c>
      <c r="N150" s="109">
        <v>0</v>
      </c>
      <c r="O150" s="109">
        <v>523</v>
      </c>
      <c r="P150" s="109">
        <v>194</v>
      </c>
      <c r="Q150" s="109">
        <v>95</v>
      </c>
    </row>
    <row r="151" spans="2:17" x14ac:dyDescent="0.25">
      <c r="B151" s="109" t="s">
        <v>373</v>
      </c>
      <c r="C151" s="109" t="s">
        <v>357</v>
      </c>
      <c r="D151" s="109" t="s">
        <v>182</v>
      </c>
      <c r="E151" s="109">
        <v>2</v>
      </c>
      <c r="F151" s="109">
        <v>1</v>
      </c>
      <c r="H151" s="109">
        <v>4</v>
      </c>
      <c r="I151" s="109">
        <v>29721</v>
      </c>
      <c r="J151" s="109">
        <v>26</v>
      </c>
      <c r="K151" s="109">
        <v>25</v>
      </c>
      <c r="L151" s="109" t="s">
        <v>178</v>
      </c>
      <c r="M151" s="109" t="s">
        <v>241</v>
      </c>
      <c r="N151" s="109">
        <v>1</v>
      </c>
      <c r="O151" s="109">
        <v>554</v>
      </c>
      <c r="P151" s="109">
        <v>198</v>
      </c>
      <c r="Q151" s="109">
        <v>82</v>
      </c>
    </row>
    <row r="152" spans="2:17" x14ac:dyDescent="0.25">
      <c r="B152" s="109" t="s">
        <v>326</v>
      </c>
      <c r="C152" s="109" t="s">
        <v>379</v>
      </c>
      <c r="D152" s="109" t="s">
        <v>177</v>
      </c>
      <c r="E152" s="109">
        <v>2</v>
      </c>
      <c r="F152" s="109">
        <v>3</v>
      </c>
      <c r="H152" s="109">
        <v>7</v>
      </c>
      <c r="I152" s="109">
        <v>30123</v>
      </c>
      <c r="J152" s="109">
        <v>178</v>
      </c>
      <c r="K152" s="109">
        <v>16</v>
      </c>
      <c r="L152" s="109" t="s">
        <v>178</v>
      </c>
      <c r="M152" s="109" t="s">
        <v>179</v>
      </c>
      <c r="N152" s="109">
        <v>3</v>
      </c>
      <c r="O152" s="109">
        <v>588</v>
      </c>
      <c r="P152" s="109">
        <v>163</v>
      </c>
      <c r="Q152" s="109">
        <v>96</v>
      </c>
    </row>
  </sheetData>
  <mergeCells count="1">
    <mergeCell ref="B1:Q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352B-8344-460F-9FCE-35CF6FAE5706}">
  <dimension ref="A2:V5452"/>
  <sheetViews>
    <sheetView zoomScale="115" zoomScaleNormal="115" workbookViewId="0">
      <pane xSplit="1" ySplit="2" topLeftCell="B3" activePane="bottomRight" state="frozen"/>
      <selection pane="topRight" activeCell="B1" sqref="B1"/>
      <selection pane="bottomLeft" activeCell="A3" sqref="A3"/>
      <selection pane="bottomRight"/>
    </sheetView>
  </sheetViews>
  <sheetFormatPr defaultColWidth="8.85546875" defaultRowHeight="15" x14ac:dyDescent="0.25"/>
  <cols>
    <col min="1" max="1" width="11.140625" style="1" bestFit="1" customWidth="1"/>
    <col min="2" max="2" width="8.42578125" style="1" bestFit="1" customWidth="1"/>
    <col min="3" max="3" width="10.7109375" style="1" bestFit="1" customWidth="1"/>
    <col min="4" max="4" width="10.28515625" style="1" bestFit="1" customWidth="1"/>
    <col min="5" max="5" width="8.42578125" style="1" bestFit="1" customWidth="1"/>
    <col min="6" max="6" width="9.140625" style="1" bestFit="1" customWidth="1"/>
    <col min="7" max="7" width="10.7109375" style="1" bestFit="1" customWidth="1"/>
    <col min="8" max="9" width="8.42578125" style="1" bestFit="1" customWidth="1"/>
    <col min="10" max="10" width="9.5703125" style="1" bestFit="1" customWidth="1"/>
    <col min="11" max="11" width="2.85546875" style="1" customWidth="1"/>
    <col min="12" max="12" width="8.5703125" style="1" bestFit="1" customWidth="1"/>
    <col min="13" max="13" width="10" style="1" bestFit="1" customWidth="1"/>
    <col min="14" max="14" width="1.28515625" style="1" customWidth="1"/>
    <col min="15" max="21" width="8.85546875" style="1"/>
    <col min="22" max="22" width="47.140625" style="1" customWidth="1"/>
    <col min="23" max="16384" width="8.85546875" style="1"/>
  </cols>
  <sheetData>
    <row r="2" spans="1:22" x14ac:dyDescent="0.25">
      <c r="A2" s="35" t="s">
        <v>34</v>
      </c>
      <c r="B2" s="36" t="s">
        <v>24</v>
      </c>
      <c r="C2" s="36" t="s">
        <v>25</v>
      </c>
      <c r="D2" s="36" t="s">
        <v>26</v>
      </c>
      <c r="E2" s="36" t="s">
        <v>27</v>
      </c>
      <c r="F2" s="36" t="s">
        <v>28</v>
      </c>
      <c r="G2" s="36" t="s">
        <v>29</v>
      </c>
      <c r="H2" s="36" t="s">
        <v>30</v>
      </c>
      <c r="I2" s="36" t="s">
        <v>39</v>
      </c>
      <c r="J2" s="37" t="s">
        <v>31</v>
      </c>
    </row>
    <row r="3" spans="1:22" x14ac:dyDescent="0.25">
      <c r="A3" s="33">
        <v>36164</v>
      </c>
      <c r="B3" s="44">
        <v>1.1789000000000001</v>
      </c>
      <c r="C3" s="44">
        <v>133.72999999999999</v>
      </c>
      <c r="D3" s="44">
        <v>35.106999999999999</v>
      </c>
      <c r="E3" s="44">
        <v>7.4500999999999999</v>
      </c>
      <c r="F3" s="44">
        <v>0.71109999999999995</v>
      </c>
      <c r="G3" s="44">
        <v>251.48</v>
      </c>
      <c r="H3" s="44">
        <v>4.0712000000000002</v>
      </c>
      <c r="I3" s="44">
        <v>1.528</v>
      </c>
      <c r="J3" s="45">
        <v>9.4695999999999998</v>
      </c>
    </row>
    <row r="4" spans="1:22" x14ac:dyDescent="0.25">
      <c r="A4" s="33">
        <v>36165</v>
      </c>
      <c r="B4" s="44">
        <v>1.179</v>
      </c>
      <c r="C4" s="44">
        <v>130.96</v>
      </c>
      <c r="D4" s="44">
        <v>34.917000000000002</v>
      </c>
      <c r="E4" s="44">
        <v>7.4494999999999996</v>
      </c>
      <c r="F4" s="44">
        <v>0.71220000000000006</v>
      </c>
      <c r="G4" s="44">
        <v>250.8</v>
      </c>
      <c r="H4" s="44">
        <v>4.0244999999999997</v>
      </c>
      <c r="I4" s="44">
        <v>1.5359</v>
      </c>
      <c r="J4" s="45">
        <v>9.4024999999999999</v>
      </c>
      <c r="L4" s="112" t="s">
        <v>32</v>
      </c>
      <c r="M4" s="113"/>
      <c r="N4" s="113"/>
      <c r="O4" s="113"/>
      <c r="P4" s="113"/>
      <c r="Q4" s="113"/>
      <c r="R4" s="113"/>
      <c r="S4" s="113"/>
      <c r="T4" s="113"/>
      <c r="U4" s="113"/>
      <c r="V4" s="114"/>
    </row>
    <row r="5" spans="1:22" x14ac:dyDescent="0.25">
      <c r="A5" s="33">
        <v>36166</v>
      </c>
      <c r="B5" s="44">
        <v>1.1742999999999999</v>
      </c>
      <c r="C5" s="44">
        <v>131.41999999999999</v>
      </c>
      <c r="D5" s="44">
        <v>34.85</v>
      </c>
      <c r="E5" s="44">
        <v>7.4451999999999998</v>
      </c>
      <c r="F5" s="44">
        <v>0.70760000000000001</v>
      </c>
      <c r="G5" s="44">
        <v>250.67</v>
      </c>
      <c r="H5" s="44">
        <v>4.0065</v>
      </c>
      <c r="I5" s="44">
        <v>1.5329999999999999</v>
      </c>
      <c r="J5" s="45">
        <v>9.3049999999999997</v>
      </c>
      <c r="L5" s="131" t="s">
        <v>45</v>
      </c>
      <c r="M5" s="111"/>
      <c r="N5" s="111"/>
      <c r="O5" s="111"/>
      <c r="P5" s="111"/>
      <c r="Q5" s="111"/>
      <c r="R5" s="111"/>
      <c r="S5" s="111"/>
      <c r="T5" s="111"/>
      <c r="U5" s="111"/>
      <c r="V5" s="132"/>
    </row>
    <row r="6" spans="1:22" x14ac:dyDescent="0.25">
      <c r="A6" s="33">
        <v>36167</v>
      </c>
      <c r="B6" s="44">
        <v>1.1632</v>
      </c>
      <c r="C6" s="44">
        <v>129.43</v>
      </c>
      <c r="D6" s="44">
        <v>34.886000000000003</v>
      </c>
      <c r="E6" s="44">
        <v>7.4431000000000003</v>
      </c>
      <c r="F6" s="44">
        <v>0.70584999999999998</v>
      </c>
      <c r="G6" s="44">
        <v>250.09</v>
      </c>
      <c r="H6" s="44">
        <v>4.0164999999999997</v>
      </c>
      <c r="I6" s="44">
        <v>1.5257000000000001</v>
      </c>
      <c r="J6" s="45">
        <v>9.18</v>
      </c>
      <c r="L6" s="131" t="s">
        <v>37</v>
      </c>
      <c r="M6" s="111"/>
      <c r="N6" s="111"/>
      <c r="O6" s="111"/>
      <c r="P6" s="111"/>
      <c r="Q6" s="111"/>
      <c r="R6" s="111"/>
      <c r="S6" s="111"/>
      <c r="T6" s="111"/>
      <c r="U6" s="111"/>
      <c r="V6" s="132"/>
    </row>
    <row r="7" spans="1:22" x14ac:dyDescent="0.25">
      <c r="A7" s="33">
        <v>36168</v>
      </c>
      <c r="B7" s="44">
        <v>1.1658999999999999</v>
      </c>
      <c r="C7" s="44">
        <v>130.09</v>
      </c>
      <c r="D7" s="44">
        <v>34.938000000000002</v>
      </c>
      <c r="E7" s="44">
        <v>7.4432999999999998</v>
      </c>
      <c r="F7" s="44">
        <v>0.70940000000000003</v>
      </c>
      <c r="G7" s="44">
        <v>250.15</v>
      </c>
      <c r="H7" s="44">
        <v>4.0362999999999998</v>
      </c>
      <c r="I7" s="44">
        <v>1.5265</v>
      </c>
      <c r="J7" s="45">
        <v>9.1649999999999991</v>
      </c>
      <c r="L7" s="131" t="s">
        <v>33</v>
      </c>
      <c r="M7" s="111"/>
      <c r="N7" s="111"/>
      <c r="O7" s="111"/>
      <c r="P7" s="111"/>
      <c r="Q7" s="111"/>
      <c r="R7" s="111"/>
      <c r="S7" s="111"/>
      <c r="T7" s="111"/>
      <c r="U7" s="111"/>
      <c r="V7" s="132"/>
    </row>
    <row r="8" spans="1:22" x14ac:dyDescent="0.25">
      <c r="A8" s="33">
        <v>36171</v>
      </c>
      <c r="B8" s="44">
        <v>1.1569</v>
      </c>
      <c r="C8" s="44">
        <v>126.33</v>
      </c>
      <c r="D8" s="44">
        <v>35.173000000000002</v>
      </c>
      <c r="E8" s="44">
        <v>7.4432999999999998</v>
      </c>
      <c r="F8" s="44">
        <v>0.70440000000000003</v>
      </c>
      <c r="G8" s="44">
        <v>249.7</v>
      </c>
      <c r="H8" s="44">
        <v>4.032</v>
      </c>
      <c r="I8" s="44">
        <v>1.5233000000000001</v>
      </c>
      <c r="J8" s="45">
        <v>9.0984999999999996</v>
      </c>
      <c r="L8" s="131" t="s">
        <v>44</v>
      </c>
      <c r="M8" s="111"/>
      <c r="N8" s="111"/>
      <c r="O8" s="111"/>
      <c r="P8" s="111"/>
      <c r="Q8" s="111"/>
      <c r="R8" s="111"/>
      <c r="S8" s="111"/>
      <c r="T8" s="111"/>
      <c r="U8" s="111"/>
      <c r="V8" s="132"/>
    </row>
    <row r="9" spans="1:22" x14ac:dyDescent="0.25">
      <c r="A9" s="33">
        <v>36172</v>
      </c>
      <c r="B9" s="44">
        <v>1.1519999999999999</v>
      </c>
      <c r="C9" s="44">
        <v>129.63</v>
      </c>
      <c r="D9" s="44">
        <v>35.25</v>
      </c>
      <c r="E9" s="44">
        <v>7.4429999999999996</v>
      </c>
      <c r="F9" s="44">
        <v>0.70660000000000001</v>
      </c>
      <c r="G9" s="44">
        <v>249.2</v>
      </c>
      <c r="H9" s="44">
        <v>4.0330000000000004</v>
      </c>
      <c r="I9" s="44">
        <v>1.5259</v>
      </c>
      <c r="J9" s="45">
        <v>9.0954999999999995</v>
      </c>
      <c r="L9" s="131"/>
      <c r="M9" s="111"/>
      <c r="N9" s="111"/>
      <c r="O9" s="111"/>
      <c r="P9" s="111"/>
      <c r="Q9" s="111"/>
      <c r="R9" s="111"/>
      <c r="S9" s="111"/>
      <c r="T9" s="111"/>
      <c r="U9" s="111"/>
      <c r="V9" s="132"/>
    </row>
    <row r="10" spans="1:22" x14ac:dyDescent="0.25">
      <c r="A10" s="33">
        <v>36173</v>
      </c>
      <c r="B10" s="44">
        <v>1.1744000000000001</v>
      </c>
      <c r="C10" s="44">
        <v>131.88999999999999</v>
      </c>
      <c r="D10" s="44">
        <v>36.113</v>
      </c>
      <c r="E10" s="44">
        <v>7.4432</v>
      </c>
      <c r="F10" s="44">
        <v>0.70840000000000003</v>
      </c>
      <c r="G10" s="44">
        <v>255.01</v>
      </c>
      <c r="H10" s="44">
        <v>4.2032999999999996</v>
      </c>
      <c r="I10" s="44">
        <v>1.528</v>
      </c>
      <c r="J10" s="45">
        <v>9.14</v>
      </c>
      <c r="L10" s="9" t="s">
        <v>34</v>
      </c>
      <c r="M10" s="39">
        <v>36180</v>
      </c>
      <c r="V10" s="10"/>
    </row>
    <row r="11" spans="1:22" x14ac:dyDescent="0.25">
      <c r="A11" s="33">
        <v>36174</v>
      </c>
      <c r="B11" s="44">
        <v>1.1653</v>
      </c>
      <c r="C11" s="44">
        <v>132.74</v>
      </c>
      <c r="D11" s="44">
        <v>35.698</v>
      </c>
      <c r="E11" s="44">
        <v>7.4436999999999998</v>
      </c>
      <c r="F11" s="44">
        <v>0.70620000000000005</v>
      </c>
      <c r="G11" s="44">
        <v>253.84</v>
      </c>
      <c r="H11" s="44">
        <v>4.1334999999999997</v>
      </c>
      <c r="I11" s="44">
        <v>1.5299</v>
      </c>
      <c r="J11" s="45">
        <v>9.1349999999999998</v>
      </c>
      <c r="L11" s="9" t="s">
        <v>35</v>
      </c>
      <c r="M11" s="11">
        <v>4</v>
      </c>
      <c r="V11" s="10"/>
    </row>
    <row r="12" spans="1:22" x14ac:dyDescent="0.25">
      <c r="A12" s="33">
        <v>36175</v>
      </c>
      <c r="B12" s="44">
        <v>1.1626000000000001</v>
      </c>
      <c r="C12" s="44">
        <v>131.74</v>
      </c>
      <c r="D12" s="44">
        <v>35.86</v>
      </c>
      <c r="E12" s="44">
        <v>7.4440999999999997</v>
      </c>
      <c r="F12" s="44">
        <v>0.70389999999999997</v>
      </c>
      <c r="G12" s="44">
        <v>253.34</v>
      </c>
      <c r="H12" s="44">
        <v>4.2</v>
      </c>
      <c r="I12" s="44">
        <v>1.5450999999999999</v>
      </c>
      <c r="J12" s="45">
        <v>9.157</v>
      </c>
      <c r="L12" s="9"/>
      <c r="V12" s="10"/>
    </row>
    <row r="13" spans="1:22" x14ac:dyDescent="0.25">
      <c r="A13" s="33">
        <v>36178</v>
      </c>
      <c r="B13" s="44">
        <v>1.1612</v>
      </c>
      <c r="C13" s="44">
        <v>132.9</v>
      </c>
      <c r="D13" s="44">
        <v>35.615000000000002</v>
      </c>
      <c r="E13" s="44">
        <v>7.4431000000000003</v>
      </c>
      <c r="F13" s="44">
        <v>0.70130000000000003</v>
      </c>
      <c r="G13" s="44">
        <v>250.78</v>
      </c>
      <c r="H13" s="44">
        <v>4.0667</v>
      </c>
      <c r="I13" s="44">
        <v>1.5601</v>
      </c>
      <c r="J13" s="45">
        <v>9.093</v>
      </c>
      <c r="L13" s="38">
        <f>VLOOKUP(M10, A2:J5452, M11, FALSE)</f>
        <v>35.773000000000003</v>
      </c>
      <c r="M13" s="111" t="str">
        <f ca="1">_xlfn.FORMULATEXT(L13)</f>
        <v>=VLOOKUP(M10; A2:J5452; M11; FALSE)</v>
      </c>
      <c r="N13" s="111"/>
      <c r="O13" s="111"/>
      <c r="P13" s="111"/>
      <c r="Q13" s="111"/>
      <c r="R13" s="111"/>
      <c r="S13" s="111"/>
      <c r="T13" s="111"/>
      <c r="U13" s="111"/>
      <c r="V13" s="10"/>
    </row>
    <row r="14" spans="1:22" ht="15" customHeight="1" x14ac:dyDescent="0.25">
      <c r="A14" s="33">
        <v>36179</v>
      </c>
      <c r="B14" s="44">
        <v>1.1616</v>
      </c>
      <c r="C14" s="44">
        <v>132.13999999999999</v>
      </c>
      <c r="D14" s="44">
        <v>35.744999999999997</v>
      </c>
      <c r="E14" s="44">
        <v>7.4379999999999997</v>
      </c>
      <c r="F14" s="44">
        <v>0.7</v>
      </c>
      <c r="G14" s="44">
        <v>250.64</v>
      </c>
      <c r="H14" s="44">
        <v>4.0972999999999997</v>
      </c>
      <c r="I14" s="44">
        <v>1.5617000000000001</v>
      </c>
      <c r="J14" s="45">
        <v>9.0045000000000002</v>
      </c>
      <c r="L14" s="9"/>
      <c r="M14" s="137" t="s">
        <v>106</v>
      </c>
      <c r="N14" s="137"/>
      <c r="O14" s="137"/>
      <c r="P14" s="137"/>
      <c r="Q14" s="137"/>
      <c r="R14" s="137"/>
      <c r="S14" s="137"/>
      <c r="T14" s="137"/>
      <c r="U14" s="137"/>
      <c r="V14" s="10"/>
    </row>
    <row r="15" spans="1:22" x14ac:dyDescent="0.25">
      <c r="A15" s="33">
        <v>36180</v>
      </c>
      <c r="B15" s="44">
        <v>1.1575</v>
      </c>
      <c r="C15" s="44">
        <v>131.59</v>
      </c>
      <c r="D15" s="44">
        <v>35.773000000000003</v>
      </c>
      <c r="E15" s="44">
        <v>7.4378000000000002</v>
      </c>
      <c r="F15" s="44">
        <v>0.70140000000000002</v>
      </c>
      <c r="G15" s="44">
        <v>249.99</v>
      </c>
      <c r="H15" s="44">
        <v>4.0846999999999998</v>
      </c>
      <c r="I15" s="44">
        <v>1.5626</v>
      </c>
      <c r="J15" s="45">
        <v>8.9644999999999992</v>
      </c>
      <c r="L15" s="9"/>
      <c r="M15" s="137"/>
      <c r="N15" s="137"/>
      <c r="O15" s="137"/>
      <c r="P15" s="137"/>
      <c r="Q15" s="137"/>
      <c r="R15" s="137"/>
      <c r="S15" s="137"/>
      <c r="T15" s="137"/>
      <c r="U15" s="137"/>
      <c r="V15" s="10"/>
    </row>
    <row r="16" spans="1:22" x14ac:dyDescent="0.25">
      <c r="A16" s="33">
        <v>36181</v>
      </c>
      <c r="B16" s="44">
        <v>1.1572</v>
      </c>
      <c r="C16" s="44">
        <v>130.34</v>
      </c>
      <c r="D16" s="44">
        <v>36.06</v>
      </c>
      <c r="E16" s="44">
        <v>7.4385000000000003</v>
      </c>
      <c r="F16" s="44">
        <v>0.70230000000000004</v>
      </c>
      <c r="G16" s="44">
        <v>250.17</v>
      </c>
      <c r="H16" s="44">
        <v>4.1276999999999999</v>
      </c>
      <c r="I16" s="44">
        <v>1.5521</v>
      </c>
      <c r="J16" s="45">
        <v>8.9429999999999996</v>
      </c>
      <c r="L16" s="9"/>
      <c r="M16" s="137"/>
      <c r="N16" s="137"/>
      <c r="O16" s="137"/>
      <c r="P16" s="137"/>
      <c r="Q16" s="137"/>
      <c r="R16" s="137"/>
      <c r="S16" s="137"/>
      <c r="T16" s="137"/>
      <c r="U16" s="137"/>
      <c r="V16" s="10"/>
    </row>
    <row r="17" spans="1:22" x14ac:dyDescent="0.25">
      <c r="A17" s="33">
        <v>36182</v>
      </c>
      <c r="B17" s="44">
        <v>1.1567000000000001</v>
      </c>
      <c r="C17" s="44">
        <v>131.88</v>
      </c>
      <c r="D17" s="44">
        <v>36.286999999999999</v>
      </c>
      <c r="E17" s="44">
        <v>7.4371999999999998</v>
      </c>
      <c r="F17" s="44">
        <v>0.70050000000000001</v>
      </c>
      <c r="G17" s="44">
        <v>250.16</v>
      </c>
      <c r="H17" s="44">
        <v>4.1586999999999996</v>
      </c>
      <c r="I17" s="44">
        <v>1.5466</v>
      </c>
      <c r="J17" s="45">
        <v>9.0109999999999992</v>
      </c>
      <c r="L17" s="4"/>
      <c r="M17" s="119"/>
      <c r="N17" s="119"/>
      <c r="O17" s="119"/>
      <c r="P17" s="119"/>
      <c r="Q17" s="119"/>
      <c r="R17" s="119"/>
      <c r="S17" s="119"/>
      <c r="T17" s="119"/>
      <c r="U17" s="119"/>
      <c r="V17" s="13"/>
    </row>
    <row r="18" spans="1:22" x14ac:dyDescent="0.25">
      <c r="A18" s="33">
        <v>36185</v>
      </c>
      <c r="B18" s="44">
        <v>1.1584000000000001</v>
      </c>
      <c r="C18" s="44">
        <v>132.09</v>
      </c>
      <c r="D18" s="44">
        <v>36.210999999999999</v>
      </c>
      <c r="E18" s="44">
        <v>7.4367000000000001</v>
      </c>
      <c r="F18" s="44">
        <v>0.69889999999999997</v>
      </c>
      <c r="G18" s="44">
        <v>250.47</v>
      </c>
      <c r="H18" s="44">
        <v>4.1607000000000003</v>
      </c>
      <c r="I18" s="44">
        <v>1.5539000000000001</v>
      </c>
      <c r="J18" s="45">
        <v>8.94</v>
      </c>
      <c r="L18" s="112" t="s">
        <v>36</v>
      </c>
      <c r="M18" s="113"/>
      <c r="N18" s="113"/>
      <c r="O18" s="113"/>
      <c r="P18" s="113"/>
      <c r="Q18" s="113"/>
      <c r="R18" s="113"/>
      <c r="S18" s="113"/>
      <c r="T18" s="113"/>
      <c r="U18" s="113"/>
      <c r="V18" s="114"/>
    </row>
    <row r="19" spans="1:22" x14ac:dyDescent="0.25">
      <c r="A19" s="33">
        <v>36186</v>
      </c>
      <c r="B19" s="44">
        <v>1.1581999999999999</v>
      </c>
      <c r="C19" s="44">
        <v>131.81</v>
      </c>
      <c r="D19" s="44">
        <v>36.615000000000002</v>
      </c>
      <c r="E19" s="44">
        <v>7.4359999999999999</v>
      </c>
      <c r="F19" s="44">
        <v>0.6976</v>
      </c>
      <c r="G19" s="44">
        <v>250.69</v>
      </c>
      <c r="H19" s="44">
        <v>4.1837</v>
      </c>
      <c r="I19" s="44">
        <v>1.5716000000000001</v>
      </c>
      <c r="J19" s="45">
        <v>8.9209999999999994</v>
      </c>
      <c r="L19" s="131" t="s">
        <v>38</v>
      </c>
      <c r="M19" s="111"/>
      <c r="N19" s="111"/>
      <c r="O19" s="111"/>
      <c r="P19" s="111"/>
      <c r="Q19" s="111"/>
      <c r="R19" s="111"/>
      <c r="S19" s="111"/>
      <c r="T19" s="111"/>
      <c r="U19" s="111"/>
      <c r="V19" s="132"/>
    </row>
    <row r="20" spans="1:22" x14ac:dyDescent="0.25">
      <c r="A20" s="33">
        <v>36187</v>
      </c>
      <c r="B20" s="44">
        <v>1.1529</v>
      </c>
      <c r="C20" s="44">
        <v>131.91</v>
      </c>
      <c r="D20" s="44">
        <v>36.463999999999999</v>
      </c>
      <c r="E20" s="44">
        <v>7.4358000000000004</v>
      </c>
      <c r="F20" s="44">
        <v>0.69679999999999997</v>
      </c>
      <c r="G20" s="44">
        <v>250.08</v>
      </c>
      <c r="H20" s="44">
        <v>4.1588000000000003</v>
      </c>
      <c r="I20" s="44">
        <v>1.5509999999999999</v>
      </c>
      <c r="J20" s="45">
        <v>8.8819999999999997</v>
      </c>
      <c r="L20" s="131"/>
      <c r="M20" s="111"/>
      <c r="N20" s="111"/>
      <c r="O20" s="111"/>
      <c r="P20" s="111"/>
      <c r="Q20" s="111"/>
      <c r="R20" s="111"/>
      <c r="S20" s="111"/>
      <c r="T20" s="111"/>
      <c r="U20" s="111"/>
      <c r="V20" s="132"/>
    </row>
    <row r="21" spans="1:22" x14ac:dyDescent="0.25">
      <c r="A21" s="33">
        <v>36188</v>
      </c>
      <c r="B21" s="44">
        <v>1.141</v>
      </c>
      <c r="C21" s="44">
        <v>132.25</v>
      </c>
      <c r="D21" s="44">
        <v>36.432000000000002</v>
      </c>
      <c r="E21" s="44">
        <v>7.4359000000000002</v>
      </c>
      <c r="F21" s="44">
        <v>0.69279999999999997</v>
      </c>
      <c r="G21" s="44">
        <v>249.34</v>
      </c>
      <c r="H21" s="44">
        <v>4.1380999999999997</v>
      </c>
      <c r="I21" s="44">
        <v>1.5257000000000001</v>
      </c>
      <c r="J21" s="45">
        <v>8.8650000000000002</v>
      </c>
      <c r="L21" s="9" t="s">
        <v>34</v>
      </c>
      <c r="M21" s="39">
        <v>36169</v>
      </c>
      <c r="V21" s="10"/>
    </row>
    <row r="22" spans="1:22" ht="15.75" thickBot="1" x14ac:dyDescent="0.3">
      <c r="A22" s="33">
        <v>36189</v>
      </c>
      <c r="B22" s="44">
        <v>1.1384000000000001</v>
      </c>
      <c r="C22" s="44">
        <v>132.1</v>
      </c>
      <c r="D22" s="44">
        <v>36.826999999999998</v>
      </c>
      <c r="E22" s="44">
        <v>7.4359000000000002</v>
      </c>
      <c r="F22" s="44">
        <v>0.69099999999999995</v>
      </c>
      <c r="G22" s="44">
        <v>249.24</v>
      </c>
      <c r="H22" s="44">
        <v>4.1609999999999996</v>
      </c>
      <c r="I22" s="44">
        <v>1.5623</v>
      </c>
      <c r="J22" s="45">
        <v>8.8800000000000008</v>
      </c>
      <c r="L22" s="9" t="s">
        <v>35</v>
      </c>
      <c r="M22" s="11">
        <v>4</v>
      </c>
      <c r="V22" s="10"/>
    </row>
    <row r="23" spans="1:22" ht="16.5" thickTop="1" thickBot="1" x14ac:dyDescent="0.3">
      <c r="A23" s="33">
        <v>36192</v>
      </c>
      <c r="B23" s="44">
        <v>1.1337999999999999</v>
      </c>
      <c r="C23" s="44">
        <v>130.88</v>
      </c>
      <c r="D23" s="44">
        <v>37.142000000000003</v>
      </c>
      <c r="E23" s="44">
        <v>7.4363000000000001</v>
      </c>
      <c r="F23" s="44">
        <v>0.69040000000000001</v>
      </c>
      <c r="G23" s="44">
        <v>248.97</v>
      </c>
      <c r="H23" s="44">
        <v>4.2359999999999998</v>
      </c>
      <c r="I23" s="44">
        <v>1.5749</v>
      </c>
      <c r="J23" s="45">
        <v>8.86</v>
      </c>
      <c r="L23" s="41">
        <f>VLOOKUP(M21, A2:J5452, M22)</f>
        <v>34.938000000000002</v>
      </c>
      <c r="M23" s="111" t="str">
        <f ca="1">_xlfn.FORMULATEXT(L23)</f>
        <v>=VLOOKUP(M21; A2:J5452; M22)</v>
      </c>
      <c r="N23" s="111"/>
      <c r="O23" s="111"/>
      <c r="P23" s="111"/>
      <c r="Q23" s="111"/>
      <c r="R23" s="111"/>
      <c r="S23" s="111"/>
      <c r="T23" s="111"/>
      <c r="U23" s="111"/>
      <c r="V23" s="10"/>
    </row>
    <row r="24" spans="1:22" ht="15" customHeight="1" thickTop="1" x14ac:dyDescent="0.25">
      <c r="A24" s="33">
        <v>36193</v>
      </c>
      <c r="B24" s="44">
        <v>1.1336999999999999</v>
      </c>
      <c r="C24" s="44">
        <v>127.7</v>
      </c>
      <c r="D24" s="44">
        <v>37.395000000000003</v>
      </c>
      <c r="E24" s="44">
        <v>7.4367999999999999</v>
      </c>
      <c r="F24" s="44">
        <v>0.68879999999999997</v>
      </c>
      <c r="G24" s="44">
        <v>248.99</v>
      </c>
      <c r="H24" s="44">
        <v>4.2295999999999996</v>
      </c>
      <c r="I24" s="44">
        <v>1.5511999999999999</v>
      </c>
      <c r="J24" s="45">
        <v>8.8774999999999995</v>
      </c>
      <c r="L24" s="9"/>
      <c r="M24" s="137" t="s">
        <v>40</v>
      </c>
      <c r="N24" s="137"/>
      <c r="O24" s="137"/>
      <c r="P24" s="137"/>
      <c r="Q24" s="137"/>
      <c r="R24" s="137"/>
      <c r="S24" s="137"/>
      <c r="T24" s="137"/>
      <c r="U24" s="40"/>
      <c r="V24" s="10"/>
    </row>
    <row r="25" spans="1:22" x14ac:dyDescent="0.25">
      <c r="A25" s="33">
        <v>36194</v>
      </c>
      <c r="B25" s="44">
        <v>1.1336999999999999</v>
      </c>
      <c r="C25" s="44">
        <v>126.86</v>
      </c>
      <c r="D25" s="44">
        <v>37.167999999999999</v>
      </c>
      <c r="E25" s="44">
        <v>7.4371999999999998</v>
      </c>
      <c r="F25" s="44">
        <v>0.6925</v>
      </c>
      <c r="G25" s="44">
        <v>249</v>
      </c>
      <c r="H25" s="44">
        <v>4.2013999999999996</v>
      </c>
      <c r="I25" s="44">
        <v>1.5539000000000001</v>
      </c>
      <c r="J25" s="45">
        <v>8.9149999999999991</v>
      </c>
      <c r="L25" s="9"/>
      <c r="M25" s="137"/>
      <c r="N25" s="137"/>
      <c r="O25" s="137"/>
      <c r="P25" s="137"/>
      <c r="Q25" s="137"/>
      <c r="R25" s="137"/>
      <c r="S25" s="137"/>
      <c r="T25" s="137"/>
      <c r="U25" s="40"/>
      <c r="V25" s="10"/>
    </row>
    <row r="26" spans="1:22" x14ac:dyDescent="0.25">
      <c r="A26" s="33">
        <v>36195</v>
      </c>
      <c r="B26" s="44">
        <v>1.1263000000000001</v>
      </c>
      <c r="C26" s="44">
        <v>127.65</v>
      </c>
      <c r="D26" s="44">
        <v>37.158000000000001</v>
      </c>
      <c r="E26" s="44">
        <v>7.4362000000000004</v>
      </c>
      <c r="F26" s="44">
        <v>0.68940000000000001</v>
      </c>
      <c r="G26" s="44">
        <v>248.77</v>
      </c>
      <c r="H26" s="44">
        <v>4.1512000000000002</v>
      </c>
      <c r="I26" s="44">
        <v>1.5388999999999999</v>
      </c>
      <c r="J26" s="45">
        <v>8.8989999999999991</v>
      </c>
      <c r="L26" s="9"/>
      <c r="M26" s="137"/>
      <c r="N26" s="137"/>
      <c r="O26" s="137"/>
      <c r="P26" s="137"/>
      <c r="Q26" s="137"/>
      <c r="R26" s="137"/>
      <c r="S26" s="137"/>
      <c r="T26" s="137"/>
      <c r="U26" s="40"/>
      <c r="V26" s="10"/>
    </row>
    <row r="27" spans="1:22" x14ac:dyDescent="0.25">
      <c r="A27" s="33">
        <v>36196</v>
      </c>
      <c r="B27" s="44">
        <v>1.1292</v>
      </c>
      <c r="C27" s="44">
        <v>127.95</v>
      </c>
      <c r="D27" s="44">
        <v>37.365000000000002</v>
      </c>
      <c r="E27" s="44">
        <v>7.4358000000000004</v>
      </c>
      <c r="F27" s="44">
        <v>0.6885</v>
      </c>
      <c r="G27" s="44">
        <v>248.91</v>
      </c>
      <c r="H27" s="44">
        <v>4.1753</v>
      </c>
      <c r="I27" s="44">
        <v>1.5524</v>
      </c>
      <c r="J27" s="45">
        <v>8.8719999999999999</v>
      </c>
      <c r="L27" s="9"/>
      <c r="M27" s="137"/>
      <c r="N27" s="137"/>
      <c r="O27" s="137"/>
      <c r="P27" s="137"/>
      <c r="Q27" s="137"/>
      <c r="R27" s="137"/>
      <c r="S27" s="137"/>
      <c r="T27" s="137"/>
      <c r="U27" s="40"/>
      <c r="V27" s="10"/>
    </row>
    <row r="28" spans="1:22" x14ac:dyDescent="0.25">
      <c r="A28" s="33">
        <v>36199</v>
      </c>
      <c r="B28" s="44">
        <v>1.1246</v>
      </c>
      <c r="C28" s="44">
        <v>127.82</v>
      </c>
      <c r="D28" s="44">
        <v>37.71</v>
      </c>
      <c r="E28" s="44">
        <v>7.4355000000000002</v>
      </c>
      <c r="F28" s="44">
        <v>0.68879999999999997</v>
      </c>
      <c r="G28" s="44">
        <v>248.64</v>
      </c>
      <c r="H28" s="44">
        <v>4.1958000000000002</v>
      </c>
      <c r="I28" s="44">
        <v>1.5579000000000001</v>
      </c>
      <c r="J28" s="45">
        <v>8.8569999999999993</v>
      </c>
      <c r="L28" s="9"/>
      <c r="M28" s="137"/>
      <c r="N28" s="137"/>
      <c r="O28" s="137"/>
      <c r="P28" s="137"/>
      <c r="Q28" s="137"/>
      <c r="R28" s="137"/>
      <c r="S28" s="137"/>
      <c r="T28" s="137"/>
      <c r="U28" s="40"/>
      <c r="V28" s="10"/>
    </row>
    <row r="29" spans="1:22" x14ac:dyDescent="0.25">
      <c r="A29" s="33">
        <v>36200</v>
      </c>
      <c r="B29" s="44">
        <v>1.1333</v>
      </c>
      <c r="C29" s="44">
        <v>129.91</v>
      </c>
      <c r="D29" s="44">
        <v>38.357999999999997</v>
      </c>
      <c r="E29" s="44">
        <v>7.4356</v>
      </c>
      <c r="F29" s="44">
        <v>0.69110000000000005</v>
      </c>
      <c r="G29" s="44">
        <v>249.75</v>
      </c>
      <c r="H29" s="44">
        <v>4.2560000000000002</v>
      </c>
      <c r="I29" s="44">
        <v>1.5579000000000001</v>
      </c>
      <c r="J29" s="45">
        <v>8.907</v>
      </c>
      <c r="L29" s="9"/>
      <c r="M29" s="137"/>
      <c r="N29" s="137"/>
      <c r="O29" s="137"/>
      <c r="P29" s="137"/>
      <c r="Q29" s="137"/>
      <c r="R29" s="137"/>
      <c r="S29" s="137"/>
      <c r="T29" s="137"/>
      <c r="U29" s="40"/>
      <c r="V29" s="10"/>
    </row>
    <row r="30" spans="1:22" x14ac:dyDescent="0.25">
      <c r="A30" s="33">
        <v>36201</v>
      </c>
      <c r="B30" s="44">
        <v>1.1342000000000001</v>
      </c>
      <c r="C30" s="44">
        <v>130.72999999999999</v>
      </c>
      <c r="D30" s="44">
        <v>38.134999999999998</v>
      </c>
      <c r="E30" s="44">
        <v>7.4347000000000003</v>
      </c>
      <c r="F30" s="44">
        <v>0.69540000000000002</v>
      </c>
      <c r="G30" s="44">
        <v>251.05</v>
      </c>
      <c r="H30" s="44">
        <v>4.2447999999999997</v>
      </c>
      <c r="I30" s="44">
        <v>1.5612999999999999</v>
      </c>
      <c r="J30" s="45">
        <v>8.9329999999999998</v>
      </c>
      <c r="L30" s="4"/>
      <c r="M30" s="5"/>
      <c r="N30" s="5"/>
      <c r="O30" s="5"/>
      <c r="P30" s="5"/>
      <c r="Q30" s="5"/>
      <c r="R30" s="5"/>
      <c r="S30" s="5"/>
      <c r="T30" s="5"/>
      <c r="U30" s="5"/>
      <c r="V30" s="13"/>
    </row>
    <row r="31" spans="1:22" x14ac:dyDescent="0.25">
      <c r="A31" s="33">
        <v>36202</v>
      </c>
      <c r="B31" s="44">
        <v>1.1312</v>
      </c>
      <c r="C31" s="44">
        <v>129.35</v>
      </c>
      <c r="D31" s="44">
        <v>37.94</v>
      </c>
      <c r="E31" s="44">
        <v>7.4347000000000003</v>
      </c>
      <c r="F31" s="44">
        <v>0.69750000000000001</v>
      </c>
      <c r="G31" s="44">
        <v>249.64</v>
      </c>
      <c r="H31" s="44">
        <v>4.2519999999999998</v>
      </c>
      <c r="I31" s="44">
        <v>1.5213000000000001</v>
      </c>
      <c r="J31" s="45">
        <v>8.9190000000000005</v>
      </c>
    </row>
    <row r="32" spans="1:22" x14ac:dyDescent="0.25">
      <c r="A32" s="33">
        <v>36203</v>
      </c>
      <c r="B32" s="44">
        <v>1.1244000000000001</v>
      </c>
      <c r="C32" s="44">
        <v>128.91999999999999</v>
      </c>
      <c r="D32" s="44">
        <v>37.86</v>
      </c>
      <c r="E32" s="44">
        <v>7.4347000000000003</v>
      </c>
      <c r="F32" s="44">
        <v>0.69169999999999998</v>
      </c>
      <c r="G32" s="44">
        <v>249.32</v>
      </c>
      <c r="H32" s="44">
        <v>4.2302</v>
      </c>
      <c r="I32" s="44">
        <v>1.5021</v>
      </c>
      <c r="J32" s="45">
        <v>8.9305000000000003</v>
      </c>
      <c r="M32" s="40"/>
    </row>
    <row r="33" spans="1:22" x14ac:dyDescent="0.25">
      <c r="A33" s="33">
        <v>36206</v>
      </c>
      <c r="B33" s="44">
        <v>1.1237999999999999</v>
      </c>
      <c r="C33" s="44">
        <v>129.31</v>
      </c>
      <c r="D33" s="44">
        <v>38.197000000000003</v>
      </c>
      <c r="E33" s="44">
        <v>7.4348000000000001</v>
      </c>
      <c r="F33" s="44">
        <v>0.6895</v>
      </c>
      <c r="G33" s="44">
        <v>249.66</v>
      </c>
      <c r="H33" s="44">
        <v>4.2611999999999997</v>
      </c>
      <c r="I33" s="44">
        <v>1.4862</v>
      </c>
      <c r="J33" s="45">
        <v>8.8815000000000008</v>
      </c>
      <c r="L33" s="112" t="s">
        <v>41</v>
      </c>
      <c r="M33" s="113"/>
      <c r="N33" s="113"/>
      <c r="O33" s="113"/>
      <c r="P33" s="113"/>
      <c r="Q33" s="113"/>
      <c r="R33" s="113"/>
      <c r="S33" s="113"/>
      <c r="T33" s="113"/>
      <c r="U33" s="113"/>
      <c r="V33" s="114"/>
    </row>
    <row r="34" spans="1:22" x14ac:dyDescent="0.25">
      <c r="A34" s="33">
        <v>36207</v>
      </c>
      <c r="B34" s="44">
        <v>1.1175999999999999</v>
      </c>
      <c r="C34" s="44">
        <v>131.82</v>
      </c>
      <c r="D34" s="44">
        <v>38.229999999999997</v>
      </c>
      <c r="E34" s="44">
        <v>7.4347000000000003</v>
      </c>
      <c r="F34" s="44">
        <v>0.68540000000000001</v>
      </c>
      <c r="G34" s="44">
        <v>249.56</v>
      </c>
      <c r="H34" s="44">
        <v>4.2747000000000002</v>
      </c>
      <c r="I34" s="44">
        <v>1.4857</v>
      </c>
      <c r="J34" s="45">
        <v>8.8529999999999998</v>
      </c>
      <c r="L34" s="131" t="s">
        <v>46</v>
      </c>
      <c r="M34" s="111"/>
      <c r="N34" s="111"/>
      <c r="O34" s="111"/>
      <c r="P34" s="111"/>
      <c r="Q34" s="111"/>
      <c r="R34" s="111"/>
      <c r="S34" s="111"/>
      <c r="T34" s="111"/>
      <c r="U34" s="111"/>
      <c r="V34" s="132"/>
    </row>
    <row r="35" spans="1:22" x14ac:dyDescent="0.25">
      <c r="A35" s="33">
        <v>36208</v>
      </c>
      <c r="B35" s="44">
        <v>1.1253</v>
      </c>
      <c r="C35" s="44">
        <v>133.47999999999999</v>
      </c>
      <c r="D35" s="44">
        <v>37.97</v>
      </c>
      <c r="E35" s="44">
        <v>7.4351000000000003</v>
      </c>
      <c r="F35" s="44">
        <v>0.68730000000000002</v>
      </c>
      <c r="G35" s="44">
        <v>251.09</v>
      </c>
      <c r="H35" s="44">
        <v>4.2789999999999999</v>
      </c>
      <c r="I35" s="44">
        <v>1.4857</v>
      </c>
      <c r="J35" s="45">
        <v>8.907</v>
      </c>
      <c r="L35" s="131"/>
      <c r="M35" s="111"/>
      <c r="N35" s="111"/>
      <c r="O35" s="111"/>
      <c r="P35" s="111"/>
      <c r="Q35" s="111"/>
      <c r="R35" s="111"/>
      <c r="S35" s="111"/>
      <c r="T35" s="111"/>
      <c r="U35" s="111"/>
      <c r="V35" s="132"/>
    </row>
    <row r="36" spans="1:22" x14ac:dyDescent="0.25">
      <c r="A36" s="33">
        <v>36209</v>
      </c>
      <c r="B36" s="44">
        <v>1.1232</v>
      </c>
      <c r="C36" s="44">
        <v>134.4</v>
      </c>
      <c r="D36" s="44">
        <v>37.993000000000002</v>
      </c>
      <c r="E36" s="44">
        <v>7.4348000000000001</v>
      </c>
      <c r="F36" s="44">
        <v>0.68710000000000004</v>
      </c>
      <c r="G36" s="44">
        <v>252.06</v>
      </c>
      <c r="H36" s="44">
        <v>4.2839999999999998</v>
      </c>
      <c r="I36" s="44">
        <v>1.4757</v>
      </c>
      <c r="J36" s="45">
        <v>8.9275000000000002</v>
      </c>
      <c r="L36" s="9" t="s">
        <v>34</v>
      </c>
      <c r="M36" s="39">
        <v>36176</v>
      </c>
      <c r="V36" s="10"/>
    </row>
    <row r="37" spans="1:22" ht="15.75" thickBot="1" x14ac:dyDescent="0.3">
      <c r="A37" s="33">
        <v>36210</v>
      </c>
      <c r="B37" s="44">
        <v>1.1163000000000001</v>
      </c>
      <c r="C37" s="44">
        <v>133.97</v>
      </c>
      <c r="D37" s="44">
        <v>37.773000000000003</v>
      </c>
      <c r="E37" s="44">
        <v>7.4345999999999997</v>
      </c>
      <c r="F37" s="44">
        <v>0.68379999999999996</v>
      </c>
      <c r="G37" s="44">
        <v>251.88</v>
      </c>
      <c r="H37" s="44">
        <v>4.2588999999999997</v>
      </c>
      <c r="I37" s="44">
        <v>1.4636</v>
      </c>
      <c r="J37" s="45">
        <v>8.9109999999999996</v>
      </c>
      <c r="L37" s="9" t="s">
        <v>35</v>
      </c>
      <c r="M37" s="42" t="s">
        <v>26</v>
      </c>
      <c r="N37" s="1">
        <f>MATCH(M37,A2:J2,0)</f>
        <v>4</v>
      </c>
      <c r="O37" s="111" t="s">
        <v>42</v>
      </c>
      <c r="P37" s="111"/>
      <c r="Q37" s="111"/>
      <c r="R37" s="111"/>
      <c r="S37" s="111"/>
      <c r="T37" s="111"/>
      <c r="U37" s="111"/>
      <c r="V37" s="132"/>
    </row>
    <row r="38" spans="1:22" ht="15.75" thickBot="1" x14ac:dyDescent="0.3">
      <c r="A38" s="33">
        <v>36213</v>
      </c>
      <c r="B38" s="44">
        <v>1.0992</v>
      </c>
      <c r="C38" s="44">
        <v>133.61000000000001</v>
      </c>
      <c r="D38" s="44">
        <v>37.872999999999998</v>
      </c>
      <c r="E38" s="44">
        <v>7.4344999999999999</v>
      </c>
      <c r="F38" s="44">
        <v>0.67889999999999995</v>
      </c>
      <c r="G38" s="44">
        <v>250.12</v>
      </c>
      <c r="H38" s="44">
        <v>4.2607999999999997</v>
      </c>
      <c r="I38" s="44">
        <v>1.4469000000000001</v>
      </c>
      <c r="J38" s="45">
        <v>8.9075000000000006</v>
      </c>
      <c r="L38" s="43">
        <f>VLOOKUP(M36, A2:J5452, N37)</f>
        <v>35.86</v>
      </c>
      <c r="M38" s="111" t="str">
        <f ca="1">_xlfn.FORMULATEXT(L38)</f>
        <v>=VLOOKUP(M36; A2:J5452; N37)</v>
      </c>
      <c r="N38" s="111"/>
      <c r="O38" s="111"/>
      <c r="P38" s="111"/>
      <c r="Q38" s="111"/>
      <c r="R38" s="111"/>
      <c r="S38" s="111"/>
      <c r="T38" s="111"/>
      <c r="U38" s="111"/>
      <c r="V38" s="10"/>
    </row>
    <row r="39" spans="1:22" ht="15" customHeight="1" x14ac:dyDescent="0.25">
      <c r="A39" s="33">
        <v>36214</v>
      </c>
      <c r="B39" s="44">
        <v>1.0969</v>
      </c>
      <c r="C39" s="44">
        <v>133.13999999999999</v>
      </c>
      <c r="D39" s="44">
        <v>37.847000000000001</v>
      </c>
      <c r="E39" s="44">
        <v>7.4344000000000001</v>
      </c>
      <c r="F39" s="44">
        <v>0.67959999999999998</v>
      </c>
      <c r="G39" s="44">
        <v>249.9</v>
      </c>
      <c r="H39" s="44">
        <v>4.2408000000000001</v>
      </c>
      <c r="I39" s="44">
        <v>1.4402999999999999</v>
      </c>
      <c r="J39" s="45">
        <v>8.9085000000000001</v>
      </c>
      <c r="L39" s="136" t="s">
        <v>43</v>
      </c>
      <c r="M39" s="137"/>
      <c r="N39" s="137"/>
      <c r="O39" s="137"/>
      <c r="P39" s="137"/>
      <c r="Q39" s="137"/>
      <c r="R39" s="137"/>
      <c r="S39" s="137"/>
      <c r="T39" s="137"/>
      <c r="U39" s="137"/>
      <c r="V39" s="138"/>
    </row>
    <row r="40" spans="1:22" x14ac:dyDescent="0.25">
      <c r="A40" s="33">
        <v>36215</v>
      </c>
      <c r="B40" s="44">
        <v>1.1036999999999999</v>
      </c>
      <c r="C40" s="44">
        <v>133.86000000000001</v>
      </c>
      <c r="D40" s="44">
        <v>37.991999999999997</v>
      </c>
      <c r="E40" s="44">
        <v>7.4344999999999999</v>
      </c>
      <c r="F40" s="44">
        <v>0.68830000000000002</v>
      </c>
      <c r="G40" s="44">
        <v>252.23</v>
      </c>
      <c r="H40" s="44">
        <v>4.2812999999999999</v>
      </c>
      <c r="I40" s="44">
        <v>1.4372</v>
      </c>
      <c r="J40" s="45">
        <v>8.9115000000000002</v>
      </c>
      <c r="L40" s="131"/>
      <c r="M40" s="111"/>
      <c r="N40" s="111"/>
      <c r="O40" s="111"/>
      <c r="P40" s="111"/>
      <c r="Q40" s="111"/>
      <c r="R40" s="111"/>
      <c r="S40" s="111"/>
      <c r="T40" s="111"/>
      <c r="U40" s="111"/>
      <c r="V40" s="132"/>
    </row>
    <row r="41" spans="1:22" x14ac:dyDescent="0.25">
      <c r="A41" s="33">
        <v>36216</v>
      </c>
      <c r="B41" s="44">
        <v>1.1031</v>
      </c>
      <c r="C41" s="44">
        <v>132.87</v>
      </c>
      <c r="D41" s="44">
        <v>37.994</v>
      </c>
      <c r="E41" s="44">
        <v>7.4345999999999997</v>
      </c>
      <c r="F41" s="44">
        <v>0.68879999999999997</v>
      </c>
      <c r="G41" s="44">
        <v>252.56</v>
      </c>
      <c r="H41" s="44">
        <v>4.3051000000000004</v>
      </c>
      <c r="I41" s="44">
        <v>1.4319999999999999</v>
      </c>
      <c r="J41" s="45">
        <v>8.9740000000000002</v>
      </c>
      <c r="L41" s="115"/>
      <c r="M41" s="116"/>
      <c r="N41" s="116"/>
      <c r="O41" s="116"/>
      <c r="P41" s="116"/>
      <c r="Q41" s="116"/>
      <c r="R41" s="116"/>
      <c r="S41" s="116"/>
      <c r="T41" s="116"/>
      <c r="U41" s="116"/>
      <c r="V41" s="117"/>
    </row>
    <row r="42" spans="1:22" x14ac:dyDescent="0.25">
      <c r="A42" s="33">
        <v>36217</v>
      </c>
      <c r="B42" s="44">
        <v>1.1017999999999999</v>
      </c>
      <c r="C42" s="44">
        <v>131.33000000000001</v>
      </c>
      <c r="D42" s="44">
        <v>37.908000000000001</v>
      </c>
      <c r="E42" s="44">
        <v>7.4344000000000001</v>
      </c>
      <c r="F42" s="44">
        <v>0.68730000000000002</v>
      </c>
      <c r="G42" s="44">
        <v>253.91</v>
      </c>
      <c r="H42" s="44">
        <v>4.3482000000000003</v>
      </c>
      <c r="I42" s="44">
        <v>1.4303999999999999</v>
      </c>
      <c r="J42" s="45">
        <v>9.0024999999999995</v>
      </c>
    </row>
    <row r="43" spans="1:22" x14ac:dyDescent="0.25">
      <c r="A43" s="33">
        <v>36220</v>
      </c>
      <c r="B43" s="44">
        <v>1.0986</v>
      </c>
      <c r="C43" s="44">
        <v>131.13</v>
      </c>
      <c r="D43" s="44">
        <v>37.57</v>
      </c>
      <c r="E43" s="44">
        <v>7.4347000000000003</v>
      </c>
      <c r="F43" s="44">
        <v>0.68289999999999995</v>
      </c>
      <c r="G43" s="44">
        <v>254.53</v>
      </c>
      <c r="H43" s="44">
        <v>4.3074000000000003</v>
      </c>
      <c r="I43" s="44">
        <v>1.4280999999999999</v>
      </c>
      <c r="J43" s="45">
        <v>9.0005000000000006</v>
      </c>
    </row>
    <row r="44" spans="1:22" x14ac:dyDescent="0.25">
      <c r="A44" s="33">
        <v>36221</v>
      </c>
      <c r="B44" s="44">
        <v>1.0887</v>
      </c>
      <c r="C44" s="44">
        <v>131.37</v>
      </c>
      <c r="D44" s="44">
        <v>37.582999999999998</v>
      </c>
      <c r="E44" s="44">
        <v>7.4344999999999999</v>
      </c>
      <c r="F44" s="44">
        <v>0.6764</v>
      </c>
      <c r="G44" s="44">
        <v>252.14</v>
      </c>
      <c r="H44" s="44">
        <v>4.3209999999999997</v>
      </c>
      <c r="I44" s="44">
        <v>1.4345000000000001</v>
      </c>
      <c r="J44" s="45">
        <v>8.9849999999999994</v>
      </c>
    </row>
    <row r="45" spans="1:22" x14ac:dyDescent="0.25">
      <c r="A45" s="33">
        <v>36222</v>
      </c>
      <c r="B45" s="44">
        <v>1.0899000000000001</v>
      </c>
      <c r="C45" s="44">
        <v>132.18</v>
      </c>
      <c r="D45" s="44">
        <v>37.551000000000002</v>
      </c>
      <c r="E45" s="44">
        <v>7.4344999999999999</v>
      </c>
      <c r="F45" s="44">
        <v>0.67230000000000001</v>
      </c>
      <c r="G45" s="44">
        <v>254.02</v>
      </c>
      <c r="H45" s="44">
        <v>4.3369999999999997</v>
      </c>
      <c r="I45" s="44">
        <v>1.4334</v>
      </c>
      <c r="J45" s="45">
        <v>8.99</v>
      </c>
    </row>
    <row r="46" spans="1:22" x14ac:dyDescent="0.25">
      <c r="A46" s="33">
        <v>36223</v>
      </c>
      <c r="B46" s="44">
        <v>1.0866</v>
      </c>
      <c r="C46" s="44">
        <v>133.91999999999999</v>
      </c>
      <c r="D46" s="44">
        <v>37.518000000000001</v>
      </c>
      <c r="E46" s="44">
        <v>7.4344000000000001</v>
      </c>
      <c r="F46" s="44">
        <v>0.67589999999999995</v>
      </c>
      <c r="G46" s="44">
        <v>254.62</v>
      </c>
      <c r="H46" s="44">
        <v>4.3093000000000004</v>
      </c>
      <c r="I46" s="44">
        <v>1.4362999999999999</v>
      </c>
      <c r="J46" s="45">
        <v>8.9600000000000009</v>
      </c>
    </row>
    <row r="47" spans="1:22" x14ac:dyDescent="0.25">
      <c r="A47" s="33">
        <v>36224</v>
      </c>
      <c r="B47" s="44">
        <v>1.0833999999999999</v>
      </c>
      <c r="C47" s="44">
        <v>133.19</v>
      </c>
      <c r="D47" s="44">
        <v>37.283000000000001</v>
      </c>
      <c r="E47" s="44">
        <v>7.4324000000000003</v>
      </c>
      <c r="F47" s="44">
        <v>0.67369999999999997</v>
      </c>
      <c r="G47" s="44">
        <v>253.16</v>
      </c>
      <c r="H47" s="44">
        <v>4.2489999999999997</v>
      </c>
      <c r="I47" s="44">
        <v>1.4406000000000001</v>
      </c>
      <c r="J47" s="45">
        <v>8.9354999999999993</v>
      </c>
    </row>
    <row r="48" spans="1:22" x14ac:dyDescent="0.25">
      <c r="A48" s="33">
        <v>36227</v>
      </c>
      <c r="B48" s="44">
        <v>1.0908</v>
      </c>
      <c r="C48" s="44">
        <v>132.77000000000001</v>
      </c>
      <c r="D48" s="44">
        <v>37.603000000000002</v>
      </c>
      <c r="E48" s="44">
        <v>7.4321999999999999</v>
      </c>
      <c r="F48" s="44">
        <v>0.67759999999999998</v>
      </c>
      <c r="G48" s="44">
        <v>250.51</v>
      </c>
      <c r="H48" s="44">
        <v>4.2568000000000001</v>
      </c>
      <c r="I48" s="44">
        <v>1.4468000000000001</v>
      </c>
      <c r="J48" s="45">
        <v>8.9480000000000004</v>
      </c>
    </row>
    <row r="49" spans="1:10" x14ac:dyDescent="0.25">
      <c r="A49" s="33">
        <v>36228</v>
      </c>
      <c r="B49" s="44">
        <v>1.0863</v>
      </c>
      <c r="C49" s="44">
        <v>132.44999999999999</v>
      </c>
      <c r="D49" s="44">
        <v>37.966999999999999</v>
      </c>
      <c r="E49" s="44">
        <v>7.4329000000000001</v>
      </c>
      <c r="F49" s="44">
        <v>0.6754</v>
      </c>
      <c r="G49" s="44">
        <v>250.34</v>
      </c>
      <c r="H49" s="44">
        <v>4.2702</v>
      </c>
      <c r="I49" s="44">
        <v>1.4495</v>
      </c>
      <c r="J49" s="45">
        <v>8.9380000000000006</v>
      </c>
    </row>
    <row r="50" spans="1:10" x14ac:dyDescent="0.25">
      <c r="A50" s="33">
        <v>36229</v>
      </c>
      <c r="B50" s="44">
        <v>1.0952999999999999</v>
      </c>
      <c r="C50" s="44">
        <v>131.74</v>
      </c>
      <c r="D50" s="44">
        <v>37.94</v>
      </c>
      <c r="E50" s="44">
        <v>7.4329999999999998</v>
      </c>
      <c r="F50" s="44">
        <v>0.67459999999999998</v>
      </c>
      <c r="G50" s="44">
        <v>252.83</v>
      </c>
      <c r="H50" s="44">
        <v>4.3141999999999996</v>
      </c>
      <c r="I50" s="44">
        <v>1.458</v>
      </c>
      <c r="J50" s="45">
        <v>8.8925000000000001</v>
      </c>
    </row>
    <row r="51" spans="1:10" x14ac:dyDescent="0.25">
      <c r="A51" s="33">
        <v>36230</v>
      </c>
      <c r="B51" s="44">
        <v>1.0891</v>
      </c>
      <c r="C51" s="44">
        <v>131</v>
      </c>
      <c r="D51" s="44">
        <v>37.832999999999998</v>
      </c>
      <c r="E51" s="44">
        <v>7.4326999999999996</v>
      </c>
      <c r="F51" s="44">
        <v>0.6694</v>
      </c>
      <c r="G51" s="44">
        <v>252.87</v>
      </c>
      <c r="H51" s="44">
        <v>4.3049999999999997</v>
      </c>
      <c r="I51" s="44">
        <v>1.4603999999999999</v>
      </c>
      <c r="J51" s="45">
        <v>8.8309999999999995</v>
      </c>
    </row>
    <row r="52" spans="1:10" x14ac:dyDescent="0.25">
      <c r="A52" s="33">
        <v>36231</v>
      </c>
      <c r="B52" s="44">
        <v>1.0931999999999999</v>
      </c>
      <c r="C52" s="44">
        <v>130.80000000000001</v>
      </c>
      <c r="D52" s="44">
        <v>37.99</v>
      </c>
      <c r="E52" s="44">
        <v>7.4326999999999996</v>
      </c>
      <c r="F52" s="44">
        <v>0.66859999999999997</v>
      </c>
      <c r="G52" s="44">
        <v>253.34</v>
      </c>
      <c r="H52" s="44">
        <v>4.2995000000000001</v>
      </c>
      <c r="I52" s="44">
        <v>1.4610000000000001</v>
      </c>
      <c r="J52" s="45">
        <v>8.8614999999999995</v>
      </c>
    </row>
    <row r="53" spans="1:10" x14ac:dyDescent="0.25">
      <c r="A53" s="33">
        <v>36234</v>
      </c>
      <c r="B53" s="44">
        <v>1.0949</v>
      </c>
      <c r="C53" s="44">
        <v>128.85</v>
      </c>
      <c r="D53" s="44">
        <v>37.85</v>
      </c>
      <c r="E53" s="44">
        <v>7.4325000000000001</v>
      </c>
      <c r="F53" s="44">
        <v>0.67390000000000005</v>
      </c>
      <c r="G53" s="44">
        <v>253.46</v>
      </c>
      <c r="H53" s="44">
        <v>4.3102999999999998</v>
      </c>
      <c r="I53" s="44">
        <v>1.4643999999999999</v>
      </c>
      <c r="J53" s="45">
        <v>8.8785000000000007</v>
      </c>
    </row>
    <row r="54" spans="1:10" x14ac:dyDescent="0.25">
      <c r="A54" s="33">
        <v>36235</v>
      </c>
      <c r="B54" s="44">
        <v>1.0901000000000001</v>
      </c>
      <c r="C54" s="44">
        <v>128.65</v>
      </c>
      <c r="D54" s="44">
        <v>38.049999999999997</v>
      </c>
      <c r="E54" s="44">
        <v>7.4321999999999999</v>
      </c>
      <c r="F54" s="44">
        <v>0.67030000000000001</v>
      </c>
      <c r="G54" s="44">
        <v>253.66</v>
      </c>
      <c r="H54" s="44">
        <v>4.3106999999999998</v>
      </c>
      <c r="I54" s="44">
        <v>1.4671000000000001</v>
      </c>
      <c r="J54" s="45">
        <v>8.9689999999999994</v>
      </c>
    </row>
    <row r="55" spans="1:10" x14ac:dyDescent="0.25">
      <c r="A55" s="33">
        <v>36236</v>
      </c>
      <c r="B55" s="44">
        <v>1.0966</v>
      </c>
      <c r="C55" s="44">
        <v>130.18</v>
      </c>
      <c r="D55" s="44">
        <v>37.96</v>
      </c>
      <c r="E55" s="44">
        <v>7.4317000000000002</v>
      </c>
      <c r="F55" s="44">
        <v>0.6744</v>
      </c>
      <c r="G55" s="44">
        <v>253.81</v>
      </c>
      <c r="H55" s="44">
        <v>4.3070000000000004</v>
      </c>
      <c r="I55" s="44">
        <v>1.4646999999999999</v>
      </c>
      <c r="J55" s="45">
        <v>8.9779999999999998</v>
      </c>
    </row>
    <row r="56" spans="1:10" x14ac:dyDescent="0.25">
      <c r="A56" s="33">
        <v>36237</v>
      </c>
      <c r="B56" s="44">
        <v>1.1012</v>
      </c>
      <c r="C56" s="44">
        <v>129.78</v>
      </c>
      <c r="D56" s="44">
        <v>37.99</v>
      </c>
      <c r="E56" s="44">
        <v>7.4321000000000002</v>
      </c>
      <c r="F56" s="44">
        <v>0.67600000000000005</v>
      </c>
      <c r="G56" s="44">
        <v>254.6</v>
      </c>
      <c r="H56" s="44">
        <v>4.3099999999999996</v>
      </c>
      <c r="I56" s="44">
        <v>1.4626999999999999</v>
      </c>
      <c r="J56" s="45">
        <v>8.9380000000000006</v>
      </c>
    </row>
    <row r="57" spans="1:10" x14ac:dyDescent="0.25">
      <c r="A57" s="33">
        <v>36238</v>
      </c>
      <c r="B57" s="44">
        <v>1.0914999999999999</v>
      </c>
      <c r="C57" s="44">
        <v>127.99</v>
      </c>
      <c r="D57" s="44">
        <v>37.947000000000003</v>
      </c>
      <c r="E57" s="44">
        <v>7.4314999999999998</v>
      </c>
      <c r="F57" s="44">
        <v>0.67079999999999995</v>
      </c>
      <c r="G57" s="44">
        <v>253.64</v>
      </c>
      <c r="H57" s="44">
        <v>4.2626999999999997</v>
      </c>
      <c r="I57" s="44">
        <v>1.4577</v>
      </c>
      <c r="J57" s="45">
        <v>8.9369999999999994</v>
      </c>
    </row>
    <row r="58" spans="1:10" x14ac:dyDescent="0.25">
      <c r="A58" s="33">
        <v>36241</v>
      </c>
      <c r="B58" s="44">
        <v>1.0864</v>
      </c>
      <c r="C58" s="44">
        <v>128</v>
      </c>
      <c r="D58" s="44">
        <v>38.142000000000003</v>
      </c>
      <c r="E58" s="44">
        <v>7.4317000000000002</v>
      </c>
      <c r="F58" s="44">
        <v>0.66769999999999996</v>
      </c>
      <c r="G58" s="44">
        <v>253.25</v>
      </c>
      <c r="H58" s="44">
        <v>4.2805</v>
      </c>
      <c r="I58" s="44">
        <v>1.4496</v>
      </c>
      <c r="J58" s="45">
        <v>8.9324999999999992</v>
      </c>
    </row>
    <row r="59" spans="1:10" x14ac:dyDescent="0.25">
      <c r="A59" s="33">
        <v>36242</v>
      </c>
      <c r="B59" s="44">
        <v>1.0895999999999999</v>
      </c>
      <c r="C59" s="44">
        <v>128.94</v>
      </c>
      <c r="D59" s="44">
        <v>38.302999999999997</v>
      </c>
      <c r="E59" s="44">
        <v>7.4314999999999998</v>
      </c>
      <c r="F59" s="44">
        <v>0.67059999999999997</v>
      </c>
      <c r="G59" s="44">
        <v>254.12</v>
      </c>
      <c r="H59" s="44">
        <v>4.2888000000000002</v>
      </c>
      <c r="I59" s="44">
        <v>1.4516</v>
      </c>
      <c r="J59" s="45">
        <v>8.9320000000000004</v>
      </c>
    </row>
    <row r="60" spans="1:10" x14ac:dyDescent="0.25">
      <c r="A60" s="33">
        <v>36243</v>
      </c>
      <c r="B60" s="44">
        <v>1.0928</v>
      </c>
      <c r="C60" s="44">
        <v>128.6</v>
      </c>
      <c r="D60" s="44">
        <v>38.582999999999998</v>
      </c>
      <c r="E60" s="44">
        <v>7.4314</v>
      </c>
      <c r="F60" s="44">
        <v>0.6653</v>
      </c>
      <c r="G60" s="44">
        <v>256.11</v>
      </c>
      <c r="H60" s="44">
        <v>4.3521000000000001</v>
      </c>
      <c r="I60" s="44">
        <v>1.4539</v>
      </c>
      <c r="J60" s="45">
        <v>8.9695</v>
      </c>
    </row>
    <row r="61" spans="1:10" x14ac:dyDescent="0.25">
      <c r="A61" s="33">
        <v>36244</v>
      </c>
      <c r="B61" s="44">
        <v>1.0898000000000001</v>
      </c>
      <c r="C61" s="44">
        <v>128.65</v>
      </c>
      <c r="D61" s="44">
        <v>38.457000000000001</v>
      </c>
      <c r="E61" s="44">
        <v>7.4314999999999998</v>
      </c>
      <c r="F61" s="44">
        <v>0.66679999999999995</v>
      </c>
      <c r="G61" s="44">
        <v>255.25</v>
      </c>
      <c r="H61" s="44">
        <v>4.3164999999999996</v>
      </c>
      <c r="I61" s="44">
        <v>1.4491000000000001</v>
      </c>
      <c r="J61" s="45">
        <v>9.0069999999999997</v>
      </c>
    </row>
    <row r="62" spans="1:10" x14ac:dyDescent="0.25">
      <c r="A62" s="33">
        <v>36245</v>
      </c>
      <c r="B62" s="44">
        <v>1.0814999999999999</v>
      </c>
      <c r="C62" s="44">
        <v>128.93</v>
      </c>
      <c r="D62" s="44">
        <v>38.354999999999997</v>
      </c>
      <c r="E62" s="44">
        <v>7.4318</v>
      </c>
      <c r="F62" s="44">
        <v>0.66500000000000004</v>
      </c>
      <c r="G62" s="44">
        <v>253.9</v>
      </c>
      <c r="H62" s="44">
        <v>4.2763</v>
      </c>
      <c r="I62" s="44">
        <v>1.4599</v>
      </c>
      <c r="J62" s="45">
        <v>8.9499999999999993</v>
      </c>
    </row>
    <row r="63" spans="1:10" x14ac:dyDescent="0.25">
      <c r="A63" s="33">
        <v>36248</v>
      </c>
      <c r="B63" s="44">
        <v>1.0691999999999999</v>
      </c>
      <c r="C63" s="44">
        <v>128.78</v>
      </c>
      <c r="D63" s="44">
        <v>38.54</v>
      </c>
      <c r="E63" s="44">
        <v>7.4316000000000004</v>
      </c>
      <c r="F63" s="44">
        <v>0.66149999999999998</v>
      </c>
      <c r="G63" s="44">
        <v>253.96</v>
      </c>
      <c r="H63" s="44">
        <v>4.2756999999999996</v>
      </c>
      <c r="I63" s="44">
        <v>1.4464999999999999</v>
      </c>
      <c r="J63" s="45">
        <v>8.9550000000000001</v>
      </c>
    </row>
    <row r="64" spans="1:10" x14ac:dyDescent="0.25">
      <c r="A64" s="33">
        <v>36249</v>
      </c>
      <c r="B64" s="44">
        <v>1.0710999999999999</v>
      </c>
      <c r="C64" s="44">
        <v>128.86000000000001</v>
      </c>
      <c r="D64" s="44">
        <v>38.44</v>
      </c>
      <c r="E64" s="44">
        <v>7.4317000000000002</v>
      </c>
      <c r="F64" s="44">
        <v>0.66379999999999995</v>
      </c>
      <c r="G64" s="44">
        <v>254.89</v>
      </c>
      <c r="H64" s="44">
        <v>4.258</v>
      </c>
      <c r="I64" s="44">
        <v>1.4512</v>
      </c>
      <c r="J64" s="45">
        <v>8.9525000000000006</v>
      </c>
    </row>
    <row r="65" spans="1:10" x14ac:dyDescent="0.25">
      <c r="A65" s="33">
        <v>36250</v>
      </c>
      <c r="B65" s="44">
        <v>1.0742</v>
      </c>
      <c r="C65" s="44">
        <v>127.81</v>
      </c>
      <c r="D65" s="44">
        <v>38.393000000000001</v>
      </c>
      <c r="E65" s="44">
        <v>7.4317000000000002</v>
      </c>
      <c r="F65" s="44">
        <v>0.6663</v>
      </c>
      <c r="G65" s="44">
        <v>254.82</v>
      </c>
      <c r="H65" s="44">
        <v>4.2946999999999997</v>
      </c>
      <c r="I65" s="44">
        <v>1.4487000000000001</v>
      </c>
      <c r="J65" s="45">
        <v>8.8870000000000005</v>
      </c>
    </row>
    <row r="66" spans="1:10" x14ac:dyDescent="0.25">
      <c r="A66" s="33">
        <v>36251</v>
      </c>
      <c r="B66" s="44">
        <v>1.0771999999999999</v>
      </c>
      <c r="C66" s="44">
        <v>128.72</v>
      </c>
      <c r="D66" s="44">
        <v>38.481999999999999</v>
      </c>
      <c r="E66" s="44">
        <v>7.4316000000000004</v>
      </c>
      <c r="F66" s="44">
        <v>0.66900000000000004</v>
      </c>
      <c r="G66" s="44">
        <v>254.41</v>
      </c>
      <c r="H66" s="44">
        <v>4.3380000000000001</v>
      </c>
      <c r="I66" s="44">
        <v>1.4498</v>
      </c>
      <c r="J66" s="45">
        <v>8.8889999999999993</v>
      </c>
    </row>
    <row r="67" spans="1:10" x14ac:dyDescent="0.25">
      <c r="A67" s="33">
        <v>36252</v>
      </c>
      <c r="B67" s="44">
        <v>1.0771999999999999</v>
      </c>
      <c r="C67" s="44">
        <v>129.85</v>
      </c>
      <c r="D67" s="44">
        <v>38.442</v>
      </c>
      <c r="E67" s="44">
        <v>7.4317000000000002</v>
      </c>
      <c r="F67" s="44">
        <v>0.67200000000000004</v>
      </c>
      <c r="G67" s="44">
        <v>253.97</v>
      </c>
      <c r="H67" s="44">
        <v>4.3499999999999996</v>
      </c>
      <c r="I67" s="44">
        <v>1.4559</v>
      </c>
      <c r="J67" s="45">
        <v>8.8811</v>
      </c>
    </row>
    <row r="68" spans="1:10" x14ac:dyDescent="0.25">
      <c r="A68" s="33">
        <v>36255</v>
      </c>
      <c r="B68" s="44">
        <v>1.0751999999999999</v>
      </c>
      <c r="C68" s="44">
        <v>130.55000000000001</v>
      </c>
      <c r="D68" s="44">
        <v>38.487000000000002</v>
      </c>
      <c r="E68" s="44">
        <v>7.4307999999999996</v>
      </c>
      <c r="F68" s="44">
        <v>0.67020000000000002</v>
      </c>
      <c r="G68" s="44">
        <v>253.3</v>
      </c>
      <c r="H68" s="44">
        <v>4.3292999999999999</v>
      </c>
      <c r="I68" s="44">
        <v>1.4564999999999999</v>
      </c>
      <c r="J68" s="45">
        <v>8.8846000000000007</v>
      </c>
    </row>
    <row r="69" spans="1:10" x14ac:dyDescent="0.25">
      <c r="A69" s="33">
        <v>36256</v>
      </c>
      <c r="B69" s="44">
        <v>1.0726</v>
      </c>
      <c r="C69" s="44">
        <v>129.99</v>
      </c>
      <c r="D69" s="44">
        <v>38.351999999999997</v>
      </c>
      <c r="E69" s="44">
        <v>7.4311999999999996</v>
      </c>
      <c r="F69" s="44">
        <v>0.67589999999999995</v>
      </c>
      <c r="G69" s="44">
        <v>253.16</v>
      </c>
      <c r="H69" s="44">
        <v>4.3143000000000002</v>
      </c>
      <c r="I69" s="44">
        <v>1.4528000000000001</v>
      </c>
      <c r="J69" s="45">
        <v>8.8704999999999998</v>
      </c>
    </row>
    <row r="70" spans="1:10" x14ac:dyDescent="0.25">
      <c r="A70" s="33">
        <v>36257</v>
      </c>
      <c r="B70" s="44">
        <v>1.0811999999999999</v>
      </c>
      <c r="C70" s="44">
        <v>131.27000000000001</v>
      </c>
      <c r="D70" s="44">
        <v>38.198999999999998</v>
      </c>
      <c r="E70" s="44">
        <v>7.4313000000000002</v>
      </c>
      <c r="F70" s="44">
        <v>0.67720000000000002</v>
      </c>
      <c r="G70" s="44">
        <v>254.12</v>
      </c>
      <c r="H70" s="44">
        <v>4.3055000000000003</v>
      </c>
      <c r="I70" s="44">
        <v>1.4514</v>
      </c>
      <c r="J70" s="45">
        <v>8.9290000000000003</v>
      </c>
    </row>
    <row r="71" spans="1:10" x14ac:dyDescent="0.25">
      <c r="A71" s="33">
        <v>36258</v>
      </c>
      <c r="B71" s="44">
        <v>1.0818000000000001</v>
      </c>
      <c r="C71" s="44">
        <v>130.44999999999999</v>
      </c>
      <c r="D71" s="44">
        <v>38.063000000000002</v>
      </c>
      <c r="E71" s="44">
        <v>7.4321999999999999</v>
      </c>
      <c r="F71" s="44">
        <v>0.67310000000000003</v>
      </c>
      <c r="G71" s="44">
        <v>253.53</v>
      </c>
      <c r="H71" s="44">
        <v>4.2927999999999997</v>
      </c>
      <c r="I71" s="44">
        <v>1.4498</v>
      </c>
      <c r="J71" s="45">
        <v>8.9640000000000004</v>
      </c>
    </row>
    <row r="72" spans="1:10" x14ac:dyDescent="0.25">
      <c r="A72" s="33">
        <v>36259</v>
      </c>
      <c r="B72" s="44">
        <v>1.0778000000000001</v>
      </c>
      <c r="C72" s="44">
        <v>130.75</v>
      </c>
      <c r="D72" s="44">
        <v>38.036000000000001</v>
      </c>
      <c r="E72" s="44">
        <v>7.4322999999999997</v>
      </c>
      <c r="F72" s="44">
        <v>0.6724</v>
      </c>
      <c r="G72" s="44">
        <v>253.33</v>
      </c>
      <c r="H72" s="44">
        <v>4.2918000000000003</v>
      </c>
      <c r="I72" s="44">
        <v>1.4504999999999999</v>
      </c>
      <c r="J72" s="45">
        <v>8.9440000000000008</v>
      </c>
    </row>
    <row r="73" spans="1:10" x14ac:dyDescent="0.25">
      <c r="A73" s="33">
        <v>36262</v>
      </c>
      <c r="B73" s="44">
        <v>1.0867</v>
      </c>
      <c r="C73" s="44">
        <v>130.27000000000001</v>
      </c>
      <c r="D73" s="44">
        <v>38.131999999999998</v>
      </c>
      <c r="E73" s="44">
        <v>7.4336000000000002</v>
      </c>
      <c r="F73" s="44">
        <v>0.67230000000000001</v>
      </c>
      <c r="G73" s="44">
        <v>254.82</v>
      </c>
      <c r="H73" s="44">
        <v>4.3078000000000003</v>
      </c>
      <c r="I73" s="44">
        <v>1.4470000000000001</v>
      </c>
      <c r="J73" s="45">
        <v>9.02</v>
      </c>
    </row>
    <row r="74" spans="1:10" x14ac:dyDescent="0.25">
      <c r="A74" s="33">
        <v>36263</v>
      </c>
      <c r="B74" s="44">
        <v>1.0765</v>
      </c>
      <c r="C74" s="44">
        <v>129.66</v>
      </c>
      <c r="D74" s="44">
        <v>38.155000000000001</v>
      </c>
      <c r="E74" s="44">
        <v>7.4333999999999998</v>
      </c>
      <c r="F74" s="44">
        <v>0.66710000000000003</v>
      </c>
      <c r="G74" s="44">
        <v>253.69</v>
      </c>
      <c r="H74" s="44">
        <v>4.3022999999999998</v>
      </c>
      <c r="I74" s="44">
        <v>1.452</v>
      </c>
      <c r="J74" s="45">
        <v>8.9574999999999996</v>
      </c>
    </row>
    <row r="75" spans="1:10" x14ac:dyDescent="0.25">
      <c r="A75" s="33">
        <v>36264</v>
      </c>
      <c r="B75" s="44">
        <v>1.0787</v>
      </c>
      <c r="C75" s="44">
        <v>128.55000000000001</v>
      </c>
      <c r="D75" s="44">
        <v>38</v>
      </c>
      <c r="E75" s="44">
        <v>7.4330999999999996</v>
      </c>
      <c r="F75" s="44">
        <v>0.66669999999999996</v>
      </c>
      <c r="G75" s="44">
        <v>253.67</v>
      </c>
      <c r="H75" s="44">
        <v>4.2904999999999998</v>
      </c>
      <c r="I75" s="44">
        <v>1.4524999999999999</v>
      </c>
      <c r="J75" s="45">
        <v>8.9380000000000006</v>
      </c>
    </row>
    <row r="76" spans="1:10" x14ac:dyDescent="0.25">
      <c r="A76" s="33">
        <v>36265</v>
      </c>
      <c r="B76" s="44">
        <v>1.0786</v>
      </c>
      <c r="C76" s="44">
        <v>128.01</v>
      </c>
      <c r="D76" s="44">
        <v>37.71</v>
      </c>
      <c r="E76" s="44">
        <v>7.4333</v>
      </c>
      <c r="F76" s="44">
        <v>0.66820000000000002</v>
      </c>
      <c r="G76" s="44">
        <v>253.65</v>
      </c>
      <c r="H76" s="44">
        <v>4.2861000000000002</v>
      </c>
      <c r="I76" s="44">
        <v>1.4471000000000001</v>
      </c>
      <c r="J76" s="45">
        <v>8.9290000000000003</v>
      </c>
    </row>
    <row r="77" spans="1:10" x14ac:dyDescent="0.25">
      <c r="A77" s="33">
        <v>36266</v>
      </c>
      <c r="B77" s="44">
        <v>1.0668</v>
      </c>
      <c r="C77" s="44">
        <v>126.16</v>
      </c>
      <c r="D77" s="44">
        <v>37.921999999999997</v>
      </c>
      <c r="E77" s="44">
        <v>7.4332000000000003</v>
      </c>
      <c r="F77" s="44">
        <v>0.6633</v>
      </c>
      <c r="G77" s="44">
        <v>252.68</v>
      </c>
      <c r="H77" s="44">
        <v>4.2838000000000003</v>
      </c>
      <c r="I77" s="44">
        <v>1.4549000000000001</v>
      </c>
      <c r="J77" s="45">
        <v>8.8825000000000003</v>
      </c>
    </row>
    <row r="78" spans="1:10" x14ac:dyDescent="0.25">
      <c r="A78" s="33">
        <v>36269</v>
      </c>
      <c r="B78" s="44">
        <v>1.0636000000000001</v>
      </c>
      <c r="C78" s="44">
        <v>125.67</v>
      </c>
      <c r="D78" s="44">
        <v>37.744999999999997</v>
      </c>
      <c r="E78" s="44">
        <v>7.4329999999999998</v>
      </c>
      <c r="F78" s="44">
        <v>0.65859999999999996</v>
      </c>
      <c r="G78" s="44">
        <v>251.52</v>
      </c>
      <c r="H78" s="44">
        <v>4.2656999999999998</v>
      </c>
      <c r="I78" s="44">
        <v>1.4598</v>
      </c>
      <c r="J78" s="45">
        <v>8.8829999999999991</v>
      </c>
    </row>
    <row r="79" spans="1:10" x14ac:dyDescent="0.25">
      <c r="A79" s="33">
        <v>36270</v>
      </c>
      <c r="B79" s="44">
        <v>1.0646</v>
      </c>
      <c r="C79" s="44">
        <v>125.48</v>
      </c>
      <c r="D79" s="44">
        <v>37.832000000000001</v>
      </c>
      <c r="E79" s="44">
        <v>7.4328000000000003</v>
      </c>
      <c r="F79" s="44">
        <v>0.65890000000000004</v>
      </c>
      <c r="G79" s="44">
        <v>251.27</v>
      </c>
      <c r="H79" s="44">
        <v>4.2675000000000001</v>
      </c>
      <c r="I79" s="44">
        <v>1.4621</v>
      </c>
      <c r="J79" s="45">
        <v>8.8989999999999991</v>
      </c>
    </row>
    <row r="80" spans="1:10" x14ac:dyDescent="0.25">
      <c r="A80" s="33">
        <v>36271</v>
      </c>
      <c r="B80" s="44">
        <v>1.0586</v>
      </c>
      <c r="C80" s="44">
        <v>126.26</v>
      </c>
      <c r="D80" s="44">
        <v>37.796999999999997</v>
      </c>
      <c r="E80" s="44">
        <v>7.4325999999999999</v>
      </c>
      <c r="F80" s="44">
        <v>0.6593</v>
      </c>
      <c r="G80" s="44">
        <v>250.21</v>
      </c>
      <c r="H80" s="44">
        <v>4.2522000000000002</v>
      </c>
      <c r="I80" s="44">
        <v>1.4592000000000001</v>
      </c>
      <c r="J80" s="45">
        <v>8.9049999999999994</v>
      </c>
    </row>
    <row r="81" spans="1:10" x14ac:dyDescent="0.25">
      <c r="A81" s="33">
        <v>36272</v>
      </c>
      <c r="B81" s="44">
        <v>1.0581</v>
      </c>
      <c r="C81" s="44">
        <v>126.95</v>
      </c>
      <c r="D81" s="44">
        <v>37.881999999999998</v>
      </c>
      <c r="E81" s="44">
        <v>7.4326999999999996</v>
      </c>
      <c r="F81" s="44">
        <v>0.65849999999999997</v>
      </c>
      <c r="G81" s="44">
        <v>249.49</v>
      </c>
      <c r="H81" s="44">
        <v>4.2641</v>
      </c>
      <c r="I81" s="44">
        <v>1.4581999999999999</v>
      </c>
      <c r="J81" s="45">
        <v>8.9090000000000007</v>
      </c>
    </row>
    <row r="82" spans="1:10" x14ac:dyDescent="0.25">
      <c r="A82" s="33">
        <v>36273</v>
      </c>
      <c r="B82" s="44">
        <v>1.0633999999999999</v>
      </c>
      <c r="C82" s="44">
        <v>127.25</v>
      </c>
      <c r="D82" s="44">
        <v>37.838999999999999</v>
      </c>
      <c r="E82" s="44">
        <v>7.4335000000000004</v>
      </c>
      <c r="F82" s="44">
        <v>0.6583</v>
      </c>
      <c r="G82" s="44">
        <v>251.6</v>
      </c>
      <c r="H82" s="44">
        <v>4.2607999999999997</v>
      </c>
      <c r="I82" s="44">
        <v>1.4577</v>
      </c>
      <c r="J82" s="45">
        <v>8.8945000000000007</v>
      </c>
    </row>
    <row r="83" spans="1:10" x14ac:dyDescent="0.25">
      <c r="A83" s="33">
        <v>36276</v>
      </c>
      <c r="B83" s="44">
        <v>1.0613999999999999</v>
      </c>
      <c r="C83" s="44">
        <v>126.22</v>
      </c>
      <c r="D83" s="44">
        <v>37.71</v>
      </c>
      <c r="E83" s="44">
        <v>7.4335000000000004</v>
      </c>
      <c r="F83" s="44">
        <v>0.65690000000000004</v>
      </c>
      <c r="G83" s="44">
        <v>250.7</v>
      </c>
      <c r="H83" s="44">
        <v>4.2377000000000002</v>
      </c>
      <c r="I83" s="44">
        <v>1.4579</v>
      </c>
      <c r="J83" s="45">
        <v>8.8945000000000007</v>
      </c>
    </row>
    <row r="84" spans="1:10" x14ac:dyDescent="0.25">
      <c r="A84" s="33">
        <v>36277</v>
      </c>
      <c r="B84" s="44">
        <v>1.0629999999999999</v>
      </c>
      <c r="C84" s="44">
        <v>127.34</v>
      </c>
      <c r="D84" s="44">
        <v>37.683</v>
      </c>
      <c r="E84" s="44">
        <v>7.4345999999999997</v>
      </c>
      <c r="F84" s="44">
        <v>0.65869999999999995</v>
      </c>
      <c r="G84" s="44">
        <v>250.74</v>
      </c>
      <c r="H84" s="44">
        <v>4.2457000000000003</v>
      </c>
      <c r="I84" s="44">
        <v>1.4588000000000001</v>
      </c>
      <c r="J84" s="45">
        <v>8.9030000000000005</v>
      </c>
    </row>
    <row r="85" spans="1:10" x14ac:dyDescent="0.25">
      <c r="A85" s="33">
        <v>36278</v>
      </c>
      <c r="B85" s="44">
        <v>1.0666</v>
      </c>
      <c r="C85" s="44">
        <v>127.05</v>
      </c>
      <c r="D85" s="44">
        <v>37.807000000000002</v>
      </c>
      <c r="E85" s="44">
        <v>7.4336000000000002</v>
      </c>
      <c r="F85" s="44">
        <v>0.6583</v>
      </c>
      <c r="G85" s="44">
        <v>251.27</v>
      </c>
      <c r="H85" s="44">
        <v>4.2522000000000002</v>
      </c>
      <c r="I85" s="44">
        <v>1.4623999999999999</v>
      </c>
      <c r="J85" s="45">
        <v>8.9130000000000003</v>
      </c>
    </row>
    <row r="86" spans="1:10" x14ac:dyDescent="0.25">
      <c r="A86" s="33">
        <v>36279</v>
      </c>
      <c r="B86" s="44">
        <v>1.0604</v>
      </c>
      <c r="C86" s="44">
        <v>126.16</v>
      </c>
      <c r="D86" s="44">
        <v>37.692</v>
      </c>
      <c r="E86" s="44">
        <v>7.4329999999999998</v>
      </c>
      <c r="F86" s="44">
        <v>0.65839999999999999</v>
      </c>
      <c r="G86" s="44">
        <v>250.58</v>
      </c>
      <c r="H86" s="44">
        <v>4.2247000000000003</v>
      </c>
      <c r="I86" s="44">
        <v>1.4690000000000001</v>
      </c>
      <c r="J86" s="45">
        <v>8.9109999999999996</v>
      </c>
    </row>
    <row r="87" spans="1:10" x14ac:dyDescent="0.25">
      <c r="A87" s="33">
        <v>36280</v>
      </c>
      <c r="B87" s="44">
        <v>1.0597000000000001</v>
      </c>
      <c r="C87" s="44">
        <v>126.9</v>
      </c>
      <c r="D87" s="44">
        <v>37.643000000000001</v>
      </c>
      <c r="E87" s="44">
        <v>7.4322999999999997</v>
      </c>
      <c r="F87" s="44">
        <v>0.65710000000000002</v>
      </c>
      <c r="G87" s="44">
        <v>250.52</v>
      </c>
      <c r="H87" s="44">
        <v>4.1882999999999999</v>
      </c>
      <c r="I87" s="44">
        <v>1.4621</v>
      </c>
      <c r="J87" s="45">
        <v>8.9075000000000006</v>
      </c>
    </row>
    <row r="88" spans="1:10" x14ac:dyDescent="0.25">
      <c r="A88" s="33">
        <v>36283</v>
      </c>
      <c r="B88" s="44">
        <v>1.0589</v>
      </c>
      <c r="C88" s="44">
        <v>126.93</v>
      </c>
      <c r="D88" s="44">
        <v>37.506999999999998</v>
      </c>
      <c r="E88" s="44">
        <v>7.4320000000000004</v>
      </c>
      <c r="F88" s="44">
        <v>0.65710000000000002</v>
      </c>
      <c r="G88" s="44">
        <v>250.02</v>
      </c>
      <c r="H88" s="44">
        <v>4.1763000000000003</v>
      </c>
      <c r="I88" s="44">
        <v>1.4712000000000001</v>
      </c>
      <c r="J88" s="45">
        <v>8.9184999999999999</v>
      </c>
    </row>
    <row r="89" spans="1:10" x14ac:dyDescent="0.25">
      <c r="A89" s="33">
        <v>36284</v>
      </c>
      <c r="B89" s="44">
        <v>1.0564</v>
      </c>
      <c r="C89" s="44">
        <v>128.04</v>
      </c>
      <c r="D89" s="44">
        <v>37.542999999999999</v>
      </c>
      <c r="E89" s="44">
        <v>7.4320000000000004</v>
      </c>
      <c r="F89" s="44">
        <v>0.65529999999999999</v>
      </c>
      <c r="G89" s="44">
        <v>249.5</v>
      </c>
      <c r="H89" s="44">
        <v>4.1707999999999998</v>
      </c>
      <c r="I89" s="44">
        <v>1.4676</v>
      </c>
      <c r="J89" s="45">
        <v>8.9484999999999992</v>
      </c>
    </row>
    <row r="90" spans="1:10" x14ac:dyDescent="0.25">
      <c r="A90" s="33">
        <v>36285</v>
      </c>
      <c r="B90" s="44">
        <v>1.0667</v>
      </c>
      <c r="C90" s="44">
        <v>128.78</v>
      </c>
      <c r="D90" s="44">
        <v>37.546999999999997</v>
      </c>
      <c r="E90" s="44">
        <v>7.4321999999999999</v>
      </c>
      <c r="F90" s="44">
        <v>0.6552</v>
      </c>
      <c r="G90" s="44">
        <v>250.19</v>
      </c>
      <c r="H90" s="44">
        <v>4.1764999999999999</v>
      </c>
      <c r="I90" s="44">
        <v>1.4661</v>
      </c>
      <c r="J90" s="45">
        <v>8.9845000000000006</v>
      </c>
    </row>
    <row r="91" spans="1:10" x14ac:dyDescent="0.25">
      <c r="A91" s="33">
        <v>36286</v>
      </c>
      <c r="B91" s="44">
        <v>1.0799000000000001</v>
      </c>
      <c r="C91" s="44">
        <v>130.6</v>
      </c>
      <c r="D91" s="44">
        <v>37.529000000000003</v>
      </c>
      <c r="E91" s="44">
        <v>7.4322999999999997</v>
      </c>
      <c r="F91" s="44">
        <v>0.66010000000000002</v>
      </c>
      <c r="G91" s="44">
        <v>250.6</v>
      </c>
      <c r="H91" s="44">
        <v>4.2001999999999997</v>
      </c>
      <c r="I91" s="44">
        <v>1.4665999999999999</v>
      </c>
      <c r="J91" s="45">
        <v>9.0050000000000008</v>
      </c>
    </row>
    <row r="92" spans="1:10" x14ac:dyDescent="0.25">
      <c r="A92" s="33">
        <v>36287</v>
      </c>
      <c r="B92" s="44">
        <v>1.0786</v>
      </c>
      <c r="C92" s="44">
        <v>130.13</v>
      </c>
      <c r="D92" s="44">
        <v>37.69</v>
      </c>
      <c r="E92" s="44">
        <v>7.4332000000000003</v>
      </c>
      <c r="F92" s="44">
        <v>0.66100000000000003</v>
      </c>
      <c r="G92" s="44">
        <v>251.55</v>
      </c>
      <c r="H92" s="44">
        <v>4.2062999999999997</v>
      </c>
      <c r="I92" s="44">
        <v>1.4675</v>
      </c>
      <c r="J92" s="45">
        <v>8.9574999999999996</v>
      </c>
    </row>
    <row r="93" spans="1:10" x14ac:dyDescent="0.25">
      <c r="A93" s="33">
        <v>36290</v>
      </c>
      <c r="B93" s="44">
        <v>1.0734999999999999</v>
      </c>
      <c r="C93" s="44">
        <v>129.82</v>
      </c>
      <c r="D93" s="44">
        <v>37.69</v>
      </c>
      <c r="E93" s="44">
        <v>7.4322999999999997</v>
      </c>
      <c r="F93" s="44">
        <v>0.66039999999999999</v>
      </c>
      <c r="G93" s="44">
        <v>250.48</v>
      </c>
      <c r="H93" s="44">
        <v>4.1917999999999997</v>
      </c>
      <c r="I93" s="44">
        <v>1.4618</v>
      </c>
      <c r="J93" s="45">
        <v>8.9444999999999997</v>
      </c>
    </row>
    <row r="94" spans="1:10" x14ac:dyDescent="0.25">
      <c r="A94" s="33">
        <v>36291</v>
      </c>
      <c r="B94" s="44">
        <v>1.0731999999999999</v>
      </c>
      <c r="C94" s="44">
        <v>129.97</v>
      </c>
      <c r="D94" s="44">
        <v>37.558</v>
      </c>
      <c r="E94" s="44">
        <v>7.4326999999999996</v>
      </c>
      <c r="F94" s="44">
        <v>0.66190000000000004</v>
      </c>
      <c r="G94" s="44">
        <v>249.78</v>
      </c>
      <c r="H94" s="44">
        <v>4.1851000000000003</v>
      </c>
      <c r="I94" s="44">
        <v>1.4610000000000001</v>
      </c>
      <c r="J94" s="45">
        <v>8.9420000000000002</v>
      </c>
    </row>
    <row r="95" spans="1:10" x14ac:dyDescent="0.25">
      <c r="A95" s="33">
        <v>36292</v>
      </c>
      <c r="B95" s="44">
        <v>1.0645</v>
      </c>
      <c r="C95" s="44">
        <v>128.88</v>
      </c>
      <c r="D95" s="44">
        <v>37.667000000000002</v>
      </c>
      <c r="E95" s="44">
        <v>7.4329000000000001</v>
      </c>
      <c r="F95" s="44">
        <v>0.65769999999999995</v>
      </c>
      <c r="G95" s="44">
        <v>250.06</v>
      </c>
      <c r="H95" s="44">
        <v>4.1717000000000004</v>
      </c>
      <c r="I95" s="44">
        <v>1.4706999999999999</v>
      </c>
      <c r="J95" s="45">
        <v>8.9440000000000008</v>
      </c>
    </row>
    <row r="96" spans="1:10" x14ac:dyDescent="0.25">
      <c r="A96" s="33">
        <v>36293</v>
      </c>
      <c r="B96" s="44">
        <v>1.0622</v>
      </c>
      <c r="C96" s="44">
        <v>129.19999999999999</v>
      </c>
      <c r="D96" s="44">
        <v>37.744999999999997</v>
      </c>
      <c r="E96" s="44">
        <v>7.4329999999999998</v>
      </c>
      <c r="F96" s="44">
        <v>0.65600000000000003</v>
      </c>
      <c r="G96" s="44">
        <v>249.99</v>
      </c>
      <c r="H96" s="44">
        <v>4.1977000000000002</v>
      </c>
      <c r="I96" s="44">
        <v>1.4746999999999999</v>
      </c>
      <c r="J96" s="45">
        <v>8.9634</v>
      </c>
    </row>
    <row r="97" spans="1:10" x14ac:dyDescent="0.25">
      <c r="A97" s="33">
        <v>36294</v>
      </c>
      <c r="B97" s="44">
        <v>1.0676000000000001</v>
      </c>
      <c r="C97" s="44">
        <v>130.78</v>
      </c>
      <c r="D97" s="44">
        <v>37.627000000000002</v>
      </c>
      <c r="E97" s="44">
        <v>7.4329999999999998</v>
      </c>
      <c r="F97" s="44">
        <v>0.66010000000000002</v>
      </c>
      <c r="G97" s="44">
        <v>250.27</v>
      </c>
      <c r="H97" s="44">
        <v>4.1936999999999998</v>
      </c>
      <c r="I97" s="44">
        <v>1.4656</v>
      </c>
      <c r="J97" s="45">
        <v>8.9489999999999998</v>
      </c>
    </row>
    <row r="98" spans="1:10" x14ac:dyDescent="0.25">
      <c r="A98" s="33">
        <v>36297</v>
      </c>
      <c r="B98" s="44">
        <v>1.0685</v>
      </c>
      <c r="C98" s="44">
        <v>131.47</v>
      </c>
      <c r="D98" s="44">
        <v>37.628999999999998</v>
      </c>
      <c r="E98" s="44">
        <v>7.4344000000000001</v>
      </c>
      <c r="F98" s="44">
        <v>0.65980000000000005</v>
      </c>
      <c r="G98" s="44">
        <v>250.46</v>
      </c>
      <c r="H98" s="44">
        <v>4.1917</v>
      </c>
      <c r="I98" s="44">
        <v>1.4614</v>
      </c>
      <c r="J98" s="45">
        <v>8.9774999999999991</v>
      </c>
    </row>
    <row r="99" spans="1:10" x14ac:dyDescent="0.25">
      <c r="A99" s="33">
        <v>36298</v>
      </c>
      <c r="B99" s="44">
        <v>1.069</v>
      </c>
      <c r="C99" s="44">
        <v>131.62</v>
      </c>
      <c r="D99" s="44">
        <v>37.67</v>
      </c>
      <c r="E99" s="44">
        <v>7.4337999999999997</v>
      </c>
      <c r="F99" s="44">
        <v>0.65920000000000001</v>
      </c>
      <c r="G99" s="44">
        <v>250.28</v>
      </c>
      <c r="H99" s="44">
        <v>4.1885000000000003</v>
      </c>
      <c r="I99" s="44">
        <v>1.4624999999999999</v>
      </c>
      <c r="J99" s="45">
        <v>9.0030000000000001</v>
      </c>
    </row>
    <row r="100" spans="1:10" x14ac:dyDescent="0.25">
      <c r="A100" s="33">
        <v>36299</v>
      </c>
      <c r="B100" s="44">
        <v>1.0633999999999999</v>
      </c>
      <c r="C100" s="44">
        <v>132.4</v>
      </c>
      <c r="D100" s="44">
        <v>37.71</v>
      </c>
      <c r="E100" s="44">
        <v>7.4345999999999997</v>
      </c>
      <c r="F100" s="44">
        <v>0.65690000000000004</v>
      </c>
      <c r="G100" s="44">
        <v>249.73</v>
      </c>
      <c r="H100" s="44">
        <v>4.1684999999999999</v>
      </c>
      <c r="I100" s="44">
        <v>1.4604999999999999</v>
      </c>
      <c r="J100" s="45">
        <v>9.0280000000000005</v>
      </c>
    </row>
    <row r="101" spans="1:10" x14ac:dyDescent="0.25">
      <c r="A101" s="33">
        <v>36300</v>
      </c>
      <c r="B101" s="44">
        <v>1.0639000000000001</v>
      </c>
      <c r="C101" s="44">
        <v>132.16</v>
      </c>
      <c r="D101" s="44">
        <v>37.911000000000001</v>
      </c>
      <c r="E101" s="44">
        <v>7.4356999999999998</v>
      </c>
      <c r="F101" s="44">
        <v>0.65910000000000002</v>
      </c>
      <c r="G101" s="44">
        <v>250.05</v>
      </c>
      <c r="H101" s="44">
        <v>4.1818999999999997</v>
      </c>
      <c r="I101" s="44">
        <v>1.4662999999999999</v>
      </c>
      <c r="J101" s="45">
        <v>8.9964999999999993</v>
      </c>
    </row>
    <row r="102" spans="1:10" x14ac:dyDescent="0.25">
      <c r="A102" s="33">
        <v>36301</v>
      </c>
      <c r="B102" s="44">
        <v>1.0571999999999999</v>
      </c>
      <c r="C102" s="44">
        <v>131.25</v>
      </c>
      <c r="D102" s="44">
        <v>37.826999999999998</v>
      </c>
      <c r="E102" s="44">
        <v>7.4351000000000003</v>
      </c>
      <c r="F102" s="44">
        <v>0.6583</v>
      </c>
      <c r="G102" s="44">
        <v>250.09</v>
      </c>
      <c r="H102" s="44">
        <v>4.1666999999999996</v>
      </c>
      <c r="I102" s="44">
        <v>1.4648000000000001</v>
      </c>
      <c r="J102" s="45">
        <v>8.9619999999999997</v>
      </c>
    </row>
    <row r="103" spans="1:10" x14ac:dyDescent="0.25">
      <c r="A103" s="33">
        <v>36304</v>
      </c>
      <c r="B103" s="44">
        <v>1.0585</v>
      </c>
      <c r="C103" s="44">
        <v>130.86000000000001</v>
      </c>
      <c r="D103" s="44">
        <v>37.807000000000002</v>
      </c>
      <c r="E103" s="44">
        <v>7.4355000000000002</v>
      </c>
      <c r="F103" s="44">
        <v>0.66169999999999995</v>
      </c>
      <c r="G103" s="44">
        <v>250.28</v>
      </c>
      <c r="H103" s="44">
        <v>4.1635999999999997</v>
      </c>
      <c r="I103" s="44">
        <v>1.4679</v>
      </c>
      <c r="J103" s="45">
        <v>8.9754000000000005</v>
      </c>
    </row>
    <row r="104" spans="1:10" x14ac:dyDescent="0.25">
      <c r="A104" s="33">
        <v>36305</v>
      </c>
      <c r="B104" s="44">
        <v>1.0627</v>
      </c>
      <c r="C104" s="44">
        <v>130.41</v>
      </c>
      <c r="D104" s="44">
        <v>37.915999999999997</v>
      </c>
      <c r="E104" s="44">
        <v>7.4348999999999998</v>
      </c>
      <c r="F104" s="44">
        <v>0.66339999999999999</v>
      </c>
      <c r="G104" s="44">
        <v>250.97</v>
      </c>
      <c r="H104" s="44">
        <v>4.1902999999999997</v>
      </c>
      <c r="I104" s="44">
        <v>1.4759</v>
      </c>
      <c r="J104" s="45">
        <v>8.9894999999999996</v>
      </c>
    </row>
    <row r="105" spans="1:10" x14ac:dyDescent="0.25">
      <c r="A105" s="33">
        <v>36306</v>
      </c>
      <c r="B105" s="44">
        <v>1.0535000000000001</v>
      </c>
      <c r="C105" s="44">
        <v>128.77000000000001</v>
      </c>
      <c r="D105" s="44">
        <v>37.866999999999997</v>
      </c>
      <c r="E105" s="44">
        <v>7.4333999999999998</v>
      </c>
      <c r="F105" s="44">
        <v>0.65800000000000003</v>
      </c>
      <c r="G105" s="44">
        <v>250.43</v>
      </c>
      <c r="H105" s="44">
        <v>4.1753</v>
      </c>
      <c r="I105" s="44">
        <v>1.4711000000000001</v>
      </c>
      <c r="J105" s="45">
        <v>8.9870000000000001</v>
      </c>
    </row>
    <row r="106" spans="1:10" x14ac:dyDescent="0.25">
      <c r="A106" s="33">
        <v>36307</v>
      </c>
      <c r="B106" s="44">
        <v>1.0472999999999999</v>
      </c>
      <c r="C106" s="44">
        <v>128.05000000000001</v>
      </c>
      <c r="D106" s="44">
        <v>37.799999999999997</v>
      </c>
      <c r="E106" s="44">
        <v>7.4321999999999999</v>
      </c>
      <c r="F106" s="44">
        <v>0.65510000000000002</v>
      </c>
      <c r="G106" s="44">
        <v>249.93</v>
      </c>
      <c r="H106" s="44">
        <v>4.1666999999999996</v>
      </c>
      <c r="I106" s="44">
        <v>1.4633</v>
      </c>
      <c r="J106" s="45">
        <v>8.9779999999999998</v>
      </c>
    </row>
    <row r="107" spans="1:10" x14ac:dyDescent="0.25">
      <c r="A107" s="33">
        <v>36308</v>
      </c>
      <c r="B107" s="44">
        <v>1.0479000000000001</v>
      </c>
      <c r="C107" s="44">
        <v>126.7</v>
      </c>
      <c r="D107" s="44">
        <v>37.585000000000001</v>
      </c>
      <c r="E107" s="44">
        <v>7.4320000000000004</v>
      </c>
      <c r="F107" s="44">
        <v>0.65459999999999996</v>
      </c>
      <c r="G107" s="44">
        <v>250.12</v>
      </c>
      <c r="H107" s="44">
        <v>4.1753</v>
      </c>
      <c r="I107" s="44">
        <v>1.4621999999999999</v>
      </c>
      <c r="J107" s="45">
        <v>8.9949999999999992</v>
      </c>
    </row>
    <row r="108" spans="1:10" x14ac:dyDescent="0.25">
      <c r="A108" s="33">
        <v>36311</v>
      </c>
      <c r="B108" s="44">
        <v>1.0456000000000001</v>
      </c>
      <c r="C108" s="44">
        <v>127.18</v>
      </c>
      <c r="D108" s="44">
        <v>37.552999999999997</v>
      </c>
      <c r="E108" s="44">
        <v>7.4318</v>
      </c>
      <c r="F108" s="44">
        <v>0.65239999999999998</v>
      </c>
      <c r="G108" s="44">
        <v>249.64</v>
      </c>
      <c r="H108" s="44">
        <v>4.1517999999999997</v>
      </c>
      <c r="I108" s="44">
        <v>1.4608000000000001</v>
      </c>
      <c r="J108" s="45">
        <v>8.968</v>
      </c>
    </row>
    <row r="109" spans="1:10" x14ac:dyDescent="0.25">
      <c r="A109" s="33">
        <v>36312</v>
      </c>
      <c r="B109" s="44">
        <v>1.0434000000000001</v>
      </c>
      <c r="C109" s="44">
        <v>126.35</v>
      </c>
      <c r="D109" s="44">
        <v>37.563000000000002</v>
      </c>
      <c r="E109" s="44">
        <v>7.4313000000000002</v>
      </c>
      <c r="F109" s="44">
        <v>0.65049999999999997</v>
      </c>
      <c r="G109" s="44">
        <v>249.2</v>
      </c>
      <c r="H109" s="44">
        <v>4.1574999999999998</v>
      </c>
      <c r="I109" s="44">
        <v>1.4588000000000001</v>
      </c>
      <c r="J109" s="45">
        <v>8.9674999999999994</v>
      </c>
    </row>
    <row r="110" spans="1:10" x14ac:dyDescent="0.25">
      <c r="A110" s="33">
        <v>36313</v>
      </c>
      <c r="B110" s="44">
        <v>1.0382</v>
      </c>
      <c r="C110" s="44">
        <v>125.71</v>
      </c>
      <c r="D110" s="44">
        <v>37.476999999999997</v>
      </c>
      <c r="E110" s="44">
        <v>7.4317000000000002</v>
      </c>
      <c r="F110" s="44">
        <v>0.64429999999999998</v>
      </c>
      <c r="G110" s="44">
        <v>248.62</v>
      </c>
      <c r="H110" s="44">
        <v>4.1444999999999999</v>
      </c>
      <c r="I110" s="44">
        <v>1.4592000000000001</v>
      </c>
      <c r="J110" s="45">
        <v>8.9830000000000005</v>
      </c>
    </row>
    <row r="111" spans="1:10" x14ac:dyDescent="0.25">
      <c r="A111" s="33">
        <v>36314</v>
      </c>
      <c r="B111" s="44">
        <v>1.0382</v>
      </c>
      <c r="C111" s="44">
        <v>125.8</v>
      </c>
      <c r="D111" s="44">
        <v>37.533999999999999</v>
      </c>
      <c r="E111" s="44">
        <v>7.4310999999999998</v>
      </c>
      <c r="F111" s="44">
        <v>0.64580000000000004</v>
      </c>
      <c r="G111" s="44">
        <v>248.78</v>
      </c>
      <c r="H111" s="44">
        <v>4.1449999999999996</v>
      </c>
      <c r="I111" s="44">
        <v>1.4588000000000001</v>
      </c>
      <c r="J111" s="45">
        <v>8.9339999999999993</v>
      </c>
    </row>
    <row r="112" spans="1:10" x14ac:dyDescent="0.25">
      <c r="A112" s="33">
        <v>36315</v>
      </c>
      <c r="B112" s="44">
        <v>1.0315000000000001</v>
      </c>
      <c r="C112" s="44">
        <v>125.45</v>
      </c>
      <c r="D112" s="44">
        <v>37.485999999999997</v>
      </c>
      <c r="E112" s="44">
        <v>7.4302000000000001</v>
      </c>
      <c r="F112" s="44">
        <v>0.64119999999999999</v>
      </c>
      <c r="G112" s="44">
        <v>248.41</v>
      </c>
      <c r="H112" s="44">
        <v>4.1334999999999997</v>
      </c>
      <c r="I112" s="44">
        <v>1.4607000000000001</v>
      </c>
      <c r="J112" s="45">
        <v>8.9115000000000002</v>
      </c>
    </row>
    <row r="113" spans="1:10" x14ac:dyDescent="0.25">
      <c r="A113" s="33">
        <v>36318</v>
      </c>
      <c r="B113" s="44">
        <v>1.0316000000000001</v>
      </c>
      <c r="C113" s="44">
        <v>124.7</v>
      </c>
      <c r="D113" s="44">
        <v>37.453000000000003</v>
      </c>
      <c r="E113" s="44">
        <v>7.4305000000000003</v>
      </c>
      <c r="F113" s="44">
        <v>0.64139999999999997</v>
      </c>
      <c r="G113" s="44">
        <v>248.55</v>
      </c>
      <c r="H113" s="44">
        <v>4.1268000000000002</v>
      </c>
      <c r="I113" s="44">
        <v>1.4560999999999999</v>
      </c>
      <c r="J113" s="45">
        <v>8.8964999999999996</v>
      </c>
    </row>
    <row r="114" spans="1:10" x14ac:dyDescent="0.25">
      <c r="A114" s="33">
        <v>36319</v>
      </c>
      <c r="B114" s="44">
        <v>1.0385</v>
      </c>
      <c r="C114" s="44">
        <v>125.99</v>
      </c>
      <c r="D114" s="44">
        <v>37.338000000000001</v>
      </c>
      <c r="E114" s="44">
        <v>7.4302000000000001</v>
      </c>
      <c r="F114" s="44">
        <v>0.64890000000000003</v>
      </c>
      <c r="G114" s="44">
        <v>248.94</v>
      </c>
      <c r="H114" s="44">
        <v>4.1349999999999998</v>
      </c>
      <c r="I114" s="44">
        <v>1.4584999999999999</v>
      </c>
      <c r="J114" s="45">
        <v>8.9034999999999993</v>
      </c>
    </row>
    <row r="115" spans="1:10" x14ac:dyDescent="0.25">
      <c r="A115" s="33">
        <v>36320</v>
      </c>
      <c r="B115" s="44">
        <v>1.0466</v>
      </c>
      <c r="C115" s="44">
        <v>124.48</v>
      </c>
      <c r="D115" s="44">
        <v>37.286999999999999</v>
      </c>
      <c r="E115" s="44">
        <v>7.4302999999999999</v>
      </c>
      <c r="F115" s="44">
        <v>0.65229999999999999</v>
      </c>
      <c r="G115" s="44">
        <v>249.59</v>
      </c>
      <c r="H115" s="44">
        <v>4.1420000000000003</v>
      </c>
      <c r="I115" s="44">
        <v>1.4599</v>
      </c>
      <c r="J115" s="45">
        <v>8.9284999999999997</v>
      </c>
    </row>
    <row r="116" spans="1:10" x14ac:dyDescent="0.25">
      <c r="A116" s="33">
        <v>36321</v>
      </c>
      <c r="B116" s="44">
        <v>1.0474000000000001</v>
      </c>
      <c r="C116" s="44">
        <v>124.5</v>
      </c>
      <c r="D116" s="44">
        <v>37.292999999999999</v>
      </c>
      <c r="E116" s="44">
        <v>7.4302999999999999</v>
      </c>
      <c r="F116" s="44">
        <v>0.65380000000000005</v>
      </c>
      <c r="G116" s="44">
        <v>249.8</v>
      </c>
      <c r="H116" s="44">
        <v>4.1154999999999999</v>
      </c>
      <c r="I116" s="44">
        <v>1.4583999999999999</v>
      </c>
      <c r="J116" s="45">
        <v>8.9019999999999992</v>
      </c>
    </row>
    <row r="117" spans="1:10" x14ac:dyDescent="0.25">
      <c r="A117" s="33">
        <v>36322</v>
      </c>
      <c r="B117" s="44">
        <v>1.0474000000000001</v>
      </c>
      <c r="C117" s="44">
        <v>124.09</v>
      </c>
      <c r="D117" s="44">
        <v>37.167000000000002</v>
      </c>
      <c r="E117" s="44">
        <v>7.4303999999999997</v>
      </c>
      <c r="F117" s="44">
        <v>0.65059999999999996</v>
      </c>
      <c r="G117" s="44">
        <v>249.83</v>
      </c>
      <c r="H117" s="44">
        <v>4.1195000000000004</v>
      </c>
      <c r="I117" s="44">
        <v>1.468</v>
      </c>
      <c r="J117" s="45">
        <v>8.8785000000000007</v>
      </c>
    </row>
    <row r="118" spans="1:10" x14ac:dyDescent="0.25">
      <c r="A118" s="33">
        <v>36325</v>
      </c>
      <c r="B118" s="44">
        <v>1.0437000000000001</v>
      </c>
      <c r="C118" s="44">
        <v>125.42</v>
      </c>
      <c r="D118" s="44">
        <v>37.055</v>
      </c>
      <c r="E118" s="44">
        <v>7.4302000000000001</v>
      </c>
      <c r="F118" s="44">
        <v>0.64729999999999999</v>
      </c>
      <c r="G118" s="44">
        <v>249.87</v>
      </c>
      <c r="H118" s="44">
        <v>4.1132</v>
      </c>
      <c r="I118" s="44">
        <v>1.4681999999999999</v>
      </c>
      <c r="J118" s="45">
        <v>8.8529999999999998</v>
      </c>
    </row>
    <row r="119" spans="1:10" x14ac:dyDescent="0.25">
      <c r="A119" s="33">
        <v>36326</v>
      </c>
      <c r="B119" s="44">
        <v>1.0391999999999999</v>
      </c>
      <c r="C119" s="44">
        <v>125.27</v>
      </c>
      <c r="D119" s="44">
        <v>37.052999999999997</v>
      </c>
      <c r="E119" s="44">
        <v>7.4302000000000001</v>
      </c>
      <c r="F119" s="44">
        <v>0.65010000000000001</v>
      </c>
      <c r="G119" s="44">
        <v>249.8</v>
      </c>
      <c r="H119" s="44">
        <v>4.0917000000000003</v>
      </c>
      <c r="I119" s="44">
        <v>1.4673</v>
      </c>
      <c r="J119" s="45">
        <v>8.8629999999999995</v>
      </c>
    </row>
    <row r="120" spans="1:10" x14ac:dyDescent="0.25">
      <c r="A120" s="33">
        <v>36327</v>
      </c>
      <c r="B120" s="44">
        <v>1.0345</v>
      </c>
      <c r="C120" s="44">
        <v>124.4</v>
      </c>
      <c r="D120" s="44">
        <v>37.052999999999997</v>
      </c>
      <c r="E120" s="44">
        <v>7.4302000000000001</v>
      </c>
      <c r="F120" s="44">
        <v>0.65100000000000002</v>
      </c>
      <c r="G120" s="44">
        <v>249.07</v>
      </c>
      <c r="H120" s="44">
        <v>4.0627000000000004</v>
      </c>
      <c r="I120" s="44">
        <v>1.4534</v>
      </c>
      <c r="J120" s="45">
        <v>8.81</v>
      </c>
    </row>
    <row r="121" spans="1:10" x14ac:dyDescent="0.25">
      <c r="A121" s="33">
        <v>36328</v>
      </c>
      <c r="B121" s="44">
        <v>1.034</v>
      </c>
      <c r="C121" s="44">
        <v>123.97</v>
      </c>
      <c r="D121" s="44">
        <v>37.012999999999998</v>
      </c>
      <c r="E121" s="44">
        <v>7.4314</v>
      </c>
      <c r="F121" s="44">
        <v>0.64810000000000001</v>
      </c>
      <c r="G121" s="44">
        <v>249.22</v>
      </c>
      <c r="H121" s="44">
        <v>4.0528000000000004</v>
      </c>
      <c r="I121" s="44">
        <v>1.4486000000000001</v>
      </c>
      <c r="J121" s="45">
        <v>8.7944999999999993</v>
      </c>
    </row>
    <row r="122" spans="1:10" x14ac:dyDescent="0.25">
      <c r="A122" s="33">
        <v>36329</v>
      </c>
      <c r="B122" s="44">
        <v>1.0387999999999999</v>
      </c>
      <c r="C122" s="44">
        <v>124.52</v>
      </c>
      <c r="D122" s="44">
        <v>36.896999999999998</v>
      </c>
      <c r="E122" s="44">
        <v>7.4311999999999996</v>
      </c>
      <c r="F122" s="44">
        <v>0.65059999999999996</v>
      </c>
      <c r="G122" s="44">
        <v>249.55</v>
      </c>
      <c r="H122" s="44">
        <v>4.0673000000000004</v>
      </c>
      <c r="I122" s="44">
        <v>1.4487000000000001</v>
      </c>
      <c r="J122" s="45">
        <v>8.7484999999999999</v>
      </c>
    </row>
    <row r="123" spans="1:10" x14ac:dyDescent="0.25">
      <c r="A123" s="33">
        <v>36332</v>
      </c>
      <c r="B123" s="44">
        <v>1.0339</v>
      </c>
      <c r="C123" s="44">
        <v>126.3</v>
      </c>
      <c r="D123" s="44">
        <v>36.853000000000002</v>
      </c>
      <c r="E123" s="44">
        <v>7.4318</v>
      </c>
      <c r="F123" s="44">
        <v>0.65059999999999996</v>
      </c>
      <c r="G123" s="44">
        <v>249.32</v>
      </c>
      <c r="H123" s="44">
        <v>4.0357000000000003</v>
      </c>
      <c r="I123" s="44">
        <v>1.4511000000000001</v>
      </c>
      <c r="J123" s="45">
        <v>8.7294999999999998</v>
      </c>
    </row>
    <row r="124" spans="1:10" x14ac:dyDescent="0.25">
      <c r="A124" s="33">
        <v>36333</v>
      </c>
      <c r="B124" s="44">
        <v>1.0313000000000001</v>
      </c>
      <c r="C124" s="44">
        <v>125.6</v>
      </c>
      <c r="D124" s="44">
        <v>36.832999999999998</v>
      </c>
      <c r="E124" s="44">
        <v>7.4324000000000003</v>
      </c>
      <c r="F124" s="44">
        <v>0.64980000000000004</v>
      </c>
      <c r="G124" s="44">
        <v>249.13</v>
      </c>
      <c r="H124" s="44">
        <v>4.0377999999999998</v>
      </c>
      <c r="I124" s="44">
        <v>1.4544999999999999</v>
      </c>
      <c r="J124" s="45">
        <v>8.6654999999999998</v>
      </c>
    </row>
    <row r="125" spans="1:10" x14ac:dyDescent="0.25">
      <c r="A125" s="33">
        <v>36334</v>
      </c>
      <c r="B125" s="44">
        <v>1.028</v>
      </c>
      <c r="C125" s="44">
        <v>125.55</v>
      </c>
      <c r="D125" s="44">
        <v>36.844999999999999</v>
      </c>
      <c r="E125" s="44">
        <v>7.4318999999999997</v>
      </c>
      <c r="F125" s="44">
        <v>0.65110000000000001</v>
      </c>
      <c r="G125" s="44">
        <v>248.57</v>
      </c>
      <c r="H125" s="44">
        <v>4.0343</v>
      </c>
      <c r="I125" s="44">
        <v>1.4558</v>
      </c>
      <c r="J125" s="45">
        <v>8.7164999999999999</v>
      </c>
    </row>
    <row r="126" spans="1:10" x14ac:dyDescent="0.25">
      <c r="A126" s="33">
        <v>36335</v>
      </c>
      <c r="B126" s="44">
        <v>1.0321</v>
      </c>
      <c r="C126" s="44">
        <v>126.05</v>
      </c>
      <c r="D126" s="44">
        <v>36.96</v>
      </c>
      <c r="E126" s="44">
        <v>7.4320000000000004</v>
      </c>
      <c r="F126" s="44">
        <v>0.65329999999999999</v>
      </c>
      <c r="G126" s="44">
        <v>249.48</v>
      </c>
      <c r="H126" s="44">
        <v>4.0457999999999998</v>
      </c>
      <c r="I126" s="44">
        <v>1.4581</v>
      </c>
      <c r="J126" s="45">
        <v>8.7315000000000005</v>
      </c>
    </row>
    <row r="127" spans="1:10" x14ac:dyDescent="0.25">
      <c r="A127" s="33">
        <v>36336</v>
      </c>
      <c r="B127" s="44">
        <v>1.0443</v>
      </c>
      <c r="C127" s="44">
        <v>126.8</v>
      </c>
      <c r="D127" s="44">
        <v>36.97</v>
      </c>
      <c r="E127" s="44">
        <v>7.4321999999999999</v>
      </c>
      <c r="F127" s="44">
        <v>0.65780000000000005</v>
      </c>
      <c r="G127" s="44">
        <v>250.55</v>
      </c>
      <c r="H127" s="44">
        <v>4.0888</v>
      </c>
      <c r="I127" s="44">
        <v>1.4642999999999999</v>
      </c>
      <c r="J127" s="45">
        <v>8.7571999999999992</v>
      </c>
    </row>
    <row r="128" spans="1:10" x14ac:dyDescent="0.25">
      <c r="A128" s="33">
        <v>36339</v>
      </c>
      <c r="B128" s="44">
        <v>1.0387999999999999</v>
      </c>
      <c r="C128" s="44">
        <v>125.96</v>
      </c>
      <c r="D128" s="44">
        <v>36.835999999999999</v>
      </c>
      <c r="E128" s="44">
        <v>7.4326999999999996</v>
      </c>
      <c r="F128" s="44">
        <v>0.65639999999999998</v>
      </c>
      <c r="G128" s="44">
        <v>249.99</v>
      </c>
      <c r="H128" s="44">
        <v>4.0865</v>
      </c>
      <c r="I128" s="44">
        <v>1.4639</v>
      </c>
      <c r="J128" s="45">
        <v>8.7545000000000002</v>
      </c>
    </row>
    <row r="129" spans="1:10" x14ac:dyDescent="0.25">
      <c r="A129" s="33">
        <v>36340</v>
      </c>
      <c r="B129" s="44">
        <v>1.0364</v>
      </c>
      <c r="C129" s="44">
        <v>125.3</v>
      </c>
      <c r="D129" s="44">
        <v>36.682000000000002</v>
      </c>
      <c r="E129" s="44">
        <v>7.4343000000000004</v>
      </c>
      <c r="F129" s="44">
        <v>0.65439999999999998</v>
      </c>
      <c r="G129" s="44">
        <v>249.87</v>
      </c>
      <c r="H129" s="44">
        <v>4.0723000000000003</v>
      </c>
      <c r="I129" s="44">
        <v>1.4643999999999999</v>
      </c>
      <c r="J129" s="45">
        <v>8.7484999999999999</v>
      </c>
    </row>
    <row r="130" spans="1:10" x14ac:dyDescent="0.25">
      <c r="A130" s="33">
        <v>36341</v>
      </c>
      <c r="B130" s="44">
        <v>1.0327999999999999</v>
      </c>
      <c r="C130" s="44">
        <v>124.82</v>
      </c>
      <c r="D130" s="44">
        <v>36.417999999999999</v>
      </c>
      <c r="E130" s="44">
        <v>7.4340999999999999</v>
      </c>
      <c r="F130" s="44">
        <v>0.65629999999999999</v>
      </c>
      <c r="G130" s="44">
        <v>249.64</v>
      </c>
      <c r="H130" s="44">
        <v>4.0579999999999998</v>
      </c>
      <c r="I130" s="44">
        <v>1.4562999999999999</v>
      </c>
      <c r="J130" s="45">
        <v>8.7469999999999999</v>
      </c>
    </row>
    <row r="131" spans="1:10" x14ac:dyDescent="0.25">
      <c r="A131" s="33">
        <v>36342</v>
      </c>
      <c r="B131" s="44">
        <v>1.0264</v>
      </c>
      <c r="C131" s="44">
        <v>124.12</v>
      </c>
      <c r="D131" s="44">
        <v>36.170999999999999</v>
      </c>
      <c r="E131" s="44">
        <v>7.4356</v>
      </c>
      <c r="F131" s="44">
        <v>0.6502</v>
      </c>
      <c r="G131" s="44">
        <v>249.3</v>
      </c>
      <c r="H131" s="44">
        <v>4.0243000000000002</v>
      </c>
      <c r="I131" s="44">
        <v>1.4561999999999999</v>
      </c>
      <c r="J131" s="45">
        <v>8.7215000000000007</v>
      </c>
    </row>
    <row r="132" spans="1:10" x14ac:dyDescent="0.25">
      <c r="A132" s="33">
        <v>36343</v>
      </c>
      <c r="B132" s="44">
        <v>1.0241</v>
      </c>
      <c r="C132" s="44">
        <v>123.93</v>
      </c>
      <c r="D132" s="44">
        <v>36.183999999999997</v>
      </c>
      <c r="E132" s="44">
        <v>7.4352999999999998</v>
      </c>
      <c r="F132" s="44">
        <v>0.64980000000000004</v>
      </c>
      <c r="G132" s="44">
        <v>249.12</v>
      </c>
      <c r="H132" s="44">
        <v>4.0152000000000001</v>
      </c>
      <c r="I132" s="44">
        <v>1.4576</v>
      </c>
      <c r="J132" s="45">
        <v>8.7004999999999999</v>
      </c>
    </row>
    <row r="133" spans="1:10" x14ac:dyDescent="0.25">
      <c r="A133" s="33">
        <v>36346</v>
      </c>
      <c r="B133" s="44">
        <v>1.0232000000000001</v>
      </c>
      <c r="C133" s="44">
        <v>125.18</v>
      </c>
      <c r="D133" s="44">
        <v>36.188000000000002</v>
      </c>
      <c r="E133" s="44">
        <v>7.4352999999999998</v>
      </c>
      <c r="F133" s="44">
        <v>0.64910000000000001</v>
      </c>
      <c r="G133" s="44">
        <v>249.08</v>
      </c>
      <c r="H133" s="44">
        <v>4.0084999999999997</v>
      </c>
      <c r="I133" s="44">
        <v>1.4679</v>
      </c>
      <c r="J133" s="45">
        <v>8.7014999999999993</v>
      </c>
    </row>
    <row r="134" spans="1:10" x14ac:dyDescent="0.25">
      <c r="A134" s="33">
        <v>36347</v>
      </c>
      <c r="B134" s="44">
        <v>1.0221</v>
      </c>
      <c r="C134" s="44">
        <v>124.87</v>
      </c>
      <c r="D134" s="44">
        <v>36.146999999999998</v>
      </c>
      <c r="E134" s="44">
        <v>7.4352</v>
      </c>
      <c r="F134" s="44">
        <v>0.65139999999999998</v>
      </c>
      <c r="G134" s="44">
        <v>248.97</v>
      </c>
      <c r="H134" s="44">
        <v>4.0061999999999998</v>
      </c>
      <c r="I134" s="44">
        <v>1.4678</v>
      </c>
      <c r="J134" s="45">
        <v>8.7014999999999993</v>
      </c>
    </row>
    <row r="135" spans="1:10" x14ac:dyDescent="0.25">
      <c r="A135" s="33">
        <v>36348</v>
      </c>
      <c r="B135" s="44">
        <v>1.0222</v>
      </c>
      <c r="C135" s="44">
        <v>124.77</v>
      </c>
      <c r="D135" s="44">
        <v>36.200000000000003</v>
      </c>
      <c r="E135" s="44">
        <v>7.4355000000000002</v>
      </c>
      <c r="F135" s="44">
        <v>0.65629999999999999</v>
      </c>
      <c r="G135" s="44">
        <v>249.06</v>
      </c>
      <c r="H135" s="44">
        <v>3.9933000000000001</v>
      </c>
      <c r="I135" s="44">
        <v>1.4607000000000001</v>
      </c>
      <c r="J135" s="45">
        <v>8.6950000000000003</v>
      </c>
    </row>
    <row r="136" spans="1:10" x14ac:dyDescent="0.25">
      <c r="A136" s="33">
        <v>36349</v>
      </c>
      <c r="B136" s="44">
        <v>1.0182</v>
      </c>
      <c r="C136" s="44">
        <v>124.72</v>
      </c>
      <c r="D136" s="44">
        <v>36.238</v>
      </c>
      <c r="E136" s="44">
        <v>7.4358000000000004</v>
      </c>
      <c r="F136" s="44">
        <v>0.65439999999999998</v>
      </c>
      <c r="G136" s="44">
        <v>248.35</v>
      </c>
      <c r="H136" s="44">
        <v>3.9710000000000001</v>
      </c>
      <c r="I136" s="44">
        <v>1.4622999999999999</v>
      </c>
      <c r="J136" s="45">
        <v>8.6905000000000001</v>
      </c>
    </row>
    <row r="137" spans="1:10" x14ac:dyDescent="0.25">
      <c r="A137" s="33">
        <v>36350</v>
      </c>
      <c r="B137" s="44">
        <v>1.0204</v>
      </c>
      <c r="C137" s="44">
        <v>124.66</v>
      </c>
      <c r="D137" s="44">
        <v>36.329000000000001</v>
      </c>
      <c r="E137" s="44">
        <v>7.4366000000000003</v>
      </c>
      <c r="F137" s="44">
        <v>0.65769999999999995</v>
      </c>
      <c r="G137" s="44">
        <v>249.18</v>
      </c>
      <c r="H137" s="44">
        <v>3.9851999999999999</v>
      </c>
      <c r="I137" s="44">
        <v>1.4633</v>
      </c>
      <c r="J137" s="45">
        <v>8.7074999999999996</v>
      </c>
    </row>
    <row r="138" spans="1:10" x14ac:dyDescent="0.25">
      <c r="A138" s="33">
        <v>36353</v>
      </c>
      <c r="B138" s="44">
        <v>1.0124</v>
      </c>
      <c r="C138" s="44">
        <v>123.82</v>
      </c>
      <c r="D138" s="44">
        <v>36.273000000000003</v>
      </c>
      <c r="E138" s="44">
        <v>7.4367999999999999</v>
      </c>
      <c r="F138" s="44">
        <v>0.65269999999999995</v>
      </c>
      <c r="G138" s="44">
        <v>248.68</v>
      </c>
      <c r="H138" s="44">
        <v>3.9695</v>
      </c>
      <c r="I138" s="44">
        <v>1.4612000000000001</v>
      </c>
      <c r="J138" s="45">
        <v>8.7170000000000005</v>
      </c>
    </row>
    <row r="139" spans="1:10" x14ac:dyDescent="0.25">
      <c r="A139" s="33">
        <v>36354</v>
      </c>
      <c r="B139" s="44">
        <v>1.0183</v>
      </c>
      <c r="C139" s="44">
        <v>123.83</v>
      </c>
      <c r="D139" s="44">
        <v>36.481999999999999</v>
      </c>
      <c r="E139" s="44">
        <v>7.4368999999999996</v>
      </c>
      <c r="F139" s="44">
        <v>0.65380000000000005</v>
      </c>
      <c r="G139" s="44">
        <v>249.08</v>
      </c>
      <c r="H139" s="44">
        <v>3.9990000000000001</v>
      </c>
      <c r="I139" s="44">
        <v>1.4605999999999999</v>
      </c>
      <c r="J139" s="45">
        <v>8.7315000000000005</v>
      </c>
    </row>
    <row r="140" spans="1:10" x14ac:dyDescent="0.25">
      <c r="A140" s="33">
        <v>36355</v>
      </c>
      <c r="B140" s="44">
        <v>1.0167999999999999</v>
      </c>
      <c r="C140" s="44">
        <v>122.97</v>
      </c>
      <c r="D140" s="44">
        <v>36.683</v>
      </c>
      <c r="E140" s="44">
        <v>7.4366000000000003</v>
      </c>
      <c r="F140" s="44">
        <v>0.65229999999999999</v>
      </c>
      <c r="G140" s="44">
        <v>248.96</v>
      </c>
      <c r="H140" s="44">
        <v>3.9895</v>
      </c>
      <c r="I140" s="44">
        <v>1.4467000000000001</v>
      </c>
      <c r="J140" s="45">
        <v>8.75</v>
      </c>
    </row>
    <row r="141" spans="1:10" x14ac:dyDescent="0.25">
      <c r="A141" s="33">
        <v>36356</v>
      </c>
      <c r="B141" s="44">
        <v>1.0201</v>
      </c>
      <c r="C141" s="44">
        <v>123.04</v>
      </c>
      <c r="D141" s="44">
        <v>36.753</v>
      </c>
      <c r="E141" s="44">
        <v>7.4371999999999998</v>
      </c>
      <c r="F141" s="44">
        <v>0.65129999999999999</v>
      </c>
      <c r="G141" s="44">
        <v>249.34</v>
      </c>
      <c r="H141" s="44">
        <v>3.9811999999999999</v>
      </c>
      <c r="I141" s="44">
        <v>1.4466000000000001</v>
      </c>
      <c r="J141" s="45">
        <v>8.7774999999999999</v>
      </c>
    </row>
    <row r="142" spans="1:10" x14ac:dyDescent="0.25">
      <c r="A142" s="33">
        <v>36357</v>
      </c>
      <c r="B142" s="44">
        <v>1.0202</v>
      </c>
      <c r="C142" s="44">
        <v>123.15</v>
      </c>
      <c r="D142" s="44">
        <v>36.722999999999999</v>
      </c>
      <c r="E142" s="44">
        <v>7.4371</v>
      </c>
      <c r="F142" s="44">
        <v>0.65090000000000003</v>
      </c>
      <c r="G142" s="44">
        <v>249.42</v>
      </c>
      <c r="H142" s="44">
        <v>3.9716999999999998</v>
      </c>
      <c r="I142" s="44">
        <v>1.4426000000000001</v>
      </c>
      <c r="J142" s="45">
        <v>8.7370000000000001</v>
      </c>
    </row>
    <row r="143" spans="1:10" x14ac:dyDescent="0.25">
      <c r="A143" s="33">
        <v>36360</v>
      </c>
      <c r="B143" s="44">
        <v>1.0145999999999999</v>
      </c>
      <c r="C143" s="44">
        <v>121.6</v>
      </c>
      <c r="D143" s="44">
        <v>36.652999999999999</v>
      </c>
      <c r="E143" s="44">
        <v>7.4381000000000004</v>
      </c>
      <c r="F143" s="44">
        <v>0.65110000000000001</v>
      </c>
      <c r="G143" s="44">
        <v>249.01</v>
      </c>
      <c r="H143" s="44">
        <v>3.9544999999999999</v>
      </c>
      <c r="I143" s="44">
        <v>1.4493</v>
      </c>
      <c r="J143" s="45">
        <v>8.7134999999999998</v>
      </c>
    </row>
    <row r="144" spans="1:10" x14ac:dyDescent="0.25">
      <c r="A144" s="33">
        <v>36361</v>
      </c>
      <c r="B144" s="44">
        <v>1.0409999999999999</v>
      </c>
      <c r="C144" s="44">
        <v>123.09</v>
      </c>
      <c r="D144" s="44">
        <v>36.520000000000003</v>
      </c>
      <c r="E144" s="44">
        <v>7.4389000000000003</v>
      </c>
      <c r="F144" s="44">
        <v>0.66180000000000005</v>
      </c>
      <c r="G144" s="44">
        <v>250.92</v>
      </c>
      <c r="H144" s="44">
        <v>4.0034999999999998</v>
      </c>
      <c r="I144" s="44">
        <v>1.4481999999999999</v>
      </c>
      <c r="J144" s="45">
        <v>8.7174999999999994</v>
      </c>
    </row>
    <row r="145" spans="1:10" x14ac:dyDescent="0.25">
      <c r="A145" s="33">
        <v>36362</v>
      </c>
      <c r="B145" s="44">
        <v>1.0462</v>
      </c>
      <c r="C145" s="44">
        <v>124.2</v>
      </c>
      <c r="D145" s="44">
        <v>36.732999999999997</v>
      </c>
      <c r="E145" s="44">
        <v>7.4404000000000003</v>
      </c>
      <c r="F145" s="44">
        <v>0.6653</v>
      </c>
      <c r="G145" s="44">
        <v>251.35</v>
      </c>
      <c r="H145" s="44">
        <v>4.0247000000000002</v>
      </c>
      <c r="I145" s="44">
        <v>1.458</v>
      </c>
      <c r="J145" s="45">
        <v>8.7639999999999993</v>
      </c>
    </row>
    <row r="146" spans="1:10" x14ac:dyDescent="0.25">
      <c r="A146" s="33">
        <v>36363</v>
      </c>
      <c r="B146" s="44">
        <v>1.0499000000000001</v>
      </c>
      <c r="C146" s="44">
        <v>124.06</v>
      </c>
      <c r="D146" s="44">
        <v>36.753</v>
      </c>
      <c r="E146" s="44">
        <v>7.4428000000000001</v>
      </c>
      <c r="F146" s="44">
        <v>0.66420000000000001</v>
      </c>
      <c r="G146" s="44">
        <v>251.82</v>
      </c>
      <c r="H146" s="44">
        <v>4.0397999999999996</v>
      </c>
      <c r="I146" s="44">
        <v>1.4585999999999999</v>
      </c>
      <c r="J146" s="45">
        <v>8.7795000000000005</v>
      </c>
    </row>
    <row r="147" spans="1:10" x14ac:dyDescent="0.25">
      <c r="A147" s="33">
        <v>36364</v>
      </c>
      <c r="B147" s="44">
        <v>1.0496000000000001</v>
      </c>
      <c r="C147" s="44">
        <v>121.96</v>
      </c>
      <c r="D147" s="44">
        <v>36.582000000000001</v>
      </c>
      <c r="E147" s="44">
        <v>7.4417999999999997</v>
      </c>
      <c r="F147" s="44">
        <v>0.66339999999999999</v>
      </c>
      <c r="G147" s="44">
        <v>251.79</v>
      </c>
      <c r="H147" s="44">
        <v>4.03</v>
      </c>
      <c r="I147" s="44">
        <v>1.4585999999999999</v>
      </c>
      <c r="J147" s="45">
        <v>8.7750000000000004</v>
      </c>
    </row>
    <row r="148" spans="1:10" x14ac:dyDescent="0.25">
      <c r="A148" s="33">
        <v>36367</v>
      </c>
      <c r="B148" s="44">
        <v>1.0698000000000001</v>
      </c>
      <c r="C148" s="44">
        <v>123.8</v>
      </c>
      <c r="D148" s="44">
        <v>36.643000000000001</v>
      </c>
      <c r="E148" s="44">
        <v>7.4424999999999999</v>
      </c>
      <c r="F148" s="44">
        <v>0.67310000000000003</v>
      </c>
      <c r="G148" s="44">
        <v>253.61</v>
      </c>
      <c r="H148" s="44">
        <v>4.0697999999999999</v>
      </c>
      <c r="I148" s="44">
        <v>1.4636</v>
      </c>
      <c r="J148" s="45">
        <v>8.82</v>
      </c>
    </row>
    <row r="149" spans="1:10" x14ac:dyDescent="0.25">
      <c r="A149" s="33">
        <v>36368</v>
      </c>
      <c r="B149" s="44">
        <v>1.0627</v>
      </c>
      <c r="C149" s="44">
        <v>124.27</v>
      </c>
      <c r="D149" s="44">
        <v>36.695</v>
      </c>
      <c r="E149" s="44">
        <v>7.4443000000000001</v>
      </c>
      <c r="F149" s="44">
        <v>0.66800000000000004</v>
      </c>
      <c r="G149" s="44">
        <v>252.82</v>
      </c>
      <c r="H149" s="44">
        <v>4.0547000000000004</v>
      </c>
      <c r="I149" s="44">
        <v>1.4685999999999999</v>
      </c>
      <c r="J149" s="45">
        <v>8.8055000000000003</v>
      </c>
    </row>
    <row r="150" spans="1:10" x14ac:dyDescent="0.25">
      <c r="A150" s="33">
        <v>36369</v>
      </c>
      <c r="B150" s="44">
        <v>1.0603</v>
      </c>
      <c r="C150" s="44">
        <v>123.15</v>
      </c>
      <c r="D150" s="44">
        <v>36.805</v>
      </c>
      <c r="E150" s="44">
        <v>7.4442000000000004</v>
      </c>
      <c r="F150" s="44">
        <v>0.66830000000000001</v>
      </c>
      <c r="G150" s="44">
        <v>252.71</v>
      </c>
      <c r="H150" s="44">
        <v>4.0627000000000004</v>
      </c>
      <c r="I150" s="44">
        <v>1.4644999999999999</v>
      </c>
      <c r="J150" s="45">
        <v>8.8140000000000001</v>
      </c>
    </row>
    <row r="151" spans="1:10" x14ac:dyDescent="0.25">
      <c r="A151" s="33">
        <v>36370</v>
      </c>
      <c r="B151" s="44">
        <v>1.0680000000000001</v>
      </c>
      <c r="C151" s="44">
        <v>123.18</v>
      </c>
      <c r="D151" s="44">
        <v>36.65</v>
      </c>
      <c r="E151" s="44">
        <v>7.4438000000000004</v>
      </c>
      <c r="F151" s="44">
        <v>0.66649999999999998</v>
      </c>
      <c r="G151" s="44">
        <v>253.34</v>
      </c>
      <c r="H151" s="44">
        <v>4.0960000000000001</v>
      </c>
      <c r="I151" s="44">
        <v>1.462</v>
      </c>
      <c r="J151" s="45">
        <v>8.7880000000000003</v>
      </c>
    </row>
    <row r="152" spans="1:10" x14ac:dyDescent="0.25">
      <c r="A152" s="33">
        <v>36371</v>
      </c>
      <c r="B152" s="44">
        <v>1.0693999999999999</v>
      </c>
      <c r="C152" s="44">
        <v>123.19</v>
      </c>
      <c r="D152" s="44">
        <v>36.664000000000001</v>
      </c>
      <c r="E152" s="44">
        <v>7.4425999999999997</v>
      </c>
      <c r="F152" s="44">
        <v>0.65980000000000005</v>
      </c>
      <c r="G152" s="44">
        <v>253.56</v>
      </c>
      <c r="H152" s="44">
        <v>4.1279000000000003</v>
      </c>
      <c r="I152" s="44">
        <v>1.4619</v>
      </c>
      <c r="J152" s="45">
        <v>8.7735000000000003</v>
      </c>
    </row>
    <row r="153" spans="1:10" x14ac:dyDescent="0.25">
      <c r="A153" s="33">
        <v>36374</v>
      </c>
      <c r="B153" s="44">
        <v>1.0665</v>
      </c>
      <c r="C153" s="44">
        <v>121.88</v>
      </c>
      <c r="D153" s="44">
        <v>36.613</v>
      </c>
      <c r="E153" s="44">
        <v>7.4424999999999999</v>
      </c>
      <c r="F153" s="44">
        <v>0.65910000000000002</v>
      </c>
      <c r="G153" s="44">
        <v>253.32</v>
      </c>
      <c r="H153" s="44">
        <v>4.1609999999999996</v>
      </c>
      <c r="I153" s="44">
        <v>1.4662999999999999</v>
      </c>
      <c r="J153" s="45">
        <v>8.7575000000000003</v>
      </c>
    </row>
    <row r="154" spans="1:10" x14ac:dyDescent="0.25">
      <c r="A154" s="33">
        <v>36375</v>
      </c>
      <c r="B154" s="44">
        <v>1.0645</v>
      </c>
      <c r="C154" s="44">
        <v>122.69</v>
      </c>
      <c r="D154" s="44">
        <v>36.652999999999999</v>
      </c>
      <c r="E154" s="44">
        <v>7.4428000000000001</v>
      </c>
      <c r="F154" s="44">
        <v>0.65880000000000005</v>
      </c>
      <c r="G154" s="44">
        <v>253.27</v>
      </c>
      <c r="H154" s="44">
        <v>4.2217000000000002</v>
      </c>
      <c r="I154" s="44">
        <v>1.4468000000000001</v>
      </c>
      <c r="J154" s="45">
        <v>8.7490000000000006</v>
      </c>
    </row>
    <row r="155" spans="1:10" x14ac:dyDescent="0.25">
      <c r="A155" s="33">
        <v>36376</v>
      </c>
      <c r="B155" s="44">
        <v>1.0761000000000001</v>
      </c>
      <c r="C155" s="44">
        <v>123.39</v>
      </c>
      <c r="D155" s="44">
        <v>36.393000000000001</v>
      </c>
      <c r="E155" s="44">
        <v>7.4414999999999996</v>
      </c>
      <c r="F155" s="44">
        <v>0.66269999999999996</v>
      </c>
      <c r="G155" s="44">
        <v>253.88</v>
      </c>
      <c r="H155" s="44">
        <v>4.2264999999999997</v>
      </c>
      <c r="I155" s="44">
        <v>1.4468000000000001</v>
      </c>
      <c r="J155" s="45">
        <v>8.7554999999999996</v>
      </c>
    </row>
    <row r="156" spans="1:10" x14ac:dyDescent="0.25">
      <c r="A156" s="33">
        <v>36377</v>
      </c>
      <c r="B156" s="44">
        <v>1.0790999999999999</v>
      </c>
      <c r="C156" s="44">
        <v>123.37</v>
      </c>
      <c r="D156" s="44">
        <v>36.36</v>
      </c>
      <c r="E156" s="44">
        <v>7.4429999999999996</v>
      </c>
      <c r="F156" s="44">
        <v>0.66700000000000004</v>
      </c>
      <c r="G156" s="44">
        <v>254.47</v>
      </c>
      <c r="H156" s="44">
        <v>4.2756999999999996</v>
      </c>
      <c r="I156" s="44">
        <v>1.4536</v>
      </c>
      <c r="J156" s="45">
        <v>8.7769999999999992</v>
      </c>
    </row>
    <row r="157" spans="1:10" x14ac:dyDescent="0.25">
      <c r="A157" s="33">
        <v>36378</v>
      </c>
      <c r="B157" s="44">
        <v>1.0740000000000001</v>
      </c>
      <c r="C157" s="44">
        <v>123.13</v>
      </c>
      <c r="D157" s="44">
        <v>36.408000000000001</v>
      </c>
      <c r="E157" s="44">
        <v>7.4439000000000002</v>
      </c>
      <c r="F157" s="44">
        <v>0.66500000000000004</v>
      </c>
      <c r="G157" s="44">
        <v>254.15</v>
      </c>
      <c r="H157" s="44">
        <v>4.2416999999999998</v>
      </c>
      <c r="I157" s="44">
        <v>1.4515</v>
      </c>
      <c r="J157" s="45">
        <v>8.7959999999999994</v>
      </c>
    </row>
    <row r="158" spans="1:10" x14ac:dyDescent="0.25">
      <c r="A158" s="33">
        <v>36381</v>
      </c>
      <c r="B158" s="44">
        <v>1.0705</v>
      </c>
      <c r="C158" s="44">
        <v>123.37</v>
      </c>
      <c r="D158" s="44">
        <v>36.432000000000002</v>
      </c>
      <c r="E158" s="44">
        <v>7.4425999999999997</v>
      </c>
      <c r="F158" s="44">
        <v>0.66649999999999998</v>
      </c>
      <c r="G158" s="44">
        <v>253.97</v>
      </c>
      <c r="H158" s="44">
        <v>4.2333999999999996</v>
      </c>
      <c r="I158" s="44">
        <v>1.4582999999999999</v>
      </c>
      <c r="J158" s="45">
        <v>8.782</v>
      </c>
    </row>
    <row r="159" spans="1:10" x14ac:dyDescent="0.25">
      <c r="A159" s="33">
        <v>36382</v>
      </c>
      <c r="B159" s="44">
        <v>1.0737000000000001</v>
      </c>
      <c r="C159" s="44">
        <v>123.25</v>
      </c>
      <c r="D159" s="44">
        <v>36.372</v>
      </c>
      <c r="E159" s="44">
        <v>7.4427000000000003</v>
      </c>
      <c r="F159" s="44">
        <v>0.66549999999999998</v>
      </c>
      <c r="G159" s="44">
        <v>254.19</v>
      </c>
      <c r="H159" s="44">
        <v>4.2380000000000004</v>
      </c>
      <c r="I159" s="44">
        <v>1.4601999999999999</v>
      </c>
      <c r="J159" s="45">
        <v>8.8109999999999999</v>
      </c>
    </row>
    <row r="160" spans="1:10" x14ac:dyDescent="0.25">
      <c r="A160" s="33">
        <v>36383</v>
      </c>
      <c r="B160" s="44">
        <v>1.0668</v>
      </c>
      <c r="C160" s="44">
        <v>122.92</v>
      </c>
      <c r="D160" s="44">
        <v>36.427999999999997</v>
      </c>
      <c r="E160" s="44">
        <v>7.4391999999999996</v>
      </c>
      <c r="F160" s="44">
        <v>0.6623</v>
      </c>
      <c r="G160" s="44">
        <v>253.68</v>
      </c>
      <c r="H160" s="44">
        <v>4.2042000000000002</v>
      </c>
      <c r="I160" s="44">
        <v>1.4679</v>
      </c>
      <c r="J160" s="45">
        <v>8.7970000000000006</v>
      </c>
    </row>
    <row r="161" spans="1:10" x14ac:dyDescent="0.25">
      <c r="A161" s="33">
        <v>36384</v>
      </c>
      <c r="B161" s="44">
        <v>1.0638000000000001</v>
      </c>
      <c r="C161" s="44">
        <v>123.25</v>
      </c>
      <c r="D161" s="44">
        <v>36.411999999999999</v>
      </c>
      <c r="E161" s="44">
        <v>7.4355000000000002</v>
      </c>
      <c r="F161" s="44">
        <v>0.66139999999999999</v>
      </c>
      <c r="G161" s="44">
        <v>253.68</v>
      </c>
      <c r="H161" s="44">
        <v>4.1740000000000004</v>
      </c>
      <c r="I161" s="44">
        <v>1.4626999999999999</v>
      </c>
      <c r="J161" s="45">
        <v>8.7735000000000003</v>
      </c>
    </row>
    <row r="162" spans="1:10" x14ac:dyDescent="0.25">
      <c r="A162" s="33">
        <v>36385</v>
      </c>
      <c r="B162" s="44">
        <v>1.0667</v>
      </c>
      <c r="C162" s="44">
        <v>122.41</v>
      </c>
      <c r="D162" s="44">
        <v>36.344999999999999</v>
      </c>
      <c r="E162" s="44">
        <v>7.4360999999999997</v>
      </c>
      <c r="F162" s="44">
        <v>0.66190000000000004</v>
      </c>
      <c r="G162" s="44">
        <v>253.99</v>
      </c>
      <c r="H162" s="44">
        <v>4.1931000000000003</v>
      </c>
      <c r="I162" s="44">
        <v>1.4632000000000001</v>
      </c>
      <c r="J162" s="45">
        <v>8.7925000000000004</v>
      </c>
    </row>
    <row r="163" spans="1:10" x14ac:dyDescent="0.25">
      <c r="A163" s="33">
        <v>36388</v>
      </c>
      <c r="B163" s="44">
        <v>1.0552999999999999</v>
      </c>
      <c r="C163" s="44">
        <v>121.28</v>
      </c>
      <c r="D163" s="44">
        <v>36.231999999999999</v>
      </c>
      <c r="E163" s="44">
        <v>7.4355000000000002</v>
      </c>
      <c r="F163" s="44">
        <v>0.65849999999999997</v>
      </c>
      <c r="G163" s="44">
        <v>253.13</v>
      </c>
      <c r="H163" s="44">
        <v>4.1752000000000002</v>
      </c>
      <c r="I163" s="44">
        <v>1.4658</v>
      </c>
      <c r="J163" s="45">
        <v>8.7675000000000001</v>
      </c>
    </row>
    <row r="164" spans="1:10" x14ac:dyDescent="0.25">
      <c r="A164" s="33">
        <v>36389</v>
      </c>
      <c r="B164" s="44">
        <v>1.0527</v>
      </c>
      <c r="C164" s="44">
        <v>120.34</v>
      </c>
      <c r="D164" s="44">
        <v>36.148000000000003</v>
      </c>
      <c r="E164" s="44">
        <v>7.4363000000000001</v>
      </c>
      <c r="F164" s="44">
        <v>0.65839999999999999</v>
      </c>
      <c r="G164" s="44">
        <v>252.96</v>
      </c>
      <c r="H164" s="44">
        <v>4.1675000000000004</v>
      </c>
      <c r="I164" s="44">
        <v>1.4699</v>
      </c>
      <c r="J164" s="45">
        <v>8.7370000000000001</v>
      </c>
    </row>
    <row r="165" spans="1:10" x14ac:dyDescent="0.25">
      <c r="A165" s="33">
        <v>36390</v>
      </c>
      <c r="B165" s="44">
        <v>1.0517000000000001</v>
      </c>
      <c r="C165" s="44">
        <v>118.9</v>
      </c>
      <c r="D165" s="44">
        <v>36.223999999999997</v>
      </c>
      <c r="E165" s="44">
        <v>7.4363999999999999</v>
      </c>
      <c r="F165" s="44">
        <v>0.65559999999999996</v>
      </c>
      <c r="G165" s="44">
        <v>253.14</v>
      </c>
      <c r="H165" s="44">
        <v>4.1616999999999997</v>
      </c>
      <c r="I165" s="44">
        <v>1.4754</v>
      </c>
      <c r="J165" s="45">
        <v>8.7420000000000009</v>
      </c>
    </row>
    <row r="166" spans="1:10" x14ac:dyDescent="0.25">
      <c r="A166" s="33">
        <v>36391</v>
      </c>
      <c r="B166" s="44">
        <v>1.0517000000000001</v>
      </c>
      <c r="C166" s="44">
        <v>117.02</v>
      </c>
      <c r="D166" s="44">
        <v>36.33</v>
      </c>
      <c r="E166" s="44">
        <v>7.4362000000000004</v>
      </c>
      <c r="F166" s="44">
        <v>0.65559999999999996</v>
      </c>
      <c r="G166" s="44">
        <v>253.13</v>
      </c>
      <c r="H166" s="44">
        <v>4.1685999999999996</v>
      </c>
      <c r="I166" s="44">
        <v>1.4689000000000001</v>
      </c>
      <c r="J166" s="45">
        <v>8.7484999999999999</v>
      </c>
    </row>
    <row r="167" spans="1:10" x14ac:dyDescent="0.25">
      <c r="A167" s="33">
        <v>36392</v>
      </c>
      <c r="B167" s="44">
        <v>1.0667</v>
      </c>
      <c r="C167" s="44">
        <v>119.16</v>
      </c>
      <c r="D167" s="44">
        <v>36.387999999999998</v>
      </c>
      <c r="E167" s="44">
        <v>7.4367000000000001</v>
      </c>
      <c r="F167" s="44">
        <v>0.65900000000000003</v>
      </c>
      <c r="G167" s="44">
        <v>254.2</v>
      </c>
      <c r="H167" s="44">
        <v>4.2298</v>
      </c>
      <c r="I167" s="44">
        <v>1.4787999999999999</v>
      </c>
      <c r="J167" s="45">
        <v>8.7769999999999992</v>
      </c>
    </row>
    <row r="168" spans="1:10" x14ac:dyDescent="0.25">
      <c r="A168" s="33">
        <v>36395</v>
      </c>
      <c r="B168" s="44">
        <v>1.0606</v>
      </c>
      <c r="C168" s="44">
        <v>118.03</v>
      </c>
      <c r="D168" s="44">
        <v>36.441000000000003</v>
      </c>
      <c r="E168" s="44">
        <v>7.4352999999999998</v>
      </c>
      <c r="F168" s="44">
        <v>0.65800000000000003</v>
      </c>
      <c r="G168" s="44">
        <v>253.81</v>
      </c>
      <c r="H168" s="44">
        <v>4.2068000000000003</v>
      </c>
      <c r="I168" s="44">
        <v>1.4741</v>
      </c>
      <c r="J168" s="45">
        <v>8.7609999999999992</v>
      </c>
    </row>
    <row r="169" spans="1:10" x14ac:dyDescent="0.25">
      <c r="A169" s="33">
        <v>36396</v>
      </c>
      <c r="B169" s="44">
        <v>1.0511999999999999</v>
      </c>
      <c r="C169" s="44">
        <v>117.42</v>
      </c>
      <c r="D169" s="44">
        <v>36.268999999999998</v>
      </c>
      <c r="E169" s="44">
        <v>7.4333</v>
      </c>
      <c r="F169" s="44">
        <v>0.65759999999999996</v>
      </c>
      <c r="G169" s="44">
        <v>253.16</v>
      </c>
      <c r="H169" s="44">
        <v>4.1810999999999998</v>
      </c>
      <c r="I169" s="44">
        <v>1.4722</v>
      </c>
      <c r="J169" s="45">
        <v>8.7215000000000007</v>
      </c>
    </row>
    <row r="170" spans="1:10" x14ac:dyDescent="0.25">
      <c r="A170" s="33">
        <v>36397</v>
      </c>
      <c r="B170" s="44">
        <v>1.0432999999999999</v>
      </c>
      <c r="C170" s="44">
        <v>115.7</v>
      </c>
      <c r="D170" s="44">
        <v>36.36</v>
      </c>
      <c r="E170" s="44">
        <v>7.4333</v>
      </c>
      <c r="F170" s="44">
        <v>0.65720000000000001</v>
      </c>
      <c r="G170" s="44">
        <v>252.64</v>
      </c>
      <c r="H170" s="44">
        <v>4.1500000000000004</v>
      </c>
      <c r="I170" s="44">
        <v>1.4761</v>
      </c>
      <c r="J170" s="45">
        <v>8.6829999999999998</v>
      </c>
    </row>
    <row r="171" spans="1:10" x14ac:dyDescent="0.25">
      <c r="A171" s="33">
        <v>36398</v>
      </c>
      <c r="B171" s="44">
        <v>1.0451999999999999</v>
      </c>
      <c r="C171" s="44">
        <v>116.38</v>
      </c>
      <c r="D171" s="44">
        <v>36.517000000000003</v>
      </c>
      <c r="E171" s="44">
        <v>7.4335000000000004</v>
      </c>
      <c r="F171" s="44">
        <v>0.65739999999999998</v>
      </c>
      <c r="G171" s="44">
        <v>252.91</v>
      </c>
      <c r="H171" s="44">
        <v>4.1638000000000002</v>
      </c>
      <c r="I171" s="44">
        <v>1.4762</v>
      </c>
      <c r="J171" s="45">
        <v>8.7129999999999992</v>
      </c>
    </row>
    <row r="172" spans="1:10" x14ac:dyDescent="0.25">
      <c r="A172" s="33">
        <v>36399</v>
      </c>
      <c r="B172" s="44">
        <v>1.0449999999999999</v>
      </c>
      <c r="C172" s="44">
        <v>116.68</v>
      </c>
      <c r="D172" s="44">
        <v>36.593000000000004</v>
      </c>
      <c r="E172" s="44">
        <v>7.4335000000000004</v>
      </c>
      <c r="F172" s="44">
        <v>0.65880000000000005</v>
      </c>
      <c r="G172" s="44">
        <v>252.94</v>
      </c>
      <c r="H172" s="44">
        <v>4.1651999999999996</v>
      </c>
      <c r="I172" s="44">
        <v>1.4729000000000001</v>
      </c>
      <c r="J172" s="45">
        <v>8.6929999999999996</v>
      </c>
    </row>
    <row r="173" spans="1:10" x14ac:dyDescent="0.25">
      <c r="A173" s="33">
        <v>36402</v>
      </c>
      <c r="B173" s="44">
        <v>1.0454000000000001</v>
      </c>
      <c r="C173" s="44">
        <v>116.1</v>
      </c>
      <c r="D173" s="44">
        <v>36.598999999999997</v>
      </c>
      <c r="E173" s="44">
        <v>7.4335000000000004</v>
      </c>
      <c r="F173" s="44">
        <v>0.65820000000000001</v>
      </c>
      <c r="G173" s="44">
        <v>252.99</v>
      </c>
      <c r="H173" s="44">
        <v>4.1769999999999996</v>
      </c>
      <c r="I173" s="44">
        <v>1.4730000000000001</v>
      </c>
      <c r="J173" s="45">
        <v>8.7155000000000005</v>
      </c>
    </row>
    <row r="174" spans="1:10" x14ac:dyDescent="0.25">
      <c r="A174" s="33">
        <v>36403</v>
      </c>
      <c r="B174" s="44">
        <v>1.0572999999999999</v>
      </c>
      <c r="C174" s="44">
        <v>115.53</v>
      </c>
      <c r="D174" s="44">
        <v>36.573</v>
      </c>
      <c r="E174" s="44">
        <v>7.4344000000000001</v>
      </c>
      <c r="F174" s="44">
        <v>0.65849999999999997</v>
      </c>
      <c r="G174" s="44">
        <v>253.89</v>
      </c>
      <c r="H174" s="44">
        <v>4.2084000000000001</v>
      </c>
      <c r="I174" s="44">
        <v>1.4841</v>
      </c>
      <c r="J174" s="45">
        <v>8.6910000000000007</v>
      </c>
    </row>
    <row r="175" spans="1:10" x14ac:dyDescent="0.25">
      <c r="A175" s="33">
        <v>36404</v>
      </c>
      <c r="B175" s="44">
        <v>1.0612999999999999</v>
      </c>
      <c r="C175" s="44">
        <v>116</v>
      </c>
      <c r="D175" s="44">
        <v>36.683</v>
      </c>
      <c r="E175" s="44">
        <v>7.4344999999999999</v>
      </c>
      <c r="F175" s="44">
        <v>0.6593</v>
      </c>
      <c r="G175" s="44">
        <v>254.26</v>
      </c>
      <c r="H175" s="44">
        <v>4.2142999999999997</v>
      </c>
      <c r="I175" s="44">
        <v>1.4872000000000001</v>
      </c>
      <c r="J175" s="45">
        <v>8.7010000000000005</v>
      </c>
    </row>
    <row r="176" spans="1:10" x14ac:dyDescent="0.25">
      <c r="A176" s="33">
        <v>36405</v>
      </c>
      <c r="B176" s="44">
        <v>1.0662</v>
      </c>
      <c r="C176" s="44">
        <v>116.16</v>
      </c>
      <c r="D176" s="44">
        <v>36.731999999999999</v>
      </c>
      <c r="E176" s="44">
        <v>7.4348000000000001</v>
      </c>
      <c r="F176" s="44">
        <v>0.66310000000000002</v>
      </c>
      <c r="G176" s="44">
        <v>255.66</v>
      </c>
      <c r="H176" s="44">
        <v>4.2960000000000003</v>
      </c>
      <c r="I176" s="44">
        <v>1.4888999999999999</v>
      </c>
      <c r="J176" s="45">
        <v>8.6989999999999998</v>
      </c>
    </row>
    <row r="177" spans="1:10" x14ac:dyDescent="0.25">
      <c r="A177" s="33">
        <v>36406</v>
      </c>
      <c r="B177" s="44">
        <v>1.0682</v>
      </c>
      <c r="C177" s="44">
        <v>117.32</v>
      </c>
      <c r="D177" s="44">
        <v>36.697000000000003</v>
      </c>
      <c r="E177" s="44">
        <v>7.4396000000000004</v>
      </c>
      <c r="F177" s="44">
        <v>0.66339999999999999</v>
      </c>
      <c r="G177" s="44">
        <v>255.85</v>
      </c>
      <c r="H177" s="44">
        <v>4.3052999999999999</v>
      </c>
      <c r="I177" s="44">
        <v>1.4806999999999999</v>
      </c>
      <c r="J177" s="45">
        <v>8.7164999999999999</v>
      </c>
    </row>
    <row r="178" spans="1:10" x14ac:dyDescent="0.25">
      <c r="A178" s="33">
        <v>36409</v>
      </c>
      <c r="B178" s="44">
        <v>1.0593999999999999</v>
      </c>
      <c r="C178" s="44">
        <v>116.3</v>
      </c>
      <c r="D178" s="44">
        <v>36.539000000000001</v>
      </c>
      <c r="E178" s="44">
        <v>7.4378000000000002</v>
      </c>
      <c r="F178" s="44">
        <v>0.66069999999999995</v>
      </c>
      <c r="G178" s="44">
        <v>256.25</v>
      </c>
      <c r="H178" s="44">
        <v>4.3017000000000003</v>
      </c>
      <c r="I178" s="44">
        <v>1.4796</v>
      </c>
      <c r="J178" s="45">
        <v>8.6560000000000006</v>
      </c>
    </row>
    <row r="179" spans="1:10" x14ac:dyDescent="0.25">
      <c r="A179" s="33">
        <v>36410</v>
      </c>
      <c r="B179" s="44">
        <v>1.0565</v>
      </c>
      <c r="C179" s="44">
        <v>117.44</v>
      </c>
      <c r="D179" s="44">
        <v>36.527000000000001</v>
      </c>
      <c r="E179" s="44">
        <v>7.4363000000000001</v>
      </c>
      <c r="F179" s="44">
        <v>0.65759999999999996</v>
      </c>
      <c r="G179" s="44">
        <v>255.12</v>
      </c>
      <c r="H179" s="44">
        <v>4.3407</v>
      </c>
      <c r="I179" s="44">
        <v>1.4874000000000001</v>
      </c>
      <c r="J179" s="45">
        <v>8.6300000000000008</v>
      </c>
    </row>
    <row r="180" spans="1:10" x14ac:dyDescent="0.25">
      <c r="A180" s="33">
        <v>36411</v>
      </c>
      <c r="B180" s="44">
        <v>1.0612999999999999</v>
      </c>
      <c r="C180" s="44">
        <v>117.49</v>
      </c>
      <c r="D180" s="44">
        <v>36.716999999999999</v>
      </c>
      <c r="E180" s="44">
        <v>7.4366000000000003</v>
      </c>
      <c r="F180" s="44">
        <v>0.65359999999999996</v>
      </c>
      <c r="G180" s="44">
        <v>255.04</v>
      </c>
      <c r="H180" s="44">
        <v>4.3499999999999996</v>
      </c>
      <c r="I180" s="44">
        <v>1.492</v>
      </c>
      <c r="J180" s="45">
        <v>8.6170000000000009</v>
      </c>
    </row>
    <row r="181" spans="1:10" x14ac:dyDescent="0.25">
      <c r="A181" s="33">
        <v>36412</v>
      </c>
      <c r="B181" s="44">
        <v>1.0591999999999999</v>
      </c>
      <c r="C181" s="44">
        <v>115.36</v>
      </c>
      <c r="D181" s="44">
        <v>36.61</v>
      </c>
      <c r="E181" s="44">
        <v>7.4362000000000004</v>
      </c>
      <c r="F181" s="44">
        <v>0.65129999999999999</v>
      </c>
      <c r="G181" s="44">
        <v>254.93</v>
      </c>
      <c r="H181" s="44">
        <v>4.2934999999999999</v>
      </c>
      <c r="I181" s="44">
        <v>1.4784999999999999</v>
      </c>
      <c r="J181" s="45">
        <v>8.6125000000000007</v>
      </c>
    </row>
    <row r="182" spans="1:10" x14ac:dyDescent="0.25">
      <c r="A182" s="33">
        <v>36413</v>
      </c>
      <c r="B182" s="44">
        <v>1.052</v>
      </c>
      <c r="C182" s="44">
        <v>115</v>
      </c>
      <c r="D182" s="44">
        <v>36.512999999999998</v>
      </c>
      <c r="E182" s="44">
        <v>7.4344999999999999</v>
      </c>
      <c r="F182" s="44">
        <v>0.64629999999999999</v>
      </c>
      <c r="G182" s="44">
        <v>254.51</v>
      </c>
      <c r="H182" s="44">
        <v>4.2190000000000003</v>
      </c>
      <c r="I182" s="44">
        <v>1.4775</v>
      </c>
      <c r="J182" s="45">
        <v>8.6074999999999999</v>
      </c>
    </row>
    <row r="183" spans="1:10" x14ac:dyDescent="0.25">
      <c r="A183" s="33">
        <v>36416</v>
      </c>
      <c r="B183" s="44">
        <v>1.0342</v>
      </c>
      <c r="C183" s="44">
        <v>109.85</v>
      </c>
      <c r="D183" s="44">
        <v>36.552999999999997</v>
      </c>
      <c r="E183" s="44">
        <v>7.4336000000000002</v>
      </c>
      <c r="F183" s="44">
        <v>0.64070000000000005</v>
      </c>
      <c r="G183" s="44">
        <v>254.03</v>
      </c>
      <c r="H183" s="44">
        <v>4.2146999999999997</v>
      </c>
      <c r="I183" s="44">
        <v>1.4698</v>
      </c>
      <c r="J183" s="45">
        <v>8.5815000000000001</v>
      </c>
    </row>
    <row r="184" spans="1:10" x14ac:dyDescent="0.25">
      <c r="A184" s="33">
        <v>36417</v>
      </c>
      <c r="B184" s="44">
        <v>1.0362</v>
      </c>
      <c r="C184" s="44">
        <v>110.25</v>
      </c>
      <c r="D184" s="44">
        <v>36.299999999999997</v>
      </c>
      <c r="E184" s="44">
        <v>7.4337</v>
      </c>
      <c r="F184" s="44">
        <v>0.64680000000000004</v>
      </c>
      <c r="G184" s="44">
        <v>253.67</v>
      </c>
      <c r="H184" s="44">
        <v>4.2939999999999996</v>
      </c>
      <c r="I184" s="44">
        <v>1.4601999999999999</v>
      </c>
      <c r="J184" s="45">
        <v>8.5960000000000001</v>
      </c>
    </row>
    <row r="185" spans="1:10" x14ac:dyDescent="0.25">
      <c r="A185" s="33">
        <v>36418</v>
      </c>
      <c r="B185" s="44">
        <v>1.0368999999999999</v>
      </c>
      <c r="C185" s="44">
        <v>107.94</v>
      </c>
      <c r="D185" s="44">
        <v>36.387</v>
      </c>
      <c r="E185" s="44">
        <v>7.4321999999999999</v>
      </c>
      <c r="F185" s="44">
        <v>0.6462</v>
      </c>
      <c r="G185" s="44">
        <v>254.57</v>
      </c>
      <c r="H185" s="44">
        <v>4.3057999999999996</v>
      </c>
      <c r="I185" s="44">
        <v>1.4661999999999999</v>
      </c>
      <c r="J185" s="45">
        <v>8.6244999999999994</v>
      </c>
    </row>
    <row r="186" spans="1:10" x14ac:dyDescent="0.25">
      <c r="A186" s="33">
        <v>36419</v>
      </c>
      <c r="B186" s="44">
        <v>1.0371999999999999</v>
      </c>
      <c r="C186" s="44">
        <v>108.08</v>
      </c>
      <c r="D186" s="44">
        <v>36.33</v>
      </c>
      <c r="E186" s="44">
        <v>7.4324000000000003</v>
      </c>
      <c r="F186" s="44">
        <v>0.64159999999999995</v>
      </c>
      <c r="G186" s="44">
        <v>254.78</v>
      </c>
      <c r="H186" s="44">
        <v>4.2995000000000001</v>
      </c>
      <c r="I186" s="44">
        <v>1.4691000000000001</v>
      </c>
      <c r="J186" s="45">
        <v>8.6379999999999999</v>
      </c>
    </row>
    <row r="187" spans="1:10" x14ac:dyDescent="0.25">
      <c r="A187" s="33">
        <v>36420</v>
      </c>
      <c r="B187" s="44">
        <v>1.0397000000000001</v>
      </c>
      <c r="C187" s="44">
        <v>110.66</v>
      </c>
      <c r="D187" s="44">
        <v>36.411999999999999</v>
      </c>
      <c r="E187" s="44">
        <v>7.4322999999999997</v>
      </c>
      <c r="F187" s="44">
        <v>0.64229999999999998</v>
      </c>
      <c r="G187" s="44">
        <v>255.33</v>
      </c>
      <c r="H187" s="44">
        <v>4.2812000000000001</v>
      </c>
      <c r="I187" s="44">
        <v>1.4644999999999999</v>
      </c>
      <c r="J187" s="45">
        <v>8.6219999999999999</v>
      </c>
    </row>
    <row r="188" spans="1:10" x14ac:dyDescent="0.25">
      <c r="A188" s="33">
        <v>36423</v>
      </c>
      <c r="B188" s="44">
        <v>1.0406</v>
      </c>
      <c r="C188" s="44">
        <v>112.08</v>
      </c>
      <c r="D188" s="44">
        <v>36.356000000000002</v>
      </c>
      <c r="E188" s="44">
        <v>7.4321000000000002</v>
      </c>
      <c r="F188" s="44">
        <v>0.64100000000000001</v>
      </c>
      <c r="G188" s="44">
        <v>255.01</v>
      </c>
      <c r="H188" s="44">
        <v>4.2592999999999996</v>
      </c>
      <c r="I188" s="44">
        <v>1.468</v>
      </c>
      <c r="J188" s="45">
        <v>8.5785</v>
      </c>
    </row>
    <row r="189" spans="1:10" x14ac:dyDescent="0.25">
      <c r="A189" s="33">
        <v>36424</v>
      </c>
      <c r="B189" s="44">
        <v>1.0387999999999999</v>
      </c>
      <c r="C189" s="44">
        <v>108.72</v>
      </c>
      <c r="D189" s="44">
        <v>36.317999999999998</v>
      </c>
      <c r="E189" s="44">
        <v>7.4320000000000004</v>
      </c>
      <c r="F189" s="44">
        <v>0.63829999999999998</v>
      </c>
      <c r="G189" s="44">
        <v>254.51</v>
      </c>
      <c r="H189" s="44">
        <v>4.26</v>
      </c>
      <c r="I189" s="44">
        <v>1.4591000000000001</v>
      </c>
      <c r="J189" s="45">
        <v>8.577</v>
      </c>
    </row>
    <row r="190" spans="1:10" x14ac:dyDescent="0.25">
      <c r="A190" s="33">
        <v>36425</v>
      </c>
      <c r="B190" s="44">
        <v>1.0508999999999999</v>
      </c>
      <c r="C190" s="44">
        <v>109.48</v>
      </c>
      <c r="D190" s="44">
        <v>36.298999999999999</v>
      </c>
      <c r="E190" s="44">
        <v>7.4314999999999998</v>
      </c>
      <c r="F190" s="44">
        <v>0.64229999999999998</v>
      </c>
      <c r="G190" s="44">
        <v>255.29</v>
      </c>
      <c r="H190" s="44">
        <v>4.2998000000000003</v>
      </c>
      <c r="I190" s="44">
        <v>1.4626999999999999</v>
      </c>
      <c r="J190" s="45">
        <v>8.6280000000000001</v>
      </c>
    </row>
    <row r="191" spans="1:10" x14ac:dyDescent="0.25">
      <c r="A191" s="33">
        <v>36426</v>
      </c>
      <c r="B191" s="44">
        <v>1.0429999999999999</v>
      </c>
      <c r="C191" s="44">
        <v>108.45</v>
      </c>
      <c r="D191" s="44">
        <v>35.994999999999997</v>
      </c>
      <c r="E191" s="44">
        <v>7.4314</v>
      </c>
      <c r="F191" s="44">
        <v>0.63900000000000001</v>
      </c>
      <c r="G191" s="44">
        <v>255.59</v>
      </c>
      <c r="H191" s="44">
        <v>4.2816999999999998</v>
      </c>
      <c r="I191" s="44">
        <v>1.4691000000000001</v>
      </c>
      <c r="J191" s="45">
        <v>8.5935000000000006</v>
      </c>
    </row>
    <row r="192" spans="1:10" x14ac:dyDescent="0.25">
      <c r="A192" s="33">
        <v>36427</v>
      </c>
      <c r="B192" s="44">
        <v>1.0476000000000001</v>
      </c>
      <c r="C192" s="44">
        <v>109.4</v>
      </c>
      <c r="D192" s="44">
        <v>35.950000000000003</v>
      </c>
      <c r="E192" s="44">
        <v>7.431</v>
      </c>
      <c r="F192" s="44">
        <v>0.63739999999999997</v>
      </c>
      <c r="G192" s="44">
        <v>255.99</v>
      </c>
      <c r="H192" s="44">
        <v>4.2836999999999996</v>
      </c>
      <c r="I192" s="44">
        <v>1.4664999999999999</v>
      </c>
      <c r="J192" s="45">
        <v>8.6214999999999993</v>
      </c>
    </row>
    <row r="193" spans="1:10" x14ac:dyDescent="0.25">
      <c r="A193" s="33">
        <v>36430</v>
      </c>
      <c r="B193" s="44">
        <v>1.0414000000000001</v>
      </c>
      <c r="C193" s="44">
        <v>109.67</v>
      </c>
      <c r="D193" s="44">
        <v>35.872999999999998</v>
      </c>
      <c r="E193" s="44">
        <v>7.431</v>
      </c>
      <c r="F193" s="44">
        <v>0.63270000000000004</v>
      </c>
      <c r="G193" s="44">
        <v>254.97</v>
      </c>
      <c r="H193" s="44">
        <v>4.2682000000000002</v>
      </c>
      <c r="I193" s="44">
        <v>1.4655</v>
      </c>
      <c r="J193" s="45">
        <v>8.6155000000000008</v>
      </c>
    </row>
    <row r="194" spans="1:10" x14ac:dyDescent="0.25">
      <c r="A194" s="33">
        <v>36431</v>
      </c>
      <c r="B194" s="44">
        <v>1.0483</v>
      </c>
      <c r="C194" s="44">
        <v>111.31</v>
      </c>
      <c r="D194" s="44">
        <v>35.713000000000001</v>
      </c>
      <c r="E194" s="44">
        <v>7.4325000000000001</v>
      </c>
      <c r="F194" s="44">
        <v>0.63619999999999999</v>
      </c>
      <c r="G194" s="44">
        <v>256.13</v>
      </c>
      <c r="H194" s="44">
        <v>4.3186999999999998</v>
      </c>
      <c r="I194" s="44">
        <v>1.4650000000000001</v>
      </c>
      <c r="J194" s="45">
        <v>8.6270000000000007</v>
      </c>
    </row>
    <row r="195" spans="1:10" x14ac:dyDescent="0.25">
      <c r="A195" s="33">
        <v>36432</v>
      </c>
      <c r="B195" s="44">
        <v>1.0563</v>
      </c>
      <c r="C195" s="44">
        <v>112.85</v>
      </c>
      <c r="D195" s="44">
        <v>35.607999999999997</v>
      </c>
      <c r="E195" s="44">
        <v>7.4329999999999998</v>
      </c>
      <c r="F195" s="44">
        <v>0.64300000000000002</v>
      </c>
      <c r="G195" s="44">
        <v>256.89</v>
      </c>
      <c r="H195" s="44">
        <v>4.3422000000000001</v>
      </c>
      <c r="I195" s="44">
        <v>1.4654</v>
      </c>
      <c r="J195" s="45">
        <v>8.6754999999999995</v>
      </c>
    </row>
    <row r="196" spans="1:10" x14ac:dyDescent="0.25">
      <c r="A196" s="33">
        <v>36433</v>
      </c>
      <c r="B196" s="44">
        <v>1.0665</v>
      </c>
      <c r="C196" s="44">
        <v>112.67</v>
      </c>
      <c r="D196" s="44">
        <v>35.774999999999999</v>
      </c>
      <c r="E196" s="44">
        <v>7.4332000000000003</v>
      </c>
      <c r="F196" s="44">
        <v>0.64749999999999996</v>
      </c>
      <c r="G196" s="44">
        <v>257.69</v>
      </c>
      <c r="H196" s="44">
        <v>4.3686999999999996</v>
      </c>
      <c r="I196" s="44">
        <v>1.4642999999999999</v>
      </c>
      <c r="J196" s="45">
        <v>8.7234999999999996</v>
      </c>
    </row>
    <row r="197" spans="1:10" x14ac:dyDescent="0.25">
      <c r="A197" s="33">
        <v>36434</v>
      </c>
      <c r="B197" s="44">
        <v>1.0728</v>
      </c>
      <c r="C197" s="44">
        <v>113.25</v>
      </c>
      <c r="D197" s="44">
        <v>35.57</v>
      </c>
      <c r="E197" s="44">
        <v>7.4335000000000004</v>
      </c>
      <c r="F197" s="44">
        <v>0.64990000000000003</v>
      </c>
      <c r="G197" s="44">
        <v>258.95</v>
      </c>
      <c r="H197" s="44">
        <v>4.3757999999999999</v>
      </c>
      <c r="I197" s="44">
        <v>1.4683999999999999</v>
      </c>
      <c r="J197" s="45">
        <v>8.7424999999999997</v>
      </c>
    </row>
    <row r="198" spans="1:10" x14ac:dyDescent="0.25">
      <c r="A198" s="33">
        <v>36437</v>
      </c>
      <c r="B198" s="44">
        <v>1.0719000000000001</v>
      </c>
      <c r="C198" s="44">
        <v>113.6</v>
      </c>
      <c r="D198" s="44">
        <v>35.722999999999999</v>
      </c>
      <c r="E198" s="44">
        <v>7.4337</v>
      </c>
      <c r="F198" s="44">
        <v>0.64690000000000003</v>
      </c>
      <c r="G198" s="44">
        <v>258.23</v>
      </c>
      <c r="H198" s="44">
        <v>4.3846999999999996</v>
      </c>
      <c r="I198" s="44">
        <v>1.4666999999999999</v>
      </c>
      <c r="J198" s="45">
        <v>8.7569999999999997</v>
      </c>
    </row>
    <row r="199" spans="1:10" x14ac:dyDescent="0.25">
      <c r="A199" s="33">
        <v>36438</v>
      </c>
      <c r="B199" s="44">
        <v>1.0686</v>
      </c>
      <c r="C199" s="44">
        <v>113.98</v>
      </c>
      <c r="D199" s="44">
        <v>36.656999999999996</v>
      </c>
      <c r="E199" s="44">
        <v>7.4325000000000001</v>
      </c>
      <c r="F199" s="44">
        <v>0.64559999999999995</v>
      </c>
      <c r="G199" s="44">
        <v>257.77999999999997</v>
      </c>
      <c r="H199" s="44">
        <v>4.3592000000000004</v>
      </c>
      <c r="I199" s="44">
        <v>1.4735</v>
      </c>
      <c r="J199" s="45">
        <v>8.6854999999999993</v>
      </c>
    </row>
    <row r="200" spans="1:10" x14ac:dyDescent="0.25">
      <c r="A200" s="33">
        <v>36439</v>
      </c>
      <c r="B200" s="44">
        <v>1.0737000000000001</v>
      </c>
      <c r="C200" s="44">
        <v>115.58</v>
      </c>
      <c r="D200" s="44">
        <v>36.332999999999998</v>
      </c>
      <c r="E200" s="44">
        <v>7.4329999999999998</v>
      </c>
      <c r="F200" s="44">
        <v>0.64880000000000004</v>
      </c>
      <c r="G200" s="44">
        <v>258.08</v>
      </c>
      <c r="H200" s="44">
        <v>4.3727999999999998</v>
      </c>
      <c r="I200" s="44">
        <v>1.4713000000000001</v>
      </c>
      <c r="J200" s="45">
        <v>8.718</v>
      </c>
    </row>
    <row r="201" spans="1:10" x14ac:dyDescent="0.25">
      <c r="A201" s="33">
        <v>36440</v>
      </c>
      <c r="B201" s="44">
        <v>1.0729</v>
      </c>
      <c r="C201" s="44">
        <v>115.48</v>
      </c>
      <c r="D201" s="44">
        <v>36.387</v>
      </c>
      <c r="E201" s="44">
        <v>7.4329999999999998</v>
      </c>
      <c r="F201" s="44">
        <v>0.64900000000000002</v>
      </c>
      <c r="G201" s="44">
        <v>258.19</v>
      </c>
      <c r="H201" s="44">
        <v>4.3719999999999999</v>
      </c>
      <c r="I201" s="44">
        <v>1.4705999999999999</v>
      </c>
      <c r="J201" s="45">
        <v>8.7270000000000003</v>
      </c>
    </row>
    <row r="202" spans="1:10" x14ac:dyDescent="0.25">
      <c r="A202" s="33">
        <v>36441</v>
      </c>
      <c r="B202" s="44">
        <v>1.0657000000000001</v>
      </c>
      <c r="C202" s="44">
        <v>114.55</v>
      </c>
      <c r="D202" s="44">
        <v>36.65</v>
      </c>
      <c r="E202" s="44">
        <v>7.4332000000000003</v>
      </c>
      <c r="F202" s="44">
        <v>0.64510000000000001</v>
      </c>
      <c r="G202" s="44">
        <v>257.39</v>
      </c>
      <c r="H202" s="44">
        <v>4.3632</v>
      </c>
      <c r="I202" s="44">
        <v>1.4641999999999999</v>
      </c>
      <c r="J202" s="45">
        <v>8.6959999999999997</v>
      </c>
    </row>
    <row r="203" spans="1:10" x14ac:dyDescent="0.25">
      <c r="A203" s="33">
        <v>36444</v>
      </c>
      <c r="B203" s="44">
        <v>1.0630999999999999</v>
      </c>
      <c r="C203" s="44">
        <v>113.42</v>
      </c>
      <c r="D203" s="44">
        <v>36.652999999999999</v>
      </c>
      <c r="E203" s="44">
        <v>7.4322999999999997</v>
      </c>
      <c r="F203" s="44">
        <v>0.64239999999999997</v>
      </c>
      <c r="G203" s="44">
        <v>257.01</v>
      </c>
      <c r="H203" s="44">
        <v>4.3410000000000002</v>
      </c>
      <c r="I203" s="44">
        <v>1.4712000000000001</v>
      </c>
      <c r="J203" s="45">
        <v>8.6709999999999994</v>
      </c>
    </row>
    <row r="204" spans="1:10" x14ac:dyDescent="0.25">
      <c r="A204" s="33">
        <v>36445</v>
      </c>
      <c r="B204" s="44">
        <v>1.0668</v>
      </c>
      <c r="C204" s="44">
        <v>113.45</v>
      </c>
      <c r="D204" s="44">
        <v>36.656999999999996</v>
      </c>
      <c r="E204" s="44">
        <v>7.4322999999999997</v>
      </c>
      <c r="F204" s="44">
        <v>0.64590000000000003</v>
      </c>
      <c r="G204" s="44">
        <v>256.67</v>
      </c>
      <c r="H204" s="44">
        <v>4.3512000000000004</v>
      </c>
      <c r="I204" s="44">
        <v>1.4749000000000001</v>
      </c>
      <c r="J204" s="45">
        <v>8.6869999999999994</v>
      </c>
    </row>
    <row r="205" spans="1:10" x14ac:dyDescent="0.25">
      <c r="A205" s="33">
        <v>36446</v>
      </c>
      <c r="B205" s="44">
        <v>1.0778000000000001</v>
      </c>
      <c r="C205" s="44">
        <v>116.24</v>
      </c>
      <c r="D205" s="44">
        <v>37.01</v>
      </c>
      <c r="E205" s="44">
        <v>7.4324000000000003</v>
      </c>
      <c r="F205" s="44">
        <v>0.65180000000000005</v>
      </c>
      <c r="G205" s="44">
        <v>258.17</v>
      </c>
      <c r="H205" s="44">
        <v>4.3837000000000002</v>
      </c>
      <c r="I205" s="44">
        <v>1.4794</v>
      </c>
      <c r="J205" s="45">
        <v>8.7225000000000001</v>
      </c>
    </row>
    <row r="206" spans="1:10" x14ac:dyDescent="0.25">
      <c r="A206" s="33">
        <v>36447</v>
      </c>
      <c r="B206" s="44">
        <v>1.0758000000000001</v>
      </c>
      <c r="C206" s="44">
        <v>114.95</v>
      </c>
      <c r="D206" s="44">
        <v>36.972999999999999</v>
      </c>
      <c r="E206" s="44">
        <v>7.4329999999999998</v>
      </c>
      <c r="F206" s="44">
        <v>0.64990000000000003</v>
      </c>
      <c r="G206" s="44">
        <v>257.83999999999997</v>
      </c>
      <c r="H206" s="44">
        <v>4.3869999999999996</v>
      </c>
      <c r="I206" s="44">
        <v>1.4819</v>
      </c>
      <c r="J206" s="45">
        <v>8.7449999999999992</v>
      </c>
    </row>
    <row r="207" spans="1:10" x14ac:dyDescent="0.25">
      <c r="A207" s="33">
        <v>36448</v>
      </c>
      <c r="B207" s="44">
        <v>1.0869</v>
      </c>
      <c r="C207" s="44">
        <v>115.15</v>
      </c>
      <c r="D207" s="44">
        <v>37.027000000000001</v>
      </c>
      <c r="E207" s="44">
        <v>7.4335000000000004</v>
      </c>
      <c r="F207" s="44">
        <v>0.65190000000000003</v>
      </c>
      <c r="G207" s="44">
        <v>258.54000000000002</v>
      </c>
      <c r="H207" s="44">
        <v>4.4203000000000001</v>
      </c>
      <c r="I207" s="44">
        <v>1.4865999999999999</v>
      </c>
      <c r="J207" s="45">
        <v>8.7789999999999999</v>
      </c>
    </row>
    <row r="208" spans="1:10" x14ac:dyDescent="0.25">
      <c r="A208" s="33">
        <v>36451</v>
      </c>
      <c r="B208" s="44">
        <v>1.0868</v>
      </c>
      <c r="C208" s="44">
        <v>114.23</v>
      </c>
      <c r="D208" s="44">
        <v>36.96</v>
      </c>
      <c r="E208" s="44">
        <v>7.4339000000000004</v>
      </c>
      <c r="F208" s="44">
        <v>0.65090000000000003</v>
      </c>
      <c r="G208" s="44">
        <v>258.58999999999997</v>
      </c>
      <c r="H208" s="44">
        <v>4.4417999999999997</v>
      </c>
      <c r="I208" s="44">
        <v>1.4893000000000001</v>
      </c>
      <c r="J208" s="45">
        <v>8.8644999999999996</v>
      </c>
    </row>
    <row r="209" spans="1:10" x14ac:dyDescent="0.25">
      <c r="A209" s="33">
        <v>36452</v>
      </c>
      <c r="B209" s="44">
        <v>1.0818000000000001</v>
      </c>
      <c r="C209" s="44">
        <v>114.3</v>
      </c>
      <c r="D209" s="44">
        <v>36.893000000000001</v>
      </c>
      <c r="E209" s="44">
        <v>7.4336000000000002</v>
      </c>
      <c r="F209" s="44">
        <v>0.64739999999999998</v>
      </c>
      <c r="G209" s="44">
        <v>258.58</v>
      </c>
      <c r="H209" s="44">
        <v>4.4577999999999998</v>
      </c>
      <c r="I209" s="44">
        <v>1.4927999999999999</v>
      </c>
      <c r="J209" s="45">
        <v>8.83</v>
      </c>
    </row>
    <row r="210" spans="1:10" x14ac:dyDescent="0.25">
      <c r="A210" s="33">
        <v>36453</v>
      </c>
      <c r="B210" s="44">
        <v>1.0777000000000001</v>
      </c>
      <c r="C210" s="44">
        <v>114.44</v>
      </c>
      <c r="D210" s="44">
        <v>36.78</v>
      </c>
      <c r="E210" s="44">
        <v>7.4333</v>
      </c>
      <c r="F210" s="44">
        <v>0.64600000000000002</v>
      </c>
      <c r="G210" s="44">
        <v>257.7</v>
      </c>
      <c r="H210" s="44">
        <v>4.4335000000000004</v>
      </c>
      <c r="I210" s="44">
        <v>1.4946999999999999</v>
      </c>
      <c r="J210" s="45">
        <v>8.7944999999999993</v>
      </c>
    </row>
    <row r="211" spans="1:10" x14ac:dyDescent="0.25">
      <c r="A211" s="33">
        <v>36454</v>
      </c>
      <c r="B211" s="44">
        <v>1.0797000000000001</v>
      </c>
      <c r="C211" s="44">
        <v>114.52</v>
      </c>
      <c r="D211" s="44">
        <v>36.753</v>
      </c>
      <c r="E211" s="44">
        <v>7.4340000000000002</v>
      </c>
      <c r="F211" s="44">
        <v>0.64459999999999995</v>
      </c>
      <c r="G211" s="44">
        <v>257.77</v>
      </c>
      <c r="H211" s="44">
        <v>4.4490999999999996</v>
      </c>
      <c r="I211" s="44">
        <v>1.5001</v>
      </c>
      <c r="J211" s="45">
        <v>8.8049999999999997</v>
      </c>
    </row>
    <row r="212" spans="1:10" x14ac:dyDescent="0.25">
      <c r="A212" s="33">
        <v>36455</v>
      </c>
      <c r="B212" s="44">
        <v>1.0758000000000001</v>
      </c>
      <c r="C212" s="44">
        <v>113.65</v>
      </c>
      <c r="D212" s="44">
        <v>36.762999999999998</v>
      </c>
      <c r="E212" s="44">
        <v>7.4348999999999998</v>
      </c>
      <c r="F212" s="44">
        <v>0.64259999999999995</v>
      </c>
      <c r="G212" s="44">
        <v>257.72000000000003</v>
      </c>
      <c r="H212" s="44">
        <v>4.4241999999999999</v>
      </c>
      <c r="I212" s="44">
        <v>1.5029999999999999</v>
      </c>
      <c r="J212" s="45">
        <v>8.7405000000000008</v>
      </c>
    </row>
    <row r="213" spans="1:10" x14ac:dyDescent="0.25">
      <c r="A213" s="33">
        <v>36458</v>
      </c>
      <c r="B213" s="44">
        <v>1.0683</v>
      </c>
      <c r="C213" s="44">
        <v>112.66</v>
      </c>
      <c r="D213" s="44">
        <v>36.619999999999997</v>
      </c>
      <c r="E213" s="44">
        <v>7.4345999999999997</v>
      </c>
      <c r="F213" s="44">
        <v>0.64329999999999998</v>
      </c>
      <c r="G213" s="44">
        <v>257.62</v>
      </c>
      <c r="H213" s="44">
        <v>4.4046000000000003</v>
      </c>
      <c r="I213" s="44">
        <v>1.4927999999999999</v>
      </c>
      <c r="J213" s="45">
        <v>8.6925000000000008</v>
      </c>
    </row>
    <row r="214" spans="1:10" x14ac:dyDescent="0.25">
      <c r="A214" s="33">
        <v>36459</v>
      </c>
      <c r="B214" s="44">
        <v>1.0632999999999999</v>
      </c>
      <c r="C214" s="44">
        <v>111.33</v>
      </c>
      <c r="D214" s="44">
        <v>36.753</v>
      </c>
      <c r="E214" s="44">
        <v>7.4337999999999997</v>
      </c>
      <c r="F214" s="44">
        <v>0.64129999999999998</v>
      </c>
      <c r="G214" s="44">
        <v>257.77</v>
      </c>
      <c r="H214" s="44">
        <v>4.4112999999999998</v>
      </c>
      <c r="I214" s="44">
        <v>1.4885999999999999</v>
      </c>
      <c r="J214" s="45">
        <v>8.6814999999999998</v>
      </c>
    </row>
    <row r="215" spans="1:10" x14ac:dyDescent="0.25">
      <c r="A215" s="33">
        <v>36460</v>
      </c>
      <c r="B215" s="44">
        <v>1.0551999999999999</v>
      </c>
      <c r="C215" s="44">
        <v>109.75</v>
      </c>
      <c r="D215" s="44">
        <v>36.606999999999999</v>
      </c>
      <c r="E215" s="44">
        <v>7.4333999999999998</v>
      </c>
      <c r="F215" s="44">
        <v>0.63919999999999999</v>
      </c>
      <c r="G215" s="44">
        <v>256.13</v>
      </c>
      <c r="H215" s="44">
        <v>4.4318</v>
      </c>
      <c r="I215" s="44">
        <v>1.4990000000000001</v>
      </c>
      <c r="J215" s="45">
        <v>8.6379999999999999</v>
      </c>
    </row>
    <row r="216" spans="1:10" x14ac:dyDescent="0.25">
      <c r="A216" s="33">
        <v>36461</v>
      </c>
      <c r="B216" s="44">
        <v>1.0533999999999999</v>
      </c>
      <c r="C216" s="44">
        <v>109.79</v>
      </c>
      <c r="D216" s="44">
        <v>36.636000000000003</v>
      </c>
      <c r="E216" s="44">
        <v>7.4337</v>
      </c>
      <c r="F216" s="44">
        <v>0.64149999999999996</v>
      </c>
      <c r="G216" s="44">
        <v>256.24</v>
      </c>
      <c r="H216" s="44">
        <v>4.4489999999999998</v>
      </c>
      <c r="I216" s="44">
        <v>1.5016</v>
      </c>
      <c r="J216" s="45">
        <v>8.6349999999999998</v>
      </c>
    </row>
    <row r="217" spans="1:10" x14ac:dyDescent="0.25">
      <c r="A217" s="33">
        <v>36462</v>
      </c>
      <c r="B217" s="44">
        <v>1.0452999999999999</v>
      </c>
      <c r="C217" s="44">
        <v>109.59</v>
      </c>
      <c r="D217" s="44">
        <v>36.612000000000002</v>
      </c>
      <c r="E217" s="44">
        <v>7.4337</v>
      </c>
      <c r="F217" s="44">
        <v>0.63929999999999998</v>
      </c>
      <c r="G217" s="44">
        <v>255.32</v>
      </c>
      <c r="H217" s="44">
        <v>4.415</v>
      </c>
      <c r="I217" s="44">
        <v>1.5068999999999999</v>
      </c>
      <c r="J217" s="45">
        <v>8.66</v>
      </c>
    </row>
    <row r="218" spans="1:10" x14ac:dyDescent="0.25">
      <c r="A218" s="33">
        <v>36465</v>
      </c>
      <c r="B218" s="44">
        <v>1.0571999999999999</v>
      </c>
      <c r="C218" s="44">
        <v>110.23</v>
      </c>
      <c r="D218" s="44">
        <v>36.679000000000002</v>
      </c>
      <c r="E218" s="44">
        <v>7.4337999999999997</v>
      </c>
      <c r="F218" s="44">
        <v>0.64129999999999998</v>
      </c>
      <c r="G218" s="44">
        <v>256.19</v>
      </c>
      <c r="H218" s="44">
        <v>4.4278000000000004</v>
      </c>
      <c r="I218" s="44">
        <v>1.5018</v>
      </c>
      <c r="J218" s="45">
        <v>8.6795000000000009</v>
      </c>
    </row>
    <row r="219" spans="1:10" x14ac:dyDescent="0.25">
      <c r="A219" s="33">
        <v>36466</v>
      </c>
      <c r="B219" s="44">
        <v>1.0507</v>
      </c>
      <c r="C219" s="44">
        <v>110.12</v>
      </c>
      <c r="D219" s="44">
        <v>36.667999999999999</v>
      </c>
      <c r="E219" s="44">
        <v>7.4339000000000004</v>
      </c>
      <c r="F219" s="44">
        <v>0.63819999999999999</v>
      </c>
      <c r="G219" s="44">
        <v>255.71</v>
      </c>
      <c r="H219" s="44">
        <v>4.4531000000000001</v>
      </c>
      <c r="I219" s="44">
        <v>1.5021</v>
      </c>
      <c r="J219" s="45">
        <v>8.6705000000000005</v>
      </c>
    </row>
    <row r="220" spans="1:10" x14ac:dyDescent="0.25">
      <c r="A220" s="33">
        <v>36467</v>
      </c>
      <c r="B220" s="44">
        <v>1.0490999999999999</v>
      </c>
      <c r="C220" s="44">
        <v>109.17</v>
      </c>
      <c r="D220" s="44">
        <v>36.729999999999997</v>
      </c>
      <c r="E220" s="44">
        <v>7.4337999999999997</v>
      </c>
      <c r="F220" s="44">
        <v>0.6361</v>
      </c>
      <c r="G220" s="44">
        <v>255.66</v>
      </c>
      <c r="H220" s="44">
        <v>4.4451000000000001</v>
      </c>
      <c r="I220" s="44">
        <v>1.5059</v>
      </c>
      <c r="J220" s="45">
        <v>8.6624999999999996</v>
      </c>
    </row>
    <row r="221" spans="1:10" x14ac:dyDescent="0.25">
      <c r="A221" s="33">
        <v>36468</v>
      </c>
      <c r="B221" s="44">
        <v>1.0504</v>
      </c>
      <c r="C221" s="44">
        <v>110</v>
      </c>
      <c r="D221" s="44">
        <v>36.738</v>
      </c>
      <c r="E221" s="44">
        <v>7.4349999999999996</v>
      </c>
      <c r="F221" s="44">
        <v>0.63890000000000002</v>
      </c>
      <c r="G221" s="44">
        <v>255.68</v>
      </c>
      <c r="H221" s="44">
        <v>4.5182000000000002</v>
      </c>
      <c r="I221" s="44">
        <v>1.5002</v>
      </c>
      <c r="J221" s="45">
        <v>8.7215000000000007</v>
      </c>
    </row>
    <row r="222" spans="1:10" x14ac:dyDescent="0.25">
      <c r="A222" s="33">
        <v>36469</v>
      </c>
      <c r="B222" s="44">
        <v>1.0407999999999999</v>
      </c>
      <c r="C222" s="44">
        <v>109.79</v>
      </c>
      <c r="D222" s="44">
        <v>36.606000000000002</v>
      </c>
      <c r="E222" s="44">
        <v>7.4352999999999998</v>
      </c>
      <c r="F222" s="44">
        <v>0.63970000000000005</v>
      </c>
      <c r="G222" s="44">
        <v>255.13</v>
      </c>
      <c r="H222" s="44">
        <v>4.5122999999999998</v>
      </c>
      <c r="I222" s="44">
        <v>1.5004</v>
      </c>
      <c r="J222" s="45">
        <v>8.6724999999999994</v>
      </c>
    </row>
    <row r="223" spans="1:10" x14ac:dyDescent="0.25">
      <c r="A223" s="33">
        <v>36472</v>
      </c>
      <c r="B223" s="44">
        <v>1.0405</v>
      </c>
      <c r="C223" s="44">
        <v>110.36</v>
      </c>
      <c r="D223" s="44">
        <v>36.549999999999997</v>
      </c>
      <c r="E223" s="44">
        <v>7.4349999999999996</v>
      </c>
      <c r="F223" s="44">
        <v>0.64119999999999999</v>
      </c>
      <c r="G223" s="44">
        <v>255.16</v>
      </c>
      <c r="H223" s="44">
        <v>4.3937999999999997</v>
      </c>
      <c r="I223" s="44">
        <v>1.5061</v>
      </c>
      <c r="J223" s="45">
        <v>8.6705000000000005</v>
      </c>
    </row>
    <row r="224" spans="1:10" x14ac:dyDescent="0.25">
      <c r="A224" s="33">
        <v>36473</v>
      </c>
      <c r="B224" s="44">
        <v>1.0424</v>
      </c>
      <c r="C224" s="44">
        <v>109.37</v>
      </c>
      <c r="D224" s="44">
        <v>36.432000000000002</v>
      </c>
      <c r="E224" s="44">
        <v>7.4345999999999997</v>
      </c>
      <c r="F224" s="44">
        <v>0.64149999999999996</v>
      </c>
      <c r="G224" s="44">
        <v>255.37</v>
      </c>
      <c r="H224" s="44">
        <v>4.4112999999999998</v>
      </c>
      <c r="I224" s="44">
        <v>1.5096000000000001</v>
      </c>
      <c r="J224" s="45">
        <v>8.6594999999999995</v>
      </c>
    </row>
    <row r="225" spans="1:10" x14ac:dyDescent="0.25">
      <c r="A225" s="33">
        <v>36474</v>
      </c>
      <c r="B225" s="44">
        <v>1.0402</v>
      </c>
      <c r="C225" s="44">
        <v>109.33</v>
      </c>
      <c r="D225" s="44">
        <v>36.442999999999998</v>
      </c>
      <c r="E225" s="44">
        <v>7.4347000000000003</v>
      </c>
      <c r="F225" s="44">
        <v>0.64159999999999995</v>
      </c>
      <c r="G225" s="44">
        <v>255.2</v>
      </c>
      <c r="H225" s="44">
        <v>4.4598000000000004</v>
      </c>
      <c r="I225" s="44">
        <v>1.5069999999999999</v>
      </c>
      <c r="J225" s="45">
        <v>8.6575000000000006</v>
      </c>
    </row>
    <row r="226" spans="1:10" x14ac:dyDescent="0.25">
      <c r="A226" s="33">
        <v>36475</v>
      </c>
      <c r="B226" s="44">
        <v>1.0406</v>
      </c>
      <c r="C226" s="44">
        <v>109.3</v>
      </c>
      <c r="D226" s="44">
        <v>36.423000000000002</v>
      </c>
      <c r="E226" s="44">
        <v>7.4362000000000004</v>
      </c>
      <c r="F226" s="44">
        <v>0.64139999999999997</v>
      </c>
      <c r="G226" s="44">
        <v>255.37</v>
      </c>
      <c r="H226" s="44">
        <v>4.4851999999999999</v>
      </c>
      <c r="I226" s="44">
        <v>1.5111000000000001</v>
      </c>
      <c r="J226" s="45">
        <v>8.6475000000000009</v>
      </c>
    </row>
    <row r="227" spans="1:10" x14ac:dyDescent="0.25">
      <c r="A227" s="33">
        <v>36476</v>
      </c>
      <c r="B227" s="44">
        <v>1.0307999999999999</v>
      </c>
      <c r="C227" s="44">
        <v>108.22</v>
      </c>
      <c r="D227" s="44">
        <v>36.35</v>
      </c>
      <c r="E227" s="44">
        <v>7.4358000000000004</v>
      </c>
      <c r="F227" s="44">
        <v>0.63800000000000001</v>
      </c>
      <c r="G227" s="44">
        <v>254.62</v>
      </c>
      <c r="H227" s="44">
        <v>4.4642999999999997</v>
      </c>
      <c r="I227" s="44">
        <v>1.5098</v>
      </c>
      <c r="J227" s="45">
        <v>8.6349999999999998</v>
      </c>
    </row>
    <row r="228" spans="1:10" x14ac:dyDescent="0.25">
      <c r="A228" s="33">
        <v>36479</v>
      </c>
      <c r="B228" s="44">
        <v>1.0301</v>
      </c>
      <c r="C228" s="44">
        <v>107.99</v>
      </c>
      <c r="D228" s="44">
        <v>36.32</v>
      </c>
      <c r="E228" s="44">
        <v>7.4368999999999996</v>
      </c>
      <c r="F228" s="44">
        <v>0.6371</v>
      </c>
      <c r="G228" s="44">
        <v>254.69</v>
      </c>
      <c r="H228" s="44">
        <v>4.4349999999999996</v>
      </c>
      <c r="I228" s="44">
        <v>1.5115000000000001</v>
      </c>
      <c r="J228" s="45">
        <v>8.6165000000000003</v>
      </c>
    </row>
    <row r="229" spans="1:10" x14ac:dyDescent="0.25">
      <c r="A229" s="33">
        <v>36480</v>
      </c>
      <c r="B229" s="44">
        <v>1.0336000000000001</v>
      </c>
      <c r="C229" s="44">
        <v>109.42</v>
      </c>
      <c r="D229" s="44">
        <v>36.340000000000003</v>
      </c>
      <c r="E229" s="44">
        <v>7.4371</v>
      </c>
      <c r="F229" s="44">
        <v>0.63690000000000002</v>
      </c>
      <c r="G229" s="44">
        <v>254.91</v>
      </c>
      <c r="H229" s="44">
        <v>4.4039999999999999</v>
      </c>
      <c r="I229" s="44">
        <v>1.5028999999999999</v>
      </c>
      <c r="J229" s="45">
        <v>8.6430000000000007</v>
      </c>
    </row>
    <row r="230" spans="1:10" x14ac:dyDescent="0.25">
      <c r="A230" s="33">
        <v>36481</v>
      </c>
      <c r="B230" s="44">
        <v>1.0407999999999999</v>
      </c>
      <c r="C230" s="44">
        <v>109.58</v>
      </c>
      <c r="D230" s="44">
        <v>36.39</v>
      </c>
      <c r="E230" s="44">
        <v>7.4391999999999996</v>
      </c>
      <c r="F230" s="44">
        <v>0.64</v>
      </c>
      <c r="G230" s="44">
        <v>255.49</v>
      </c>
      <c r="H230" s="44">
        <v>4.4142999999999999</v>
      </c>
      <c r="I230" s="44">
        <v>1.5065</v>
      </c>
      <c r="J230" s="45">
        <v>8.6690000000000005</v>
      </c>
    </row>
    <row r="231" spans="1:10" x14ac:dyDescent="0.25">
      <c r="A231" s="33">
        <v>36482</v>
      </c>
      <c r="B231" s="44">
        <v>1.038</v>
      </c>
      <c r="C231" s="44">
        <v>109.63</v>
      </c>
      <c r="D231" s="44">
        <v>36.277999999999999</v>
      </c>
      <c r="E231" s="44">
        <v>7.4386000000000001</v>
      </c>
      <c r="F231" s="44">
        <v>0.63970000000000005</v>
      </c>
      <c r="G231" s="44">
        <v>255.35</v>
      </c>
      <c r="H231" s="44">
        <v>4.3654999999999999</v>
      </c>
      <c r="I231" s="44">
        <v>1.5071000000000001</v>
      </c>
      <c r="J231" s="45">
        <v>8.625</v>
      </c>
    </row>
    <row r="232" spans="1:10" x14ac:dyDescent="0.25">
      <c r="A232" s="33">
        <v>36483</v>
      </c>
      <c r="B232" s="44">
        <v>1.0279</v>
      </c>
      <c r="C232" s="44">
        <v>109.1</v>
      </c>
      <c r="D232" s="44">
        <v>36.332999999999998</v>
      </c>
      <c r="E232" s="44">
        <v>7.4377000000000004</v>
      </c>
      <c r="F232" s="44">
        <v>0.63529999999999998</v>
      </c>
      <c r="G232" s="44">
        <v>254.64</v>
      </c>
      <c r="H232" s="44">
        <v>4.3448000000000002</v>
      </c>
      <c r="I232" s="44">
        <v>1.5061</v>
      </c>
      <c r="J232" s="45">
        <v>8.6020000000000003</v>
      </c>
    </row>
    <row r="233" spans="1:10" x14ac:dyDescent="0.25">
      <c r="A233" s="33">
        <v>36486</v>
      </c>
      <c r="B233" s="44">
        <v>1.0310999999999999</v>
      </c>
      <c r="C233" s="44">
        <v>108.35</v>
      </c>
      <c r="D233" s="44">
        <v>36.21</v>
      </c>
      <c r="E233" s="44">
        <v>7.4377000000000004</v>
      </c>
      <c r="F233" s="44">
        <v>0.6361</v>
      </c>
      <c r="G233" s="44">
        <v>254.94</v>
      </c>
      <c r="H233" s="44">
        <v>4.3331999999999997</v>
      </c>
      <c r="I233" s="44">
        <v>1.5053000000000001</v>
      </c>
      <c r="J233" s="45">
        <v>8.6129999999999995</v>
      </c>
    </row>
    <row r="234" spans="1:10" x14ac:dyDescent="0.25">
      <c r="A234" s="33">
        <v>36487</v>
      </c>
      <c r="B234" s="44">
        <v>1.0315000000000001</v>
      </c>
      <c r="C234" s="44">
        <v>107.98</v>
      </c>
      <c r="D234" s="44">
        <v>36.215000000000003</v>
      </c>
      <c r="E234" s="44">
        <v>7.4382999999999999</v>
      </c>
      <c r="F234" s="44">
        <v>0.63480000000000003</v>
      </c>
      <c r="G234" s="44">
        <v>255.02</v>
      </c>
      <c r="H234" s="44">
        <v>4.3211000000000004</v>
      </c>
      <c r="I234" s="44">
        <v>1.5</v>
      </c>
      <c r="J234" s="45">
        <v>8.5975000000000001</v>
      </c>
    </row>
    <row r="235" spans="1:10" x14ac:dyDescent="0.25">
      <c r="A235" s="33">
        <v>36488</v>
      </c>
      <c r="B235" s="44">
        <v>1.0215000000000001</v>
      </c>
      <c r="C235" s="44">
        <v>106.62</v>
      </c>
      <c r="D235" s="44">
        <v>36.119999999999997</v>
      </c>
      <c r="E235" s="44">
        <v>7.4377000000000004</v>
      </c>
      <c r="F235" s="44">
        <v>0.6331</v>
      </c>
      <c r="G235" s="44">
        <v>254.28</v>
      </c>
      <c r="H235" s="44">
        <v>4.2881999999999998</v>
      </c>
      <c r="I235" s="44">
        <v>1.4952000000000001</v>
      </c>
      <c r="J235" s="45">
        <v>8.593</v>
      </c>
    </row>
    <row r="236" spans="1:10" x14ac:dyDescent="0.25">
      <c r="A236" s="33">
        <v>36489</v>
      </c>
      <c r="B236" s="44">
        <v>1.0194000000000001</v>
      </c>
      <c r="C236" s="44">
        <v>106.25</v>
      </c>
      <c r="D236" s="44">
        <v>36.137</v>
      </c>
      <c r="E236" s="44">
        <v>7.4379</v>
      </c>
      <c r="F236" s="44">
        <v>0.63119999999999998</v>
      </c>
      <c r="G236" s="44">
        <v>254.25</v>
      </c>
      <c r="H236" s="44">
        <v>4.2954999999999997</v>
      </c>
      <c r="I236" s="44">
        <v>1.4965999999999999</v>
      </c>
      <c r="J236" s="45">
        <v>8.5869999999999997</v>
      </c>
    </row>
    <row r="237" spans="1:10" x14ac:dyDescent="0.25">
      <c r="A237" s="33">
        <v>36490</v>
      </c>
      <c r="B237" s="44">
        <v>1.0101</v>
      </c>
      <c r="C237" s="44">
        <v>104.86</v>
      </c>
      <c r="D237" s="44">
        <v>36.109000000000002</v>
      </c>
      <c r="E237" s="44">
        <v>7.4382999999999999</v>
      </c>
      <c r="F237" s="44">
        <v>0.63009999999999999</v>
      </c>
      <c r="G237" s="44">
        <v>253.58</v>
      </c>
      <c r="H237" s="44">
        <v>4.2972999999999999</v>
      </c>
      <c r="I237" s="44">
        <v>1.5</v>
      </c>
      <c r="J237" s="45">
        <v>8.5670000000000002</v>
      </c>
    </row>
    <row r="238" spans="1:10" x14ac:dyDescent="0.25">
      <c r="A238" s="33">
        <v>36493</v>
      </c>
      <c r="B238" s="44">
        <v>1.0077</v>
      </c>
      <c r="C238" s="44">
        <v>102.82</v>
      </c>
      <c r="D238" s="44">
        <v>36.04</v>
      </c>
      <c r="E238" s="44">
        <v>7.4374000000000002</v>
      </c>
      <c r="F238" s="44">
        <v>0.62970000000000004</v>
      </c>
      <c r="G238" s="44">
        <v>253.83</v>
      </c>
      <c r="H238" s="44">
        <v>4.335</v>
      </c>
      <c r="I238" s="44">
        <v>1.5074000000000001</v>
      </c>
      <c r="J238" s="45">
        <v>8.58</v>
      </c>
    </row>
    <row r="239" spans="1:10" x14ac:dyDescent="0.25">
      <c r="A239" s="33">
        <v>36494</v>
      </c>
      <c r="B239" s="44">
        <v>1.0097</v>
      </c>
      <c r="C239" s="44">
        <v>103</v>
      </c>
      <c r="D239" s="44">
        <v>36.076999999999998</v>
      </c>
      <c r="E239" s="44">
        <v>7.4393000000000002</v>
      </c>
      <c r="F239" s="44">
        <v>0.63249999999999995</v>
      </c>
      <c r="G239" s="44">
        <v>254.15</v>
      </c>
      <c r="H239" s="44">
        <v>4.3297999999999996</v>
      </c>
      <c r="I239" s="44">
        <v>1.5039</v>
      </c>
      <c r="J239" s="45">
        <v>8.5559999999999992</v>
      </c>
    </row>
    <row r="240" spans="1:10" x14ac:dyDescent="0.25">
      <c r="A240" s="33">
        <v>36495</v>
      </c>
      <c r="B240" s="44">
        <v>1.0091000000000001</v>
      </c>
      <c r="C240" s="44">
        <v>103.35</v>
      </c>
      <c r="D240" s="44">
        <v>36.107999999999997</v>
      </c>
      <c r="E240" s="44">
        <v>7.4394999999999998</v>
      </c>
      <c r="F240" s="44">
        <v>0.63039999999999996</v>
      </c>
      <c r="G240" s="44">
        <v>254.35</v>
      </c>
      <c r="H240" s="44">
        <v>4.2803000000000004</v>
      </c>
      <c r="I240" s="44">
        <v>1.5075000000000001</v>
      </c>
      <c r="J240" s="45">
        <v>8.6059999999999999</v>
      </c>
    </row>
    <row r="241" spans="1:10" x14ac:dyDescent="0.25">
      <c r="A241" s="33">
        <v>36496</v>
      </c>
      <c r="B241" s="44">
        <v>1.0057</v>
      </c>
      <c r="C241" s="44">
        <v>103.03</v>
      </c>
      <c r="D241" s="44">
        <v>36.07</v>
      </c>
      <c r="E241" s="44">
        <v>7.4390999999999998</v>
      </c>
      <c r="F241" s="44">
        <v>0.62919999999999998</v>
      </c>
      <c r="G241" s="44">
        <v>253.71</v>
      </c>
      <c r="H241" s="44">
        <v>4.2944000000000004</v>
      </c>
      <c r="I241" s="44">
        <v>1.5117</v>
      </c>
      <c r="J241" s="45">
        <v>8.6184999999999992</v>
      </c>
    </row>
    <row r="242" spans="1:10" x14ac:dyDescent="0.25">
      <c r="A242" s="33">
        <v>36497</v>
      </c>
      <c r="B242" s="44">
        <v>1.0015000000000001</v>
      </c>
      <c r="C242" s="44">
        <v>102.57</v>
      </c>
      <c r="D242" s="44">
        <v>36.052999999999997</v>
      </c>
      <c r="E242" s="44">
        <v>7.4386999999999999</v>
      </c>
      <c r="F242" s="44">
        <v>0.62549999999999994</v>
      </c>
      <c r="G242" s="44">
        <v>253.15</v>
      </c>
      <c r="H242" s="44">
        <v>4.25</v>
      </c>
      <c r="I242" s="44">
        <v>1.5117</v>
      </c>
      <c r="J242" s="45">
        <v>8.6080000000000005</v>
      </c>
    </row>
    <row r="243" spans="1:10" x14ac:dyDescent="0.25">
      <c r="A243" s="33">
        <v>36500</v>
      </c>
      <c r="B243" s="44">
        <v>1.0182</v>
      </c>
      <c r="C243" s="44">
        <v>104.62</v>
      </c>
      <c r="D243" s="44">
        <v>36.112000000000002</v>
      </c>
      <c r="E243" s="44">
        <v>7.4383999999999997</v>
      </c>
      <c r="F243" s="44">
        <v>0.63100000000000001</v>
      </c>
      <c r="G243" s="44">
        <v>254.41</v>
      </c>
      <c r="H243" s="44">
        <v>4.2686999999999999</v>
      </c>
      <c r="I243" s="44">
        <v>1.5132000000000001</v>
      </c>
      <c r="J243" s="45">
        <v>8.6054999999999993</v>
      </c>
    </row>
    <row r="244" spans="1:10" x14ac:dyDescent="0.25">
      <c r="A244" s="33">
        <v>36501</v>
      </c>
      <c r="B244" s="44">
        <v>1.0239</v>
      </c>
      <c r="C244" s="44">
        <v>105.05</v>
      </c>
      <c r="D244" s="44">
        <v>36.17</v>
      </c>
      <c r="E244" s="44">
        <v>7.4385000000000003</v>
      </c>
      <c r="F244" s="44">
        <v>0.63019999999999998</v>
      </c>
      <c r="G244" s="44">
        <v>254.9</v>
      </c>
      <c r="H244" s="44">
        <v>4.2866999999999997</v>
      </c>
      <c r="I244" s="44">
        <v>1.5093000000000001</v>
      </c>
      <c r="J244" s="45">
        <v>8.6174999999999997</v>
      </c>
    </row>
    <row r="245" spans="1:10" x14ac:dyDescent="0.25">
      <c r="A245" s="33">
        <v>36502</v>
      </c>
      <c r="B245" s="44">
        <v>1.0236000000000001</v>
      </c>
      <c r="C245" s="44">
        <v>105.32</v>
      </c>
      <c r="D245" s="44">
        <v>36.115000000000002</v>
      </c>
      <c r="E245" s="44">
        <v>7.4382999999999999</v>
      </c>
      <c r="F245" s="44">
        <v>0.62939999999999996</v>
      </c>
      <c r="G245" s="44">
        <v>254.78</v>
      </c>
      <c r="H245" s="44">
        <v>4.2798999999999996</v>
      </c>
      <c r="I245" s="44">
        <v>1.5074000000000001</v>
      </c>
      <c r="J245" s="45">
        <v>8.5730000000000004</v>
      </c>
    </row>
    <row r="246" spans="1:10" x14ac:dyDescent="0.25">
      <c r="A246" s="33">
        <v>36503</v>
      </c>
      <c r="B246" s="44">
        <v>1.0175000000000001</v>
      </c>
      <c r="C246" s="44">
        <v>104.4</v>
      </c>
      <c r="D246" s="44">
        <v>35.979999999999997</v>
      </c>
      <c r="E246" s="44">
        <v>7.4391999999999996</v>
      </c>
      <c r="F246" s="44">
        <v>0.62609999999999999</v>
      </c>
      <c r="G246" s="44">
        <v>254.55</v>
      </c>
      <c r="H246" s="44">
        <v>4.2252000000000001</v>
      </c>
      <c r="I246" s="44">
        <v>1.5065</v>
      </c>
      <c r="J246" s="45">
        <v>8.57</v>
      </c>
    </row>
    <row r="247" spans="1:10" x14ac:dyDescent="0.25">
      <c r="A247" s="33">
        <v>36504</v>
      </c>
      <c r="B247" s="44">
        <v>1.0141</v>
      </c>
      <c r="C247" s="44">
        <v>103.81</v>
      </c>
      <c r="D247" s="44">
        <v>35.893000000000001</v>
      </c>
      <c r="E247" s="44">
        <v>7.4405000000000001</v>
      </c>
      <c r="F247" s="44">
        <v>0.62470000000000003</v>
      </c>
      <c r="G247" s="44">
        <v>254.28</v>
      </c>
      <c r="H247" s="44">
        <v>4.1893000000000002</v>
      </c>
      <c r="I247" s="44">
        <v>1.5095000000000001</v>
      </c>
      <c r="J247" s="45">
        <v>8.5775000000000006</v>
      </c>
    </row>
    <row r="248" spans="1:10" x14ac:dyDescent="0.25">
      <c r="A248" s="33">
        <v>36507</v>
      </c>
      <c r="B248" s="44">
        <v>1.0127999999999999</v>
      </c>
      <c r="C248" s="44">
        <v>103.95</v>
      </c>
      <c r="D248" s="44">
        <v>35.901000000000003</v>
      </c>
      <c r="E248" s="44">
        <v>7.4412000000000003</v>
      </c>
      <c r="F248" s="44">
        <v>0.62380000000000002</v>
      </c>
      <c r="G248" s="44">
        <v>254.21</v>
      </c>
      <c r="H248" s="44">
        <v>4.2104999999999997</v>
      </c>
      <c r="I248" s="44">
        <v>1.5019</v>
      </c>
      <c r="J248" s="45">
        <v>8.5709999999999997</v>
      </c>
    </row>
    <row r="249" spans="1:10" x14ac:dyDescent="0.25">
      <c r="A249" s="33">
        <v>36508</v>
      </c>
      <c r="B249" s="44">
        <v>1.0038</v>
      </c>
      <c r="C249" s="44">
        <v>104.06</v>
      </c>
      <c r="D249" s="44">
        <v>35.877000000000002</v>
      </c>
      <c r="E249" s="44">
        <v>7.4420999999999999</v>
      </c>
      <c r="F249" s="44">
        <v>0.62150000000000005</v>
      </c>
      <c r="G249" s="44">
        <v>253.61</v>
      </c>
      <c r="H249" s="44">
        <v>4.2237</v>
      </c>
      <c r="I249" s="44">
        <v>1.5064</v>
      </c>
      <c r="J249" s="45">
        <v>8.5869999999999997</v>
      </c>
    </row>
    <row r="250" spans="1:10" x14ac:dyDescent="0.25">
      <c r="A250" s="33">
        <v>36509</v>
      </c>
      <c r="B250" s="44">
        <v>1.0021</v>
      </c>
      <c r="C250" s="44">
        <v>103.7</v>
      </c>
      <c r="D250" s="44">
        <v>35.843000000000004</v>
      </c>
      <c r="E250" s="44">
        <v>7.4413999999999998</v>
      </c>
      <c r="F250" s="44">
        <v>0.62409999999999999</v>
      </c>
      <c r="G250" s="44">
        <v>253.55</v>
      </c>
      <c r="H250" s="44">
        <v>4.2275</v>
      </c>
      <c r="I250" s="44">
        <v>1.5075000000000001</v>
      </c>
      <c r="J250" s="45">
        <v>8.6084999999999994</v>
      </c>
    </row>
    <row r="251" spans="1:10" x14ac:dyDescent="0.25">
      <c r="A251" s="33">
        <v>36510</v>
      </c>
      <c r="B251" s="44">
        <v>1.0145999999999999</v>
      </c>
      <c r="C251" s="44">
        <v>104.47</v>
      </c>
      <c r="D251" s="44">
        <v>35.83</v>
      </c>
      <c r="E251" s="44">
        <v>7.4417999999999997</v>
      </c>
      <c r="F251" s="44">
        <v>0.62860000000000005</v>
      </c>
      <c r="G251" s="44">
        <v>254.6</v>
      </c>
      <c r="H251" s="44">
        <v>4.2443</v>
      </c>
      <c r="I251" s="44">
        <v>1.5027999999999999</v>
      </c>
      <c r="J251" s="45">
        <v>8.6125000000000007</v>
      </c>
    </row>
    <row r="252" spans="1:10" x14ac:dyDescent="0.25">
      <c r="A252" s="33">
        <v>36511</v>
      </c>
      <c r="B252" s="44">
        <v>1.0127999999999999</v>
      </c>
      <c r="C252" s="44">
        <v>104.68</v>
      </c>
      <c r="D252" s="44">
        <v>35.960999999999999</v>
      </c>
      <c r="E252" s="44">
        <v>7.4412000000000003</v>
      </c>
      <c r="F252" s="44">
        <v>0.62870000000000004</v>
      </c>
      <c r="G252" s="44">
        <v>254.51</v>
      </c>
      <c r="H252" s="44">
        <v>4.2351999999999999</v>
      </c>
      <c r="I252" s="44">
        <v>1.502</v>
      </c>
      <c r="J252" s="45">
        <v>8.5960000000000001</v>
      </c>
    </row>
    <row r="253" spans="1:10" x14ac:dyDescent="0.25">
      <c r="A253" s="33">
        <v>36514</v>
      </c>
      <c r="B253" s="44">
        <v>1.0096000000000001</v>
      </c>
      <c r="C253" s="44">
        <v>103.84</v>
      </c>
      <c r="D253" s="44">
        <v>36.024999999999999</v>
      </c>
      <c r="E253" s="44">
        <v>7.4410999999999996</v>
      </c>
      <c r="F253" s="44">
        <v>0.628</v>
      </c>
      <c r="G253" s="44">
        <v>254.25</v>
      </c>
      <c r="H253" s="44">
        <v>4.1976000000000004</v>
      </c>
      <c r="I253" s="44">
        <v>1.5023</v>
      </c>
      <c r="J253" s="45">
        <v>8.5879999999999992</v>
      </c>
    </row>
    <row r="254" spans="1:10" x14ac:dyDescent="0.25">
      <c r="A254" s="33">
        <v>36515</v>
      </c>
      <c r="B254" s="44">
        <v>1.0084</v>
      </c>
      <c r="C254" s="44">
        <v>103.07</v>
      </c>
      <c r="D254" s="44">
        <v>36.112000000000002</v>
      </c>
      <c r="E254" s="44">
        <v>7.4394</v>
      </c>
      <c r="F254" s="44">
        <v>0.62760000000000005</v>
      </c>
      <c r="G254" s="44">
        <v>254.21</v>
      </c>
      <c r="H254" s="44">
        <v>4.1761999999999997</v>
      </c>
      <c r="I254" s="44">
        <v>1.5078</v>
      </c>
      <c r="J254" s="45">
        <v>8.5990000000000002</v>
      </c>
    </row>
    <row r="255" spans="1:10" x14ac:dyDescent="0.25">
      <c r="A255" s="33">
        <v>36516</v>
      </c>
      <c r="B255" s="44">
        <v>1.0074000000000001</v>
      </c>
      <c r="C255" s="44">
        <v>102.48</v>
      </c>
      <c r="D255" s="44">
        <v>36.197000000000003</v>
      </c>
      <c r="E255" s="44">
        <v>7.4397000000000002</v>
      </c>
      <c r="F255" s="44">
        <v>0.62529999999999997</v>
      </c>
      <c r="G255" s="44">
        <v>254.21</v>
      </c>
      <c r="H255" s="44">
        <v>4.1520000000000001</v>
      </c>
      <c r="I255" s="44">
        <v>1.5057</v>
      </c>
      <c r="J255" s="45">
        <v>8.5679999999999996</v>
      </c>
    </row>
    <row r="256" spans="1:10" x14ac:dyDescent="0.25">
      <c r="A256" s="33">
        <v>36517</v>
      </c>
      <c r="B256" s="44">
        <v>1.0088999999999999</v>
      </c>
      <c r="C256" s="44">
        <v>102.52</v>
      </c>
      <c r="D256" s="44">
        <v>36.18</v>
      </c>
      <c r="E256" s="44">
        <v>7.4401999999999999</v>
      </c>
      <c r="F256" s="44">
        <v>0.62649999999999995</v>
      </c>
      <c r="G256" s="44">
        <v>254.5</v>
      </c>
      <c r="H256" s="44">
        <v>4.1571999999999996</v>
      </c>
      <c r="I256" s="44">
        <v>1.5065</v>
      </c>
      <c r="J256" s="45">
        <v>8.5500000000000007</v>
      </c>
    </row>
    <row r="257" spans="1:10" x14ac:dyDescent="0.25">
      <c r="A257" s="33">
        <v>36518</v>
      </c>
      <c r="B257" s="44">
        <v>1.0142</v>
      </c>
      <c r="C257" s="44">
        <v>104.29</v>
      </c>
      <c r="D257" s="44">
        <v>36.145000000000003</v>
      </c>
      <c r="E257" s="44">
        <v>7.4398999999999997</v>
      </c>
      <c r="F257" s="44">
        <v>0.62670000000000003</v>
      </c>
      <c r="G257" s="44">
        <v>254.86</v>
      </c>
      <c r="H257" s="44">
        <v>4.1677</v>
      </c>
      <c r="I257" s="44">
        <v>1.5069999999999999</v>
      </c>
      <c r="J257" s="45">
        <v>8.5754000000000001</v>
      </c>
    </row>
    <row r="258" spans="1:10" x14ac:dyDescent="0.25">
      <c r="A258" s="33">
        <v>36521</v>
      </c>
      <c r="B258" s="44">
        <v>1.0134000000000001</v>
      </c>
      <c r="C258" s="44">
        <v>103.75</v>
      </c>
      <c r="D258" s="44">
        <v>36.130000000000003</v>
      </c>
      <c r="E258" s="44">
        <v>7.4405000000000001</v>
      </c>
      <c r="F258" s="44">
        <v>0.62670000000000003</v>
      </c>
      <c r="G258" s="44">
        <v>255.08</v>
      </c>
      <c r="H258" s="44">
        <v>4.1768000000000001</v>
      </c>
      <c r="I258" s="44">
        <v>1.5109999999999999</v>
      </c>
      <c r="J258" s="45">
        <v>8.57</v>
      </c>
    </row>
    <row r="259" spans="1:10" x14ac:dyDescent="0.25">
      <c r="A259" s="33">
        <v>36522</v>
      </c>
      <c r="B259" s="44">
        <v>1.0088999999999999</v>
      </c>
      <c r="C259" s="44">
        <v>103.13</v>
      </c>
      <c r="D259" s="44">
        <v>36.137</v>
      </c>
      <c r="E259" s="44">
        <v>7.4408000000000003</v>
      </c>
      <c r="F259" s="44">
        <v>0.62490000000000001</v>
      </c>
      <c r="G259" s="44">
        <v>254.99</v>
      </c>
      <c r="H259" s="44">
        <v>4.1737000000000002</v>
      </c>
      <c r="I259" s="44">
        <v>1.506</v>
      </c>
      <c r="J259" s="45">
        <v>8.5749999999999993</v>
      </c>
    </row>
    <row r="260" spans="1:10" x14ac:dyDescent="0.25">
      <c r="A260" s="33">
        <v>36523</v>
      </c>
      <c r="B260" s="44">
        <v>1.0072000000000001</v>
      </c>
      <c r="C260" s="44">
        <v>103.02</v>
      </c>
      <c r="D260" s="44">
        <v>36.106999999999999</v>
      </c>
      <c r="E260" s="44">
        <v>7.4424999999999999</v>
      </c>
      <c r="F260" s="44">
        <v>0.62260000000000004</v>
      </c>
      <c r="G260" s="44">
        <v>254.63</v>
      </c>
      <c r="H260" s="44">
        <v>4.1772</v>
      </c>
      <c r="I260" s="44">
        <v>1.5082</v>
      </c>
      <c r="J260" s="45">
        <v>8.5640000000000001</v>
      </c>
    </row>
    <row r="261" spans="1:10" x14ac:dyDescent="0.25">
      <c r="A261" s="33">
        <v>36524</v>
      </c>
      <c r="B261" s="44">
        <v>1.0045999999999999</v>
      </c>
      <c r="C261" s="44">
        <v>102.73</v>
      </c>
      <c r="D261" s="44">
        <v>36.103000000000002</v>
      </c>
      <c r="E261" s="44">
        <v>7.4432999999999998</v>
      </c>
      <c r="F261" s="44">
        <v>0.62170000000000003</v>
      </c>
      <c r="G261" s="44">
        <v>254.7</v>
      </c>
      <c r="H261" s="44">
        <v>4.1586999999999996</v>
      </c>
      <c r="I261" s="44">
        <v>1.5066999999999999</v>
      </c>
      <c r="J261" s="45">
        <v>8.5625</v>
      </c>
    </row>
    <row r="262" spans="1:10" x14ac:dyDescent="0.25">
      <c r="A262" s="33">
        <v>36528</v>
      </c>
      <c r="B262" s="44">
        <v>1.0089999999999999</v>
      </c>
      <c r="C262" s="44">
        <v>102.75</v>
      </c>
      <c r="D262" s="44">
        <v>36.063000000000002</v>
      </c>
      <c r="E262" s="44">
        <v>7.4404000000000003</v>
      </c>
      <c r="F262" s="44">
        <v>0.62460000000000004</v>
      </c>
      <c r="G262" s="44">
        <v>254.53</v>
      </c>
      <c r="H262" s="44">
        <v>4.1835000000000004</v>
      </c>
      <c r="I262" s="44">
        <v>1.5032000000000001</v>
      </c>
      <c r="J262" s="45">
        <v>8.5519999999999996</v>
      </c>
    </row>
    <row r="263" spans="1:10" x14ac:dyDescent="0.25">
      <c r="A263" s="33">
        <v>36529</v>
      </c>
      <c r="B263" s="44">
        <v>1.0305</v>
      </c>
      <c r="C263" s="44">
        <v>105.88</v>
      </c>
      <c r="D263" s="44">
        <v>36.270000000000003</v>
      </c>
      <c r="E263" s="44">
        <v>7.4428999999999998</v>
      </c>
      <c r="F263" s="44">
        <v>0.62960000000000005</v>
      </c>
      <c r="G263" s="44">
        <v>254.52</v>
      </c>
      <c r="H263" s="44">
        <v>4.2423000000000002</v>
      </c>
      <c r="I263" s="44">
        <v>1.4984</v>
      </c>
      <c r="J263" s="45">
        <v>8.6214999999999993</v>
      </c>
    </row>
    <row r="264" spans="1:10" x14ac:dyDescent="0.25">
      <c r="A264" s="33">
        <v>36530</v>
      </c>
      <c r="B264" s="44">
        <v>1.0367999999999999</v>
      </c>
      <c r="C264" s="44">
        <v>107.34</v>
      </c>
      <c r="D264" s="44">
        <v>36.337000000000003</v>
      </c>
      <c r="E264" s="44">
        <v>7.4443999999999999</v>
      </c>
      <c r="F264" s="44">
        <v>0.63239999999999996</v>
      </c>
      <c r="G264" s="44">
        <v>254.51</v>
      </c>
      <c r="H264" s="44">
        <v>4.2626999999999997</v>
      </c>
      <c r="I264" s="44">
        <v>1.5042</v>
      </c>
      <c r="J264" s="45">
        <v>8.6415000000000006</v>
      </c>
    </row>
    <row r="265" spans="1:10" x14ac:dyDescent="0.25">
      <c r="A265" s="33">
        <v>36531</v>
      </c>
      <c r="B265" s="44">
        <v>1.0387999999999999</v>
      </c>
      <c r="C265" s="44">
        <v>108.72</v>
      </c>
      <c r="D265" s="44">
        <v>36.243000000000002</v>
      </c>
      <c r="E265" s="44">
        <v>7.4440999999999997</v>
      </c>
      <c r="F265" s="44">
        <v>0.63019999999999998</v>
      </c>
      <c r="G265" s="44">
        <v>254.45</v>
      </c>
      <c r="H265" s="44">
        <v>4.2592999999999996</v>
      </c>
      <c r="I265" s="44">
        <v>1.5029999999999999</v>
      </c>
      <c r="J265" s="45">
        <v>8.6445000000000007</v>
      </c>
    </row>
    <row r="266" spans="1:10" x14ac:dyDescent="0.25">
      <c r="A266" s="33">
        <v>36532</v>
      </c>
      <c r="B266" s="44">
        <v>1.0284</v>
      </c>
      <c r="C266" s="44">
        <v>108.09</v>
      </c>
      <c r="D266" s="44">
        <v>36.027000000000001</v>
      </c>
      <c r="E266" s="44">
        <v>7.4436</v>
      </c>
      <c r="F266" s="44">
        <v>0.62619999999999998</v>
      </c>
      <c r="G266" s="44">
        <v>254.63</v>
      </c>
      <c r="H266" s="44">
        <v>4.1897000000000002</v>
      </c>
      <c r="I266" s="44">
        <v>1.4986999999999999</v>
      </c>
      <c r="J266" s="45">
        <v>8.6449999999999996</v>
      </c>
    </row>
    <row r="267" spans="1:10" x14ac:dyDescent="0.25">
      <c r="A267" s="33">
        <v>36535</v>
      </c>
      <c r="B267" s="44">
        <v>1.0228999999999999</v>
      </c>
      <c r="C267" s="44">
        <v>107.26</v>
      </c>
      <c r="D267" s="44">
        <v>35.988</v>
      </c>
      <c r="E267" s="44">
        <v>7.4447999999999999</v>
      </c>
      <c r="F267" s="44">
        <v>0.62490000000000001</v>
      </c>
      <c r="G267" s="44">
        <v>254.69</v>
      </c>
      <c r="H267" s="44">
        <v>4.1566999999999998</v>
      </c>
      <c r="I267" s="44">
        <v>1.4964</v>
      </c>
      <c r="J267" s="45">
        <v>8.657</v>
      </c>
    </row>
    <row r="268" spans="1:10" x14ac:dyDescent="0.25">
      <c r="A268" s="33">
        <v>36536</v>
      </c>
      <c r="B268" s="44">
        <v>1.0256000000000001</v>
      </c>
      <c r="C268" s="44">
        <v>108.85</v>
      </c>
      <c r="D268" s="44">
        <v>35.969000000000001</v>
      </c>
      <c r="E268" s="44">
        <v>7.4443999999999999</v>
      </c>
      <c r="F268" s="44">
        <v>0.62509999999999999</v>
      </c>
      <c r="G268" s="44">
        <v>254.72</v>
      </c>
      <c r="H268" s="44">
        <v>4.1768000000000001</v>
      </c>
      <c r="I268" s="44">
        <v>1.4919</v>
      </c>
      <c r="J268" s="45">
        <v>8.6620000000000008</v>
      </c>
    </row>
    <row r="269" spans="1:10" x14ac:dyDescent="0.25">
      <c r="A269" s="33">
        <v>36537</v>
      </c>
      <c r="B269" s="44">
        <v>1.0307999999999999</v>
      </c>
      <c r="C269" s="44">
        <v>109.1</v>
      </c>
      <c r="D269" s="44">
        <v>35.988</v>
      </c>
      <c r="E269" s="44">
        <v>7.4452999999999996</v>
      </c>
      <c r="F269" s="44">
        <v>0.62529999999999997</v>
      </c>
      <c r="G269" s="44">
        <v>254.78</v>
      </c>
      <c r="H269" s="44">
        <v>4.1837</v>
      </c>
      <c r="I269" s="44">
        <v>1.5005999999999999</v>
      </c>
      <c r="J269" s="45">
        <v>8.6724999999999994</v>
      </c>
    </row>
    <row r="270" spans="1:10" x14ac:dyDescent="0.25">
      <c r="A270" s="33">
        <v>36538</v>
      </c>
      <c r="B270" s="44">
        <v>1.0276000000000001</v>
      </c>
      <c r="C270" s="44">
        <v>108.89</v>
      </c>
      <c r="D270" s="44">
        <v>36.149000000000001</v>
      </c>
      <c r="E270" s="44">
        <v>7.4450000000000003</v>
      </c>
      <c r="F270" s="44">
        <v>0.62549999999999994</v>
      </c>
      <c r="G270" s="44">
        <v>254.79</v>
      </c>
      <c r="H270" s="44">
        <v>4.1752000000000002</v>
      </c>
      <c r="I270" s="44">
        <v>1.5</v>
      </c>
      <c r="J270" s="45">
        <v>8.6475000000000009</v>
      </c>
    </row>
    <row r="271" spans="1:10" x14ac:dyDescent="0.25">
      <c r="A271" s="33">
        <v>36539</v>
      </c>
      <c r="B271" s="44">
        <v>1.0225</v>
      </c>
      <c r="C271" s="44">
        <v>108.05</v>
      </c>
      <c r="D271" s="44">
        <v>36.058</v>
      </c>
      <c r="E271" s="44">
        <v>7.4448999999999996</v>
      </c>
      <c r="F271" s="44">
        <v>0.62209999999999999</v>
      </c>
      <c r="G271" s="44">
        <v>255.01</v>
      </c>
      <c r="H271" s="44">
        <v>4.1665000000000001</v>
      </c>
      <c r="I271" s="44">
        <v>1.5065999999999999</v>
      </c>
      <c r="J271" s="45">
        <v>8.6229999999999993</v>
      </c>
    </row>
    <row r="272" spans="1:10" x14ac:dyDescent="0.25">
      <c r="A272" s="33">
        <v>36542</v>
      </c>
      <c r="B272" s="44">
        <v>1.0094000000000001</v>
      </c>
      <c r="C272" s="44">
        <v>105.81</v>
      </c>
      <c r="D272" s="44">
        <v>35.984000000000002</v>
      </c>
      <c r="E272" s="44">
        <v>7.4428000000000001</v>
      </c>
      <c r="F272" s="44">
        <v>0.61799999999999999</v>
      </c>
      <c r="G272" s="44">
        <v>254.91</v>
      </c>
      <c r="H272" s="44">
        <v>4.1313000000000004</v>
      </c>
      <c r="I272" s="44">
        <v>1.5101</v>
      </c>
      <c r="J272" s="45">
        <v>8.5640000000000001</v>
      </c>
    </row>
    <row r="273" spans="1:10" x14ac:dyDescent="0.25">
      <c r="A273" s="33">
        <v>36543</v>
      </c>
      <c r="B273" s="44">
        <v>1.0093000000000001</v>
      </c>
      <c r="C273" s="44">
        <v>106.42</v>
      </c>
      <c r="D273" s="44">
        <v>35.978000000000002</v>
      </c>
      <c r="E273" s="44">
        <v>7.4439000000000002</v>
      </c>
      <c r="F273" s="44">
        <v>0.61739999999999995</v>
      </c>
      <c r="G273" s="44">
        <v>254.94</v>
      </c>
      <c r="H273" s="44">
        <v>4.1216999999999997</v>
      </c>
      <c r="I273" s="44">
        <v>1.5132000000000001</v>
      </c>
      <c r="J273" s="45">
        <v>8.5704999999999991</v>
      </c>
    </row>
    <row r="274" spans="1:10" x14ac:dyDescent="0.25">
      <c r="A274" s="33">
        <v>36544</v>
      </c>
      <c r="B274" s="44">
        <v>1.0105</v>
      </c>
      <c r="C274" s="44">
        <v>106.99</v>
      </c>
      <c r="D274" s="44">
        <v>36.112000000000002</v>
      </c>
      <c r="E274" s="44">
        <v>7.444</v>
      </c>
      <c r="F274" s="44">
        <v>0.61719999999999997</v>
      </c>
      <c r="G274" s="44">
        <v>254.99</v>
      </c>
      <c r="H274" s="44">
        <v>4.1455000000000002</v>
      </c>
      <c r="I274" s="44">
        <v>1.5204</v>
      </c>
      <c r="J274" s="45">
        <v>8.5835000000000008</v>
      </c>
    </row>
    <row r="275" spans="1:10" x14ac:dyDescent="0.25">
      <c r="A275" s="33">
        <v>36545</v>
      </c>
      <c r="B275" s="44">
        <v>1.0088999999999999</v>
      </c>
      <c r="C275" s="44">
        <v>106.44</v>
      </c>
      <c r="D275" s="44">
        <v>36.088000000000001</v>
      </c>
      <c r="E275" s="44">
        <v>7.4451000000000001</v>
      </c>
      <c r="F275" s="44">
        <v>0.61270000000000002</v>
      </c>
      <c r="G275" s="44">
        <v>255.08</v>
      </c>
      <c r="H275" s="44">
        <v>4.1230000000000002</v>
      </c>
      <c r="I275" s="44">
        <v>1.5155000000000001</v>
      </c>
      <c r="J275" s="45">
        <v>8.5909999999999993</v>
      </c>
    </row>
    <row r="276" spans="1:10" x14ac:dyDescent="0.25">
      <c r="A276" s="33">
        <v>36546</v>
      </c>
      <c r="B276" s="44">
        <v>1.0097</v>
      </c>
      <c r="C276" s="44">
        <v>105.53</v>
      </c>
      <c r="D276" s="44">
        <v>36.033000000000001</v>
      </c>
      <c r="E276" s="44">
        <v>7.4455</v>
      </c>
      <c r="F276" s="44">
        <v>0.61129999999999995</v>
      </c>
      <c r="G276" s="44">
        <v>255.12</v>
      </c>
      <c r="H276" s="44">
        <v>4.1252000000000004</v>
      </c>
      <c r="I276" s="44">
        <v>1.5188999999999999</v>
      </c>
      <c r="J276" s="45">
        <v>8.5864999999999991</v>
      </c>
    </row>
    <row r="277" spans="1:10" x14ac:dyDescent="0.25">
      <c r="A277" s="33">
        <v>36549</v>
      </c>
      <c r="B277" s="44">
        <v>1.0026999999999999</v>
      </c>
      <c r="C277" s="44">
        <v>105.54</v>
      </c>
      <c r="D277" s="44">
        <v>35.875</v>
      </c>
      <c r="E277" s="44">
        <v>7.4457000000000004</v>
      </c>
      <c r="F277" s="44">
        <v>0.60619999999999996</v>
      </c>
      <c r="G277" s="44">
        <v>255.12</v>
      </c>
      <c r="H277" s="44">
        <v>4.1097000000000001</v>
      </c>
      <c r="I277" s="44">
        <v>1.5125</v>
      </c>
      <c r="J277" s="45">
        <v>8.5589999999999993</v>
      </c>
    </row>
    <row r="278" spans="1:10" x14ac:dyDescent="0.25">
      <c r="A278" s="33">
        <v>36550</v>
      </c>
      <c r="B278" s="44">
        <v>1.0007999999999999</v>
      </c>
      <c r="C278" s="44">
        <v>105.69</v>
      </c>
      <c r="D278" s="44">
        <v>35.86</v>
      </c>
      <c r="E278" s="44">
        <v>7.4439000000000002</v>
      </c>
      <c r="F278" s="44">
        <v>0.60829999999999995</v>
      </c>
      <c r="G278" s="44">
        <v>255.15</v>
      </c>
      <c r="H278" s="44">
        <v>4.1422999999999996</v>
      </c>
      <c r="I278" s="44">
        <v>1.506</v>
      </c>
      <c r="J278" s="45">
        <v>8.5124999999999993</v>
      </c>
    </row>
    <row r="279" spans="1:10" x14ac:dyDescent="0.25">
      <c r="A279" s="33">
        <v>36551</v>
      </c>
      <c r="B279" s="44">
        <v>1.0019</v>
      </c>
      <c r="C279" s="44">
        <v>106.04</v>
      </c>
      <c r="D279" s="44">
        <v>35.784999999999997</v>
      </c>
      <c r="E279" s="44">
        <v>7.4431000000000003</v>
      </c>
      <c r="F279" s="44">
        <v>0.60940000000000005</v>
      </c>
      <c r="G279" s="44">
        <v>255.18</v>
      </c>
      <c r="H279" s="44">
        <v>4.1398000000000001</v>
      </c>
      <c r="I279" s="44">
        <v>1.5134000000000001</v>
      </c>
      <c r="J279" s="45">
        <v>8.5395000000000003</v>
      </c>
    </row>
    <row r="280" spans="1:10" x14ac:dyDescent="0.25">
      <c r="A280" s="33">
        <v>36552</v>
      </c>
      <c r="B280" s="44">
        <v>0.99760000000000004</v>
      </c>
      <c r="C280" s="44">
        <v>105.43</v>
      </c>
      <c r="D280" s="44">
        <v>35.762</v>
      </c>
      <c r="E280" s="44">
        <v>7.4432</v>
      </c>
      <c r="F280" s="44">
        <v>0.6089</v>
      </c>
      <c r="G280" s="44">
        <v>255.3</v>
      </c>
      <c r="H280" s="44">
        <v>4.1169000000000002</v>
      </c>
      <c r="I280" s="44">
        <v>1.5118</v>
      </c>
      <c r="J280" s="45">
        <v>8.5355000000000008</v>
      </c>
    </row>
    <row r="281" spans="1:10" x14ac:dyDescent="0.25">
      <c r="A281" s="33">
        <v>36553</v>
      </c>
      <c r="B281" s="44">
        <v>0.98480000000000001</v>
      </c>
      <c r="C281" s="44">
        <v>103.74</v>
      </c>
      <c r="D281" s="44">
        <v>35.75</v>
      </c>
      <c r="E281" s="44">
        <v>7.4424999999999999</v>
      </c>
      <c r="F281" s="44">
        <v>0.60509999999999997</v>
      </c>
      <c r="G281" s="44">
        <v>255.33</v>
      </c>
      <c r="H281" s="44">
        <v>4.0991</v>
      </c>
      <c r="I281" s="44">
        <v>1.5074000000000001</v>
      </c>
      <c r="J281" s="45">
        <v>8.5239999999999991</v>
      </c>
    </row>
    <row r="282" spans="1:10" x14ac:dyDescent="0.25">
      <c r="A282" s="33">
        <v>36556</v>
      </c>
      <c r="B282" s="44">
        <v>0.97909999999999997</v>
      </c>
      <c r="C282" s="44">
        <v>104.62</v>
      </c>
      <c r="D282" s="44">
        <v>35.79</v>
      </c>
      <c r="E282" s="44">
        <v>7.4424000000000001</v>
      </c>
      <c r="F282" s="44">
        <v>0.60470000000000002</v>
      </c>
      <c r="G282" s="44">
        <v>255.36</v>
      </c>
      <c r="H282" s="44">
        <v>4.1153000000000004</v>
      </c>
      <c r="I282" s="44">
        <v>1.5086999999999999</v>
      </c>
      <c r="J282" s="45">
        <v>8.6</v>
      </c>
    </row>
    <row r="283" spans="1:10" x14ac:dyDescent="0.25">
      <c r="A283" s="33">
        <v>36557</v>
      </c>
      <c r="B283" s="44">
        <v>0.97099999999999997</v>
      </c>
      <c r="C283" s="44">
        <v>104.62</v>
      </c>
      <c r="D283" s="44">
        <v>35.85</v>
      </c>
      <c r="E283" s="44">
        <v>7.4432</v>
      </c>
      <c r="F283" s="44">
        <v>0.60199999999999998</v>
      </c>
      <c r="G283" s="44">
        <v>255.42</v>
      </c>
      <c r="H283" s="44">
        <v>4.0993000000000004</v>
      </c>
      <c r="I283" s="44">
        <v>1.5111000000000001</v>
      </c>
      <c r="J283" s="45">
        <v>8.5860000000000003</v>
      </c>
    </row>
    <row r="284" spans="1:10" x14ac:dyDescent="0.25">
      <c r="A284" s="33">
        <v>36558</v>
      </c>
      <c r="B284" s="44">
        <v>0.97170000000000001</v>
      </c>
      <c r="C284" s="44">
        <v>105.51</v>
      </c>
      <c r="D284" s="44">
        <v>35.837000000000003</v>
      </c>
      <c r="E284" s="44">
        <v>7.4428000000000001</v>
      </c>
      <c r="F284" s="44">
        <v>0.60509999999999997</v>
      </c>
      <c r="G284" s="44">
        <v>255.45</v>
      </c>
      <c r="H284" s="44">
        <v>4.1318000000000001</v>
      </c>
      <c r="I284" s="44">
        <v>1.5093000000000001</v>
      </c>
      <c r="J284" s="45">
        <v>8.5180000000000007</v>
      </c>
    </row>
    <row r="285" spans="1:10" x14ac:dyDescent="0.25">
      <c r="A285" s="33">
        <v>36559</v>
      </c>
      <c r="B285" s="44">
        <v>0.9748</v>
      </c>
      <c r="C285" s="44">
        <v>105.78</v>
      </c>
      <c r="D285" s="44">
        <v>35.777999999999999</v>
      </c>
      <c r="E285" s="44">
        <v>7.4429999999999996</v>
      </c>
      <c r="F285" s="44">
        <v>0.60860000000000003</v>
      </c>
      <c r="G285" s="44">
        <v>255.59</v>
      </c>
      <c r="H285" s="44">
        <v>4.0804999999999998</v>
      </c>
      <c r="I285" s="44">
        <v>1.5099</v>
      </c>
      <c r="J285" s="45">
        <v>8.4845000000000006</v>
      </c>
    </row>
    <row r="286" spans="1:10" x14ac:dyDescent="0.25">
      <c r="A286" s="33">
        <v>36560</v>
      </c>
      <c r="B286" s="44">
        <v>0.98350000000000004</v>
      </c>
      <c r="C286" s="44">
        <v>105.99</v>
      </c>
      <c r="D286" s="44">
        <v>35.747</v>
      </c>
      <c r="E286" s="44">
        <v>7.4432</v>
      </c>
      <c r="F286" s="44">
        <v>0.61950000000000005</v>
      </c>
      <c r="G286" s="44">
        <v>255.61</v>
      </c>
      <c r="H286" s="44">
        <v>4.1037999999999997</v>
      </c>
      <c r="I286" s="44">
        <v>1.5130999999999999</v>
      </c>
      <c r="J286" s="45">
        <v>8.4715000000000007</v>
      </c>
    </row>
    <row r="287" spans="1:10" x14ac:dyDescent="0.25">
      <c r="A287" s="33">
        <v>36563</v>
      </c>
      <c r="B287" s="44">
        <v>0.97670000000000001</v>
      </c>
      <c r="C287" s="44">
        <v>106.02</v>
      </c>
      <c r="D287" s="44">
        <v>35.707000000000001</v>
      </c>
      <c r="E287" s="44">
        <v>7.4432</v>
      </c>
      <c r="F287" s="44">
        <v>0.61339999999999995</v>
      </c>
      <c r="G287" s="44">
        <v>255.58</v>
      </c>
      <c r="H287" s="44">
        <v>4.0948000000000002</v>
      </c>
      <c r="I287" s="44">
        <v>1.5127999999999999</v>
      </c>
      <c r="J287" s="45">
        <v>8.4629999999999992</v>
      </c>
    </row>
    <row r="288" spans="1:10" x14ac:dyDescent="0.25">
      <c r="A288" s="33">
        <v>36564</v>
      </c>
      <c r="B288" s="44">
        <v>0.99029999999999996</v>
      </c>
      <c r="C288" s="44">
        <v>107.91</v>
      </c>
      <c r="D288" s="44">
        <v>35.686999999999998</v>
      </c>
      <c r="E288" s="44">
        <v>7.4432999999999998</v>
      </c>
      <c r="F288" s="44">
        <v>0.61819999999999997</v>
      </c>
      <c r="G288" s="44">
        <v>255.61</v>
      </c>
      <c r="H288" s="44">
        <v>4.0960000000000001</v>
      </c>
      <c r="I288" s="44">
        <v>1.5116000000000001</v>
      </c>
      <c r="J288" s="45">
        <v>8.4749999999999996</v>
      </c>
    </row>
    <row r="289" spans="1:10" x14ac:dyDescent="0.25">
      <c r="A289" s="33">
        <v>36565</v>
      </c>
      <c r="B289" s="44">
        <v>0.99339999999999995</v>
      </c>
      <c r="C289" s="44">
        <v>108.16</v>
      </c>
      <c r="D289" s="44">
        <v>35.631999999999998</v>
      </c>
      <c r="E289" s="44">
        <v>7.4436</v>
      </c>
      <c r="F289" s="44">
        <v>0.6169</v>
      </c>
      <c r="G289" s="44">
        <v>255.66</v>
      </c>
      <c r="H289" s="44">
        <v>4.1071999999999997</v>
      </c>
      <c r="I289" s="44">
        <v>1.5092000000000001</v>
      </c>
      <c r="J289" s="45">
        <v>8.4954999999999998</v>
      </c>
    </row>
    <row r="290" spans="1:10" x14ac:dyDescent="0.25">
      <c r="A290" s="33">
        <v>36566</v>
      </c>
      <c r="B290" s="44">
        <v>0.98680000000000001</v>
      </c>
      <c r="C290" s="44">
        <v>107.11</v>
      </c>
      <c r="D290" s="44">
        <v>35.688000000000002</v>
      </c>
      <c r="E290" s="44">
        <v>7.4447999999999999</v>
      </c>
      <c r="F290" s="44">
        <v>0.61260000000000003</v>
      </c>
      <c r="G290" s="44">
        <v>255.75</v>
      </c>
      <c r="H290" s="44">
        <v>4.0983000000000001</v>
      </c>
      <c r="I290" s="44">
        <v>1.4971000000000001</v>
      </c>
      <c r="J290" s="45">
        <v>8.48</v>
      </c>
    </row>
    <row r="291" spans="1:10" x14ac:dyDescent="0.25">
      <c r="A291" s="33">
        <v>36567</v>
      </c>
      <c r="B291" s="44">
        <v>0.98009999999999997</v>
      </c>
      <c r="C291" s="44">
        <v>107.42</v>
      </c>
      <c r="D291" s="44">
        <v>35.630000000000003</v>
      </c>
      <c r="E291" s="44">
        <v>7.4447999999999999</v>
      </c>
      <c r="F291" s="44">
        <v>0.61360000000000003</v>
      </c>
      <c r="G291" s="44">
        <v>255.78</v>
      </c>
      <c r="H291" s="44">
        <v>4.0707000000000004</v>
      </c>
      <c r="I291" s="44">
        <v>1.5042</v>
      </c>
      <c r="J291" s="45">
        <v>8.4425000000000008</v>
      </c>
    </row>
    <row r="292" spans="1:10" x14ac:dyDescent="0.25">
      <c r="A292" s="33">
        <v>36570</v>
      </c>
      <c r="B292" s="44">
        <v>0.98670000000000002</v>
      </c>
      <c r="C292" s="44">
        <v>106.85</v>
      </c>
      <c r="D292" s="44">
        <v>35.645000000000003</v>
      </c>
      <c r="E292" s="44">
        <v>7.4454000000000002</v>
      </c>
      <c r="F292" s="44">
        <v>0.62009999999999998</v>
      </c>
      <c r="G292" s="44">
        <v>255.81</v>
      </c>
      <c r="H292" s="44">
        <v>4.0898000000000003</v>
      </c>
      <c r="I292" s="44">
        <v>1.4962</v>
      </c>
      <c r="J292" s="45">
        <v>8.4849999999999994</v>
      </c>
    </row>
    <row r="293" spans="1:10" x14ac:dyDescent="0.25">
      <c r="A293" s="33">
        <v>36571</v>
      </c>
      <c r="B293" s="44">
        <v>0.9778</v>
      </c>
      <c r="C293" s="44">
        <v>106.46</v>
      </c>
      <c r="D293" s="44">
        <v>35.642000000000003</v>
      </c>
      <c r="E293" s="44">
        <v>7.4448999999999996</v>
      </c>
      <c r="F293" s="44">
        <v>0.6159</v>
      </c>
      <c r="G293" s="44">
        <v>255.85</v>
      </c>
      <c r="H293" s="44">
        <v>4.0617999999999999</v>
      </c>
      <c r="I293" s="44">
        <v>1.5024</v>
      </c>
      <c r="J293" s="45">
        <v>8.4939999999999998</v>
      </c>
    </row>
    <row r="294" spans="1:10" x14ac:dyDescent="0.25">
      <c r="A294" s="33">
        <v>36572</v>
      </c>
      <c r="B294" s="44">
        <v>0.98040000000000005</v>
      </c>
      <c r="C294" s="44">
        <v>106.97</v>
      </c>
      <c r="D294" s="44">
        <v>35.694000000000003</v>
      </c>
      <c r="E294" s="44">
        <v>7.4452999999999996</v>
      </c>
      <c r="F294" s="44">
        <v>0.6129</v>
      </c>
      <c r="G294" s="44">
        <v>255.89</v>
      </c>
      <c r="H294" s="44">
        <v>4.0576999999999996</v>
      </c>
      <c r="I294" s="44">
        <v>1.4923999999999999</v>
      </c>
      <c r="J294" s="45">
        <v>8.5470000000000006</v>
      </c>
    </row>
    <row r="295" spans="1:10" x14ac:dyDescent="0.25">
      <c r="A295" s="33">
        <v>36573</v>
      </c>
      <c r="B295" s="44">
        <v>0.9919</v>
      </c>
      <c r="C295" s="44">
        <v>109.3</v>
      </c>
      <c r="D295" s="44">
        <v>35.738999999999997</v>
      </c>
      <c r="E295" s="44">
        <v>7.4463999999999997</v>
      </c>
      <c r="F295" s="44">
        <v>0.61580000000000001</v>
      </c>
      <c r="G295" s="44">
        <v>256.02</v>
      </c>
      <c r="H295" s="44">
        <v>4.0768000000000004</v>
      </c>
      <c r="I295" s="44">
        <v>1.4976</v>
      </c>
      <c r="J295" s="45">
        <v>8.577</v>
      </c>
    </row>
    <row r="296" spans="1:10" x14ac:dyDescent="0.25">
      <c r="A296" s="33">
        <v>36574</v>
      </c>
      <c r="B296" s="44">
        <v>0.98570000000000002</v>
      </c>
      <c r="C296" s="44">
        <v>109.27</v>
      </c>
      <c r="D296" s="44">
        <v>35.776000000000003</v>
      </c>
      <c r="E296" s="44">
        <v>7.4466000000000001</v>
      </c>
      <c r="F296" s="44">
        <v>0.61439999999999995</v>
      </c>
      <c r="G296" s="44">
        <v>256.01</v>
      </c>
      <c r="H296" s="44">
        <v>4.0404999999999998</v>
      </c>
      <c r="I296" s="44">
        <v>1.4951000000000001</v>
      </c>
      <c r="J296" s="45">
        <v>8.5374999999999996</v>
      </c>
    </row>
    <row r="297" spans="1:10" x14ac:dyDescent="0.25">
      <c r="A297" s="33">
        <v>36577</v>
      </c>
      <c r="B297" s="44">
        <v>0.98570000000000002</v>
      </c>
      <c r="C297" s="44">
        <v>109.73</v>
      </c>
      <c r="D297" s="44">
        <v>35.707000000000001</v>
      </c>
      <c r="E297" s="44">
        <v>7.4474</v>
      </c>
      <c r="F297" s="44">
        <v>0.61609999999999998</v>
      </c>
      <c r="G297" s="44">
        <v>256.73</v>
      </c>
      <c r="H297" s="44">
        <v>4.0410000000000004</v>
      </c>
      <c r="I297" s="44">
        <v>1.4956</v>
      </c>
      <c r="J297" s="45">
        <v>8.5719999999999992</v>
      </c>
    </row>
    <row r="298" spans="1:10" x14ac:dyDescent="0.25">
      <c r="A298" s="33">
        <v>36578</v>
      </c>
      <c r="B298" s="44">
        <v>1.0022</v>
      </c>
      <c r="C298" s="44">
        <v>111.11</v>
      </c>
      <c r="D298" s="44">
        <v>35.709000000000003</v>
      </c>
      <c r="E298" s="44">
        <v>7.4476000000000004</v>
      </c>
      <c r="F298" s="44">
        <v>0.62260000000000004</v>
      </c>
      <c r="G298" s="44">
        <v>257.81</v>
      </c>
      <c r="H298" s="44">
        <v>4.0884999999999998</v>
      </c>
      <c r="I298" s="44">
        <v>1.4961</v>
      </c>
      <c r="J298" s="45">
        <v>8.5854999999999997</v>
      </c>
    </row>
    <row r="299" spans="1:10" x14ac:dyDescent="0.25">
      <c r="A299" s="33">
        <v>36579</v>
      </c>
      <c r="B299" s="44">
        <v>1.0067999999999999</v>
      </c>
      <c r="C299" s="44">
        <v>111.88</v>
      </c>
      <c r="D299" s="44">
        <v>35.659999999999997</v>
      </c>
      <c r="E299" s="44">
        <v>7.4471999999999996</v>
      </c>
      <c r="F299" s="44">
        <v>0.62519999999999998</v>
      </c>
      <c r="G299" s="44">
        <v>257.3</v>
      </c>
      <c r="H299" s="44">
        <v>4.1132999999999997</v>
      </c>
      <c r="I299" s="44">
        <v>1.4992000000000001</v>
      </c>
      <c r="J299" s="45">
        <v>8.5935000000000006</v>
      </c>
    </row>
    <row r="300" spans="1:10" x14ac:dyDescent="0.25">
      <c r="A300" s="33">
        <v>36580</v>
      </c>
      <c r="B300" s="44">
        <v>0.98980000000000001</v>
      </c>
      <c r="C300" s="44">
        <v>109.55</v>
      </c>
      <c r="D300" s="44">
        <v>35.648000000000003</v>
      </c>
      <c r="E300" s="44">
        <v>7.4470000000000001</v>
      </c>
      <c r="F300" s="44">
        <v>0.61880000000000002</v>
      </c>
      <c r="G300" s="44">
        <v>256.45</v>
      </c>
      <c r="H300" s="44">
        <v>4.0568</v>
      </c>
      <c r="I300" s="44">
        <v>1.4959</v>
      </c>
      <c r="J300" s="45">
        <v>8.5570000000000004</v>
      </c>
    </row>
    <row r="301" spans="1:10" x14ac:dyDescent="0.25">
      <c r="A301" s="33">
        <v>36581</v>
      </c>
      <c r="B301" s="44">
        <v>0.98129999999999995</v>
      </c>
      <c r="C301" s="44">
        <v>108.79</v>
      </c>
      <c r="D301" s="44">
        <v>35.524999999999999</v>
      </c>
      <c r="E301" s="44">
        <v>7.4474999999999998</v>
      </c>
      <c r="F301" s="44">
        <v>0.61550000000000005</v>
      </c>
      <c r="G301" s="44">
        <v>256.70999999999998</v>
      </c>
      <c r="H301" s="44">
        <v>4.0636999999999999</v>
      </c>
      <c r="I301" s="44">
        <v>1.4948999999999999</v>
      </c>
      <c r="J301" s="45">
        <v>8.5254999999999992</v>
      </c>
    </row>
    <row r="302" spans="1:10" x14ac:dyDescent="0.25">
      <c r="A302" s="33">
        <v>36584</v>
      </c>
      <c r="B302" s="44">
        <v>0.96389999999999998</v>
      </c>
      <c r="C302" s="44">
        <v>105.22</v>
      </c>
      <c r="D302" s="44">
        <v>35.496000000000002</v>
      </c>
      <c r="E302" s="44">
        <v>7.4469000000000003</v>
      </c>
      <c r="F302" s="44">
        <v>0.60719999999999996</v>
      </c>
      <c r="G302" s="44">
        <v>256.77999999999997</v>
      </c>
      <c r="H302" s="44">
        <v>4.0358999999999998</v>
      </c>
      <c r="I302" s="44">
        <v>1.4972000000000001</v>
      </c>
      <c r="J302" s="45">
        <v>8.4169999999999998</v>
      </c>
    </row>
    <row r="303" spans="1:10" x14ac:dyDescent="0.25">
      <c r="A303" s="33">
        <v>36585</v>
      </c>
      <c r="B303" s="44">
        <v>0.97140000000000004</v>
      </c>
      <c r="C303" s="44">
        <v>106.81</v>
      </c>
      <c r="D303" s="44">
        <v>35.585000000000001</v>
      </c>
      <c r="E303" s="44">
        <v>7.4474999999999998</v>
      </c>
      <c r="F303" s="44">
        <v>0.61339999999999995</v>
      </c>
      <c r="G303" s="44">
        <v>256.81</v>
      </c>
      <c r="H303" s="44">
        <v>4.0335000000000001</v>
      </c>
      <c r="I303" s="44">
        <v>1.4968999999999999</v>
      </c>
      <c r="J303" s="45">
        <v>8.4320000000000004</v>
      </c>
    </row>
    <row r="304" spans="1:10" x14ac:dyDescent="0.25">
      <c r="A304" s="33">
        <v>36586</v>
      </c>
      <c r="B304" s="44">
        <v>0.9667</v>
      </c>
      <c r="C304" s="44">
        <v>104.65</v>
      </c>
      <c r="D304" s="44">
        <v>35.630000000000003</v>
      </c>
      <c r="E304" s="44">
        <v>7.4474</v>
      </c>
      <c r="F304" s="44">
        <v>0.61229999999999996</v>
      </c>
      <c r="G304" s="44">
        <v>256.49</v>
      </c>
      <c r="H304" s="44">
        <v>4.0148000000000001</v>
      </c>
      <c r="I304" s="44">
        <v>1.5004999999999999</v>
      </c>
      <c r="J304" s="45">
        <v>8.4250000000000007</v>
      </c>
    </row>
    <row r="305" spans="1:10" x14ac:dyDescent="0.25">
      <c r="A305" s="33">
        <v>36587</v>
      </c>
      <c r="B305" s="44">
        <v>0.97250000000000003</v>
      </c>
      <c r="C305" s="44">
        <v>104.38</v>
      </c>
      <c r="D305" s="44">
        <v>35.703000000000003</v>
      </c>
      <c r="E305" s="44">
        <v>7.4478999999999997</v>
      </c>
      <c r="F305" s="44">
        <v>0.61399999999999999</v>
      </c>
      <c r="G305" s="44">
        <v>256.55</v>
      </c>
      <c r="H305" s="44">
        <v>4.0007000000000001</v>
      </c>
      <c r="I305" s="44">
        <v>1.5098</v>
      </c>
      <c r="J305" s="45">
        <v>8.4414999999999996</v>
      </c>
    </row>
    <row r="306" spans="1:10" x14ac:dyDescent="0.25">
      <c r="A306" s="33">
        <v>36588</v>
      </c>
      <c r="B306" s="44">
        <v>0.96589999999999998</v>
      </c>
      <c r="C306" s="44">
        <v>104.17</v>
      </c>
      <c r="D306" s="44">
        <v>35.619999999999997</v>
      </c>
      <c r="E306" s="44">
        <v>7.4484000000000004</v>
      </c>
      <c r="F306" s="44">
        <v>0.61170000000000002</v>
      </c>
      <c r="G306" s="44">
        <v>256.55</v>
      </c>
      <c r="H306" s="44">
        <v>3.9845000000000002</v>
      </c>
      <c r="I306" s="44">
        <v>1.5049999999999999</v>
      </c>
      <c r="J306" s="45">
        <v>8.4700000000000006</v>
      </c>
    </row>
    <row r="307" spans="1:10" x14ac:dyDescent="0.25">
      <c r="A307" s="33">
        <v>36591</v>
      </c>
      <c r="B307" s="44">
        <v>0.96399999999999997</v>
      </c>
      <c r="C307" s="44">
        <v>103.47</v>
      </c>
      <c r="D307" s="44">
        <v>35.536999999999999</v>
      </c>
      <c r="E307" s="44">
        <v>7.4474</v>
      </c>
      <c r="F307" s="44">
        <v>0.61109999999999998</v>
      </c>
      <c r="G307" s="44">
        <v>256.57</v>
      </c>
      <c r="H307" s="44">
        <v>3.9624999999999999</v>
      </c>
      <c r="I307" s="44">
        <v>1.502</v>
      </c>
      <c r="J307" s="45">
        <v>8.4425000000000008</v>
      </c>
    </row>
    <row r="308" spans="1:10" x14ac:dyDescent="0.25">
      <c r="A308" s="33">
        <v>36592</v>
      </c>
      <c r="B308" s="44">
        <v>0.95930000000000004</v>
      </c>
      <c r="C308" s="44">
        <v>103</v>
      </c>
      <c r="D308" s="44">
        <v>35.558</v>
      </c>
      <c r="E308" s="44">
        <v>7.4471999999999996</v>
      </c>
      <c r="F308" s="44">
        <v>0.60960000000000003</v>
      </c>
      <c r="G308" s="44">
        <v>256.61</v>
      </c>
      <c r="H308" s="44">
        <v>3.9624999999999999</v>
      </c>
      <c r="I308" s="44">
        <v>1.4996</v>
      </c>
      <c r="J308" s="45">
        <v>8.4344999999999999</v>
      </c>
    </row>
    <row r="309" spans="1:10" x14ac:dyDescent="0.25">
      <c r="A309" s="33">
        <v>36593</v>
      </c>
      <c r="B309" s="44">
        <v>0.95430000000000004</v>
      </c>
      <c r="C309" s="44">
        <v>102.24</v>
      </c>
      <c r="D309" s="44">
        <v>35.51</v>
      </c>
      <c r="E309" s="44">
        <v>7.4471999999999996</v>
      </c>
      <c r="F309" s="44">
        <v>0.60429999999999995</v>
      </c>
      <c r="G309" s="44">
        <v>256.64</v>
      </c>
      <c r="H309" s="44">
        <v>3.9556</v>
      </c>
      <c r="I309" s="44">
        <v>1.5011000000000001</v>
      </c>
      <c r="J309" s="45">
        <v>8.4309999999999992</v>
      </c>
    </row>
    <row r="310" spans="1:10" x14ac:dyDescent="0.25">
      <c r="A310" s="33">
        <v>36594</v>
      </c>
      <c r="B310" s="44">
        <v>0.96160000000000001</v>
      </c>
      <c r="C310" s="44">
        <v>102.44</v>
      </c>
      <c r="D310" s="44">
        <v>35.57</v>
      </c>
      <c r="E310" s="44">
        <v>7.4481000000000002</v>
      </c>
      <c r="F310" s="44">
        <v>0.60860000000000003</v>
      </c>
      <c r="G310" s="44">
        <v>256.83</v>
      </c>
      <c r="H310" s="44">
        <v>3.9622000000000002</v>
      </c>
      <c r="I310" s="44">
        <v>1.5075000000000001</v>
      </c>
      <c r="J310" s="45">
        <v>8.4480000000000004</v>
      </c>
    </row>
    <row r="311" spans="1:10" x14ac:dyDescent="0.25">
      <c r="A311" s="33">
        <v>36595</v>
      </c>
      <c r="B311" s="44">
        <v>0.96130000000000004</v>
      </c>
      <c r="C311" s="44">
        <v>102.27</v>
      </c>
      <c r="D311" s="44">
        <v>35.536000000000001</v>
      </c>
      <c r="E311" s="44">
        <v>7.4489000000000001</v>
      </c>
      <c r="F311" s="44">
        <v>0.60950000000000004</v>
      </c>
      <c r="G311" s="44">
        <v>256.95999999999998</v>
      </c>
      <c r="H311" s="44">
        <v>3.9432999999999998</v>
      </c>
      <c r="I311" s="44">
        <v>1.5108999999999999</v>
      </c>
      <c r="J311" s="45">
        <v>8.4414999999999996</v>
      </c>
    </row>
    <row r="312" spans="1:10" x14ac:dyDescent="0.25">
      <c r="A312" s="33">
        <v>36598</v>
      </c>
      <c r="B312" s="44">
        <v>0.97160000000000002</v>
      </c>
      <c r="C312" s="44">
        <v>102.23</v>
      </c>
      <c r="D312" s="44">
        <v>35.549999999999997</v>
      </c>
      <c r="E312" s="44">
        <v>7.4504000000000001</v>
      </c>
      <c r="F312" s="44">
        <v>0.61460000000000004</v>
      </c>
      <c r="G312" s="44">
        <v>257.24</v>
      </c>
      <c r="H312" s="44">
        <v>3.9754999999999998</v>
      </c>
      <c r="I312" s="44">
        <v>1.5111000000000001</v>
      </c>
      <c r="J312" s="45">
        <v>8.4209999999999994</v>
      </c>
    </row>
    <row r="313" spans="1:10" x14ac:dyDescent="0.25">
      <c r="A313" s="33">
        <v>36599</v>
      </c>
      <c r="B313" s="44">
        <v>0.96199999999999997</v>
      </c>
      <c r="C313" s="44">
        <v>100.93</v>
      </c>
      <c r="D313" s="44">
        <v>35.546999999999997</v>
      </c>
      <c r="E313" s="44">
        <v>7.4500999999999999</v>
      </c>
      <c r="F313" s="44">
        <v>0.61229999999999996</v>
      </c>
      <c r="G313" s="44">
        <v>257.41000000000003</v>
      </c>
      <c r="H313" s="44">
        <v>3.9455</v>
      </c>
      <c r="I313" s="44">
        <v>1.5142</v>
      </c>
      <c r="J313" s="45">
        <v>8.3979999999999997</v>
      </c>
    </row>
    <row r="314" spans="1:10" x14ac:dyDescent="0.25">
      <c r="A314" s="33">
        <v>36600</v>
      </c>
      <c r="B314" s="44">
        <v>0.9647</v>
      </c>
      <c r="C314" s="44">
        <v>101.74</v>
      </c>
      <c r="D314" s="44">
        <v>35.58</v>
      </c>
      <c r="E314" s="44">
        <v>7.4474999999999998</v>
      </c>
      <c r="F314" s="44">
        <v>0.61399999999999999</v>
      </c>
      <c r="G314" s="44">
        <v>257.39999999999998</v>
      </c>
      <c r="H314" s="44">
        <v>3.9485000000000001</v>
      </c>
      <c r="I314" s="44">
        <v>1.5115000000000001</v>
      </c>
      <c r="J314" s="45">
        <v>8.4149999999999991</v>
      </c>
    </row>
    <row r="315" spans="1:10" x14ac:dyDescent="0.25">
      <c r="A315" s="33">
        <v>36601</v>
      </c>
      <c r="B315" s="44">
        <v>0.96630000000000005</v>
      </c>
      <c r="C315" s="44">
        <v>101.73</v>
      </c>
      <c r="D315" s="44">
        <v>35.558999999999997</v>
      </c>
      <c r="E315" s="44">
        <v>7.4465000000000003</v>
      </c>
      <c r="F315" s="44">
        <v>0.61550000000000005</v>
      </c>
      <c r="G315" s="44">
        <v>256.99</v>
      </c>
      <c r="H315" s="44">
        <v>3.944</v>
      </c>
      <c r="I315" s="44">
        <v>1.5106999999999999</v>
      </c>
      <c r="J315" s="45">
        <v>8.4324999999999992</v>
      </c>
    </row>
    <row r="316" spans="1:10" x14ac:dyDescent="0.25">
      <c r="A316" s="33">
        <v>36602</v>
      </c>
      <c r="B316" s="44">
        <v>0.96719999999999995</v>
      </c>
      <c r="C316" s="44">
        <v>102.31</v>
      </c>
      <c r="D316" s="44">
        <v>35.563000000000002</v>
      </c>
      <c r="E316" s="44">
        <v>7.4457000000000004</v>
      </c>
      <c r="F316" s="44">
        <v>0.61460000000000004</v>
      </c>
      <c r="G316" s="44">
        <v>256.94</v>
      </c>
      <c r="H316" s="44">
        <v>3.9420000000000002</v>
      </c>
      <c r="I316" s="44">
        <v>1.516</v>
      </c>
      <c r="J316" s="45">
        <v>8.4169999999999998</v>
      </c>
    </row>
    <row r="317" spans="1:10" x14ac:dyDescent="0.25">
      <c r="A317" s="33">
        <v>36605</v>
      </c>
      <c r="B317" s="44">
        <v>0.97150000000000003</v>
      </c>
      <c r="C317" s="44">
        <v>103.71</v>
      </c>
      <c r="D317" s="44">
        <v>35.558</v>
      </c>
      <c r="E317" s="44">
        <v>7.4466999999999999</v>
      </c>
      <c r="F317" s="44">
        <v>0.62009999999999998</v>
      </c>
      <c r="G317" s="44">
        <v>256</v>
      </c>
      <c r="H317" s="44">
        <v>3.9478</v>
      </c>
      <c r="I317" s="44">
        <v>1.5132000000000001</v>
      </c>
      <c r="J317" s="45">
        <v>8.4224999999999994</v>
      </c>
    </row>
    <row r="318" spans="1:10" x14ac:dyDescent="0.25">
      <c r="A318" s="33">
        <v>36606</v>
      </c>
      <c r="B318" s="44">
        <v>0.97009999999999996</v>
      </c>
      <c r="C318" s="44">
        <v>103.46</v>
      </c>
      <c r="D318" s="44">
        <v>35.582999999999998</v>
      </c>
      <c r="E318" s="44">
        <v>7.4469000000000003</v>
      </c>
      <c r="F318" s="44">
        <v>0.61760000000000004</v>
      </c>
      <c r="G318" s="44">
        <v>257.07</v>
      </c>
      <c r="H318" s="44">
        <v>3.9247000000000001</v>
      </c>
      <c r="I318" s="44">
        <v>1.5127999999999999</v>
      </c>
      <c r="J318" s="45">
        <v>8.3925000000000001</v>
      </c>
    </row>
    <row r="319" spans="1:10" x14ac:dyDescent="0.25">
      <c r="A319" s="33">
        <v>36607</v>
      </c>
      <c r="B319" s="44">
        <v>0.96030000000000004</v>
      </c>
      <c r="C319" s="44">
        <v>102.88</v>
      </c>
      <c r="D319" s="44">
        <v>35.561999999999998</v>
      </c>
      <c r="E319" s="44">
        <v>7.4469000000000003</v>
      </c>
      <c r="F319" s="44">
        <v>0.61250000000000004</v>
      </c>
      <c r="G319" s="44">
        <v>256.85000000000002</v>
      </c>
      <c r="H319" s="44">
        <v>3.9003000000000001</v>
      </c>
      <c r="I319" s="44">
        <v>1.5117</v>
      </c>
      <c r="J319" s="45">
        <v>8.3640000000000008</v>
      </c>
    </row>
    <row r="320" spans="1:10" x14ac:dyDescent="0.25">
      <c r="A320" s="33">
        <v>36608</v>
      </c>
      <c r="B320" s="44">
        <v>0.96560000000000001</v>
      </c>
      <c r="C320" s="44">
        <v>103.88</v>
      </c>
      <c r="D320" s="44">
        <v>35.558999999999997</v>
      </c>
      <c r="E320" s="44">
        <v>7.4469000000000003</v>
      </c>
      <c r="F320" s="44">
        <v>0.61040000000000005</v>
      </c>
      <c r="G320" s="44">
        <v>257.20999999999998</v>
      </c>
      <c r="H320" s="44">
        <v>3.9125000000000001</v>
      </c>
      <c r="I320" s="44">
        <v>1.5134000000000001</v>
      </c>
      <c r="J320" s="45">
        <v>8.3725000000000005</v>
      </c>
    </row>
    <row r="321" spans="1:10" x14ac:dyDescent="0.25">
      <c r="A321" s="33">
        <v>36609</v>
      </c>
      <c r="B321" s="44">
        <v>0.97150000000000003</v>
      </c>
      <c r="C321" s="44">
        <v>104.09</v>
      </c>
      <c r="D321" s="44">
        <v>35.677999999999997</v>
      </c>
      <c r="E321" s="44">
        <v>7.4469000000000003</v>
      </c>
      <c r="F321" s="44">
        <v>0.61150000000000004</v>
      </c>
      <c r="G321" s="44">
        <v>257.44</v>
      </c>
      <c r="H321" s="44">
        <v>3.9140000000000001</v>
      </c>
      <c r="I321" s="44">
        <v>1.5153000000000001</v>
      </c>
      <c r="J321" s="45">
        <v>8.375</v>
      </c>
    </row>
    <row r="322" spans="1:10" x14ac:dyDescent="0.25">
      <c r="A322" s="33">
        <v>36612</v>
      </c>
      <c r="B322" s="44">
        <v>0.97119999999999995</v>
      </c>
      <c r="C322" s="44">
        <v>103.77</v>
      </c>
      <c r="D322" s="44">
        <v>35.677999999999997</v>
      </c>
      <c r="E322" s="44">
        <v>7.4466000000000001</v>
      </c>
      <c r="F322" s="44">
        <v>0.60870000000000002</v>
      </c>
      <c r="G322" s="44">
        <v>257</v>
      </c>
      <c r="H322" s="44">
        <v>3.9131999999999998</v>
      </c>
      <c r="I322" s="44">
        <v>1.5101</v>
      </c>
      <c r="J322" s="45">
        <v>8.34</v>
      </c>
    </row>
    <row r="323" spans="1:10" x14ac:dyDescent="0.25">
      <c r="A323" s="33">
        <v>36613</v>
      </c>
      <c r="B323" s="44">
        <v>0.9647</v>
      </c>
      <c r="C323" s="44">
        <v>102.59</v>
      </c>
      <c r="D323" s="44">
        <v>35.677</v>
      </c>
      <c r="E323" s="44">
        <v>7.4466000000000001</v>
      </c>
      <c r="F323" s="44">
        <v>0.60880000000000001</v>
      </c>
      <c r="G323" s="44">
        <v>257.64</v>
      </c>
      <c r="H323" s="44">
        <v>3.9077999999999999</v>
      </c>
      <c r="I323" s="44">
        <v>1.5154000000000001</v>
      </c>
      <c r="J323" s="45">
        <v>8.2710000000000008</v>
      </c>
    </row>
    <row r="324" spans="1:10" x14ac:dyDescent="0.25">
      <c r="A324" s="33">
        <v>36614</v>
      </c>
      <c r="B324" s="44">
        <v>0.95679999999999998</v>
      </c>
      <c r="C324" s="44">
        <v>100.77</v>
      </c>
      <c r="D324" s="44">
        <v>35.569000000000003</v>
      </c>
      <c r="E324" s="44">
        <v>7.4463999999999997</v>
      </c>
      <c r="F324" s="44">
        <v>0.60319999999999996</v>
      </c>
      <c r="G324" s="44">
        <v>257.97000000000003</v>
      </c>
      <c r="H324" s="44">
        <v>3.9095</v>
      </c>
      <c r="I324" s="44">
        <v>1.5226</v>
      </c>
      <c r="J324" s="45">
        <v>8.2454999999999998</v>
      </c>
    </row>
    <row r="325" spans="1:10" x14ac:dyDescent="0.25">
      <c r="A325" s="33">
        <v>36615</v>
      </c>
      <c r="B325" s="44">
        <v>0.95550000000000002</v>
      </c>
      <c r="C325" s="44">
        <v>100.35</v>
      </c>
      <c r="D325" s="44">
        <v>35.862000000000002</v>
      </c>
      <c r="E325" s="44">
        <v>7.4462000000000002</v>
      </c>
      <c r="F325" s="44">
        <v>0.60099999999999998</v>
      </c>
      <c r="G325" s="44">
        <v>258.01</v>
      </c>
      <c r="H325" s="44">
        <v>3.9228000000000001</v>
      </c>
      <c r="I325" s="44">
        <v>1.5246999999999999</v>
      </c>
      <c r="J325" s="45">
        <v>8.25</v>
      </c>
    </row>
    <row r="326" spans="1:10" x14ac:dyDescent="0.25">
      <c r="A326" s="33">
        <v>36616</v>
      </c>
      <c r="B326" s="44">
        <v>0.95530000000000004</v>
      </c>
      <c r="C326" s="44">
        <v>98.53</v>
      </c>
      <c r="D326" s="44">
        <v>36.222999999999999</v>
      </c>
      <c r="E326" s="44">
        <v>7.4459999999999997</v>
      </c>
      <c r="F326" s="44">
        <v>0.59850000000000003</v>
      </c>
      <c r="G326" s="44">
        <v>258.38</v>
      </c>
      <c r="H326" s="44">
        <v>3.9632000000000001</v>
      </c>
      <c r="I326" s="44">
        <v>1.5250999999999999</v>
      </c>
      <c r="J326" s="45">
        <v>8.2825000000000006</v>
      </c>
    </row>
    <row r="327" spans="1:10" x14ac:dyDescent="0.25">
      <c r="A327" s="33">
        <v>36619</v>
      </c>
      <c r="B327" s="44">
        <v>0.95640000000000003</v>
      </c>
      <c r="C327" s="44">
        <v>100.27</v>
      </c>
      <c r="D327" s="44">
        <v>36.200000000000003</v>
      </c>
      <c r="E327" s="44">
        <v>7.4462000000000002</v>
      </c>
      <c r="F327" s="44">
        <v>0.6</v>
      </c>
      <c r="G327" s="44">
        <v>258.47000000000003</v>
      </c>
      <c r="H327" s="44">
        <v>3.9542999999999999</v>
      </c>
      <c r="I327" s="44">
        <v>1.5172000000000001</v>
      </c>
      <c r="J327" s="45">
        <v>8.2949999999999999</v>
      </c>
    </row>
    <row r="328" spans="1:10" x14ac:dyDescent="0.25">
      <c r="A328" s="33">
        <v>36620</v>
      </c>
      <c r="B328" s="44">
        <v>0.95379999999999998</v>
      </c>
      <c r="C328" s="44">
        <v>100.74</v>
      </c>
      <c r="D328" s="44">
        <v>36.183</v>
      </c>
      <c r="E328" s="44">
        <v>7.4473000000000003</v>
      </c>
      <c r="F328" s="44">
        <v>0.59709999999999996</v>
      </c>
      <c r="G328" s="44">
        <v>258.49</v>
      </c>
      <c r="H328" s="44">
        <v>4</v>
      </c>
      <c r="I328" s="44">
        <v>1.5207999999999999</v>
      </c>
      <c r="J328" s="45">
        <v>8.3004999999999995</v>
      </c>
    </row>
    <row r="329" spans="1:10" x14ac:dyDescent="0.25">
      <c r="A329" s="33">
        <v>36621</v>
      </c>
      <c r="B329" s="44">
        <v>0.96730000000000005</v>
      </c>
      <c r="C329" s="44">
        <v>101.71</v>
      </c>
      <c r="D329" s="44">
        <v>36.283000000000001</v>
      </c>
      <c r="E329" s="44">
        <v>7.4482999999999997</v>
      </c>
      <c r="F329" s="44">
        <v>0.60880000000000001</v>
      </c>
      <c r="G329" s="44">
        <v>258.91000000000003</v>
      </c>
      <c r="H329" s="44">
        <v>4.0707000000000004</v>
      </c>
      <c r="I329" s="44">
        <v>1.5281</v>
      </c>
      <c r="J329" s="45">
        <v>8.3290000000000006</v>
      </c>
    </row>
    <row r="330" spans="1:10" x14ac:dyDescent="0.25">
      <c r="A330" s="33">
        <v>36622</v>
      </c>
      <c r="B330" s="44">
        <v>0.96250000000000002</v>
      </c>
      <c r="C330" s="44">
        <v>101.04</v>
      </c>
      <c r="D330" s="44">
        <v>36.29</v>
      </c>
      <c r="E330" s="44">
        <v>7.4485000000000001</v>
      </c>
      <c r="F330" s="44">
        <v>0.60750000000000004</v>
      </c>
      <c r="G330" s="44">
        <v>258.93</v>
      </c>
      <c r="H330" s="44">
        <v>4.0362999999999998</v>
      </c>
      <c r="I330" s="44">
        <v>1.5327999999999999</v>
      </c>
      <c r="J330" s="45">
        <v>8.3015000000000008</v>
      </c>
    </row>
    <row r="331" spans="1:10" x14ac:dyDescent="0.25">
      <c r="A331" s="33">
        <v>36623</v>
      </c>
      <c r="B331" s="44">
        <v>0.95640000000000003</v>
      </c>
      <c r="C331" s="44">
        <v>100.71</v>
      </c>
      <c r="D331" s="44">
        <v>36.246000000000002</v>
      </c>
      <c r="E331" s="44">
        <v>7.4485999999999999</v>
      </c>
      <c r="F331" s="44">
        <v>0.60470000000000002</v>
      </c>
      <c r="G331" s="44">
        <v>259.14</v>
      </c>
      <c r="H331" s="44">
        <v>3.9916</v>
      </c>
      <c r="I331" s="44">
        <v>1.5391999999999999</v>
      </c>
      <c r="J331" s="45">
        <v>8.2728000000000002</v>
      </c>
    </row>
    <row r="332" spans="1:10" x14ac:dyDescent="0.25">
      <c r="A332" s="33">
        <v>36626</v>
      </c>
      <c r="B332" s="44">
        <v>0.95899999999999996</v>
      </c>
      <c r="C332" s="44">
        <v>101.92</v>
      </c>
      <c r="D332" s="44">
        <v>36.218000000000004</v>
      </c>
      <c r="E332" s="44">
        <v>7.4485000000000001</v>
      </c>
      <c r="F332" s="44">
        <v>0.60640000000000005</v>
      </c>
      <c r="G332" s="44">
        <v>258.25</v>
      </c>
      <c r="H332" s="44">
        <v>3.9748000000000001</v>
      </c>
      <c r="I332" s="44">
        <v>1.5547</v>
      </c>
      <c r="J332" s="45">
        <v>8.2769999999999992</v>
      </c>
    </row>
    <row r="333" spans="1:10" x14ac:dyDescent="0.25">
      <c r="A333" s="33">
        <v>36627</v>
      </c>
      <c r="B333" s="44">
        <v>0.95940000000000003</v>
      </c>
      <c r="C333" s="44">
        <v>102.61</v>
      </c>
      <c r="D333" s="44">
        <v>36.39</v>
      </c>
      <c r="E333" s="44">
        <v>7.4485000000000001</v>
      </c>
      <c r="F333" s="44">
        <v>0.60550000000000004</v>
      </c>
      <c r="G333" s="44">
        <v>258.32</v>
      </c>
      <c r="H333" s="44">
        <v>3.9849999999999999</v>
      </c>
      <c r="I333" s="44">
        <v>1.5605</v>
      </c>
      <c r="J333" s="45">
        <v>8.2680000000000007</v>
      </c>
    </row>
    <row r="334" spans="1:10" x14ac:dyDescent="0.25">
      <c r="A334" s="33">
        <v>36628</v>
      </c>
      <c r="B334" s="44">
        <v>0.95760000000000001</v>
      </c>
      <c r="C334" s="44">
        <v>101.11</v>
      </c>
      <c r="D334" s="44">
        <v>36.454999999999998</v>
      </c>
      <c r="E334" s="44">
        <v>7.4482999999999997</v>
      </c>
      <c r="F334" s="44">
        <v>0.6038</v>
      </c>
      <c r="G334" s="44">
        <v>258.25</v>
      </c>
      <c r="H334" s="44">
        <v>3.9357000000000002</v>
      </c>
      <c r="I334" s="44">
        <v>1.5602</v>
      </c>
      <c r="J334" s="45">
        <v>8.2914999999999992</v>
      </c>
    </row>
    <row r="335" spans="1:10" x14ac:dyDescent="0.25">
      <c r="A335" s="33">
        <v>36629</v>
      </c>
      <c r="B335" s="44">
        <v>0.95369999999999999</v>
      </c>
      <c r="C335" s="44">
        <v>101.09</v>
      </c>
      <c r="D335" s="44">
        <v>36.472000000000001</v>
      </c>
      <c r="E335" s="44">
        <v>7.4497</v>
      </c>
      <c r="F335" s="44">
        <v>0.59989999999999999</v>
      </c>
      <c r="G335" s="44">
        <v>257.94</v>
      </c>
      <c r="H335" s="44">
        <v>3.9723000000000002</v>
      </c>
      <c r="I335" s="44">
        <v>1.55</v>
      </c>
      <c r="J335" s="45">
        <v>8.2895000000000003</v>
      </c>
    </row>
    <row r="336" spans="1:10" x14ac:dyDescent="0.25">
      <c r="A336" s="33">
        <v>36630</v>
      </c>
      <c r="B336" s="44">
        <v>0.95399999999999996</v>
      </c>
      <c r="C336" s="44">
        <v>100.86</v>
      </c>
      <c r="D336" s="44">
        <v>36.442</v>
      </c>
      <c r="E336" s="44">
        <v>7.45</v>
      </c>
      <c r="F336" s="44">
        <v>0.60160000000000002</v>
      </c>
      <c r="G336" s="44">
        <v>257.87</v>
      </c>
      <c r="H336" s="44">
        <v>3.9916999999999998</v>
      </c>
      <c r="I336" s="44">
        <v>1.5506</v>
      </c>
      <c r="J336" s="45">
        <v>8.2965</v>
      </c>
    </row>
    <row r="337" spans="1:10" x14ac:dyDescent="0.25">
      <c r="A337" s="33">
        <v>36633</v>
      </c>
      <c r="B337" s="44">
        <v>0.95730000000000004</v>
      </c>
      <c r="C337" s="44">
        <v>99.4</v>
      </c>
      <c r="D337" s="44">
        <v>36.505000000000003</v>
      </c>
      <c r="E337" s="44">
        <v>7.45</v>
      </c>
      <c r="F337" s="44">
        <v>0.60260000000000002</v>
      </c>
      <c r="G337" s="44">
        <v>258.95</v>
      </c>
      <c r="H337" s="44">
        <v>4.0918000000000001</v>
      </c>
      <c r="I337" s="44">
        <v>1.5459000000000001</v>
      </c>
      <c r="J337" s="45">
        <v>8.3294999999999995</v>
      </c>
    </row>
    <row r="338" spans="1:10" x14ac:dyDescent="0.25">
      <c r="A338" s="33">
        <v>36634</v>
      </c>
      <c r="B338" s="44">
        <v>0.94969999999999999</v>
      </c>
      <c r="C338" s="44">
        <v>98.97</v>
      </c>
      <c r="D338" s="44">
        <v>36.420999999999999</v>
      </c>
      <c r="E338" s="44">
        <v>7.45</v>
      </c>
      <c r="F338" s="44">
        <v>0.60029999999999994</v>
      </c>
      <c r="G338" s="44">
        <v>259.14999999999998</v>
      </c>
      <c r="H338" s="44">
        <v>4.05</v>
      </c>
      <c r="I338" s="44">
        <v>1.5424</v>
      </c>
      <c r="J338" s="45">
        <v>8.2970000000000006</v>
      </c>
    </row>
    <row r="339" spans="1:10" x14ac:dyDescent="0.25">
      <c r="A339" s="33">
        <v>36635</v>
      </c>
      <c r="B339" s="44">
        <v>0.94610000000000005</v>
      </c>
      <c r="C339" s="44">
        <v>98.79</v>
      </c>
      <c r="D339" s="44">
        <v>36.347999999999999</v>
      </c>
      <c r="E339" s="44">
        <v>7.4524999999999997</v>
      </c>
      <c r="F339" s="44">
        <v>0.59830000000000005</v>
      </c>
      <c r="G339" s="44">
        <v>258.51</v>
      </c>
      <c r="H339" s="44">
        <v>4.0605000000000002</v>
      </c>
      <c r="I339" s="44">
        <v>1.5331999999999999</v>
      </c>
      <c r="J339" s="45">
        <v>8.2629999999999999</v>
      </c>
    </row>
    <row r="340" spans="1:10" x14ac:dyDescent="0.25">
      <c r="A340" s="33">
        <v>36636</v>
      </c>
      <c r="B340" s="44">
        <v>0.93759999999999999</v>
      </c>
      <c r="C340" s="44">
        <v>98.37</v>
      </c>
      <c r="D340" s="44">
        <v>36.308</v>
      </c>
      <c r="E340" s="44">
        <v>7.4541000000000004</v>
      </c>
      <c r="F340" s="44">
        <v>0.59340000000000004</v>
      </c>
      <c r="G340" s="44">
        <v>258.08</v>
      </c>
      <c r="H340" s="44">
        <v>4.0345000000000004</v>
      </c>
      <c r="I340" s="44">
        <v>1.5248999999999999</v>
      </c>
      <c r="J340" s="45">
        <v>8.2441999999999993</v>
      </c>
    </row>
    <row r="341" spans="1:10" x14ac:dyDescent="0.25">
      <c r="A341" s="33">
        <v>36641</v>
      </c>
      <c r="B341" s="44">
        <v>0.93020000000000003</v>
      </c>
      <c r="C341" s="44">
        <v>98.15</v>
      </c>
      <c r="D341" s="44">
        <v>36.25</v>
      </c>
      <c r="E341" s="44">
        <v>7.4537000000000004</v>
      </c>
      <c r="F341" s="44">
        <v>0.58960000000000001</v>
      </c>
      <c r="G341" s="44">
        <v>258.02</v>
      </c>
      <c r="H341" s="44">
        <v>3.9986999999999999</v>
      </c>
      <c r="I341" s="44">
        <v>1.5188999999999999</v>
      </c>
      <c r="J341" s="45">
        <v>8.2430000000000003</v>
      </c>
    </row>
    <row r="342" spans="1:10" x14ac:dyDescent="0.25">
      <c r="A342" s="33">
        <v>36642</v>
      </c>
      <c r="B342" s="44">
        <v>0.91930000000000001</v>
      </c>
      <c r="C342" s="44">
        <v>97.85</v>
      </c>
      <c r="D342" s="44">
        <v>36.24</v>
      </c>
      <c r="E342" s="44">
        <v>7.4545000000000003</v>
      </c>
      <c r="F342" s="44">
        <v>0.5827</v>
      </c>
      <c r="G342" s="44">
        <v>258.05</v>
      </c>
      <c r="H342" s="44">
        <v>3.9485000000000001</v>
      </c>
      <c r="I342" s="44">
        <v>1.5095000000000001</v>
      </c>
      <c r="J342" s="45">
        <v>8.1824999999999992</v>
      </c>
    </row>
    <row r="343" spans="1:10" x14ac:dyDescent="0.25">
      <c r="A343" s="33">
        <v>36643</v>
      </c>
      <c r="B343" s="44">
        <v>0.9163</v>
      </c>
      <c r="C343" s="44">
        <v>97.57</v>
      </c>
      <c r="D343" s="44">
        <v>36.244999999999997</v>
      </c>
      <c r="E343" s="44">
        <v>7.4557000000000002</v>
      </c>
      <c r="F343" s="44">
        <v>0.5827</v>
      </c>
      <c r="G343" s="44">
        <v>258.23</v>
      </c>
      <c r="H343" s="44">
        <v>3.96</v>
      </c>
      <c r="I343" s="44">
        <v>1.5193000000000001</v>
      </c>
      <c r="J343" s="45">
        <v>8.1880000000000006</v>
      </c>
    </row>
    <row r="344" spans="1:10" x14ac:dyDescent="0.25">
      <c r="A344" s="33">
        <v>36644</v>
      </c>
      <c r="B344" s="44">
        <v>0.90849999999999997</v>
      </c>
      <c r="C344" s="44">
        <v>97.48</v>
      </c>
      <c r="D344" s="44">
        <v>36.323999999999998</v>
      </c>
      <c r="E344" s="44">
        <v>7.4550999999999998</v>
      </c>
      <c r="F344" s="44">
        <v>0.57940000000000003</v>
      </c>
      <c r="G344" s="44">
        <v>258.45</v>
      </c>
      <c r="H344" s="44">
        <v>4.0606999999999998</v>
      </c>
      <c r="I344" s="44">
        <v>1.5169999999999999</v>
      </c>
      <c r="J344" s="45">
        <v>8.14</v>
      </c>
    </row>
    <row r="345" spans="1:10" x14ac:dyDescent="0.25">
      <c r="A345" s="33">
        <v>36648</v>
      </c>
      <c r="B345" s="44">
        <v>0.91159999999999997</v>
      </c>
      <c r="C345" s="44">
        <v>99.15</v>
      </c>
      <c r="D345" s="44">
        <v>36.307000000000002</v>
      </c>
      <c r="E345" s="44">
        <v>7.4546000000000001</v>
      </c>
      <c r="F345" s="44">
        <v>0.5827</v>
      </c>
      <c r="G345" s="44">
        <v>258.20999999999998</v>
      </c>
      <c r="H345" s="44">
        <v>4.0636999999999999</v>
      </c>
      <c r="I345" s="44">
        <v>1.5239</v>
      </c>
      <c r="J345" s="45">
        <v>8.1434999999999995</v>
      </c>
    </row>
    <row r="346" spans="1:10" x14ac:dyDescent="0.25">
      <c r="A346" s="33">
        <v>36649</v>
      </c>
      <c r="B346" s="44">
        <v>0.89129999999999998</v>
      </c>
      <c r="C346" s="44">
        <v>97.46</v>
      </c>
      <c r="D346" s="44">
        <v>36.314999999999998</v>
      </c>
      <c r="E346" s="44">
        <v>7.4531999999999998</v>
      </c>
      <c r="F346" s="44">
        <v>0.57110000000000005</v>
      </c>
      <c r="G346" s="44">
        <v>258.26</v>
      </c>
      <c r="H346" s="44">
        <v>4.0027999999999997</v>
      </c>
      <c r="I346" s="44">
        <v>1.5218</v>
      </c>
      <c r="J346" s="45">
        <v>8.0549999999999997</v>
      </c>
    </row>
    <row r="347" spans="1:10" x14ac:dyDescent="0.25">
      <c r="A347" s="33">
        <v>36650</v>
      </c>
      <c r="B347" s="44">
        <v>0.89470000000000005</v>
      </c>
      <c r="C347" s="44">
        <v>97.35</v>
      </c>
      <c r="D347" s="44">
        <v>36.482999999999997</v>
      </c>
      <c r="E347" s="44">
        <v>7.4535</v>
      </c>
      <c r="F347" s="44">
        <v>0.58179999999999998</v>
      </c>
      <c r="G347" s="44">
        <v>258.36</v>
      </c>
      <c r="H347" s="44">
        <v>4.0852000000000004</v>
      </c>
      <c r="I347" s="44">
        <v>1.5229999999999999</v>
      </c>
      <c r="J347" s="45">
        <v>8.1170000000000009</v>
      </c>
    </row>
    <row r="348" spans="1:10" x14ac:dyDescent="0.25">
      <c r="A348" s="33">
        <v>36651</v>
      </c>
      <c r="B348" s="44">
        <v>0.89839999999999998</v>
      </c>
      <c r="C348" s="44">
        <v>97.21</v>
      </c>
      <c r="D348" s="44">
        <v>36.603000000000002</v>
      </c>
      <c r="E348" s="44">
        <v>7.4524999999999997</v>
      </c>
      <c r="F348" s="44">
        <v>0.58379999999999999</v>
      </c>
      <c r="G348" s="44">
        <v>258.33</v>
      </c>
      <c r="H348" s="44">
        <v>4.1733000000000002</v>
      </c>
      <c r="I348" s="44">
        <v>1.5228999999999999</v>
      </c>
      <c r="J348" s="45">
        <v>8.1464999999999996</v>
      </c>
    </row>
    <row r="349" spans="1:10" x14ac:dyDescent="0.25">
      <c r="A349" s="33">
        <v>36654</v>
      </c>
      <c r="B349" s="44">
        <v>0.8952</v>
      </c>
      <c r="C349" s="44">
        <v>97.17</v>
      </c>
      <c r="D349" s="44">
        <v>36.612000000000002</v>
      </c>
      <c r="E349" s="44">
        <v>7.4527000000000001</v>
      </c>
      <c r="F349" s="44">
        <v>0.58509999999999995</v>
      </c>
      <c r="G349" s="44">
        <v>258.39999999999998</v>
      </c>
      <c r="H349" s="44">
        <v>4.0994999999999999</v>
      </c>
      <c r="I349" s="44">
        <v>1.5076000000000001</v>
      </c>
      <c r="J349" s="45">
        <v>8.1415000000000006</v>
      </c>
    </row>
    <row r="350" spans="1:10" x14ac:dyDescent="0.25">
      <c r="A350" s="33">
        <v>36655</v>
      </c>
      <c r="B350" s="44">
        <v>0.89780000000000004</v>
      </c>
      <c r="C350" s="44">
        <v>98.25</v>
      </c>
      <c r="D350" s="44">
        <v>36.847000000000001</v>
      </c>
      <c r="E350" s="44">
        <v>7.4528999999999996</v>
      </c>
      <c r="F350" s="44">
        <v>0.5847</v>
      </c>
      <c r="G350" s="44">
        <v>258.35000000000002</v>
      </c>
      <c r="H350" s="44">
        <v>4.0525000000000002</v>
      </c>
      <c r="I350" s="44">
        <v>1.5031000000000001</v>
      </c>
      <c r="J350" s="45">
        <v>8.1645000000000003</v>
      </c>
    </row>
    <row r="351" spans="1:10" x14ac:dyDescent="0.25">
      <c r="A351" s="33">
        <v>36656</v>
      </c>
      <c r="B351" s="44">
        <v>0.91069999999999995</v>
      </c>
      <c r="C351" s="44">
        <v>99.13</v>
      </c>
      <c r="D351" s="44">
        <v>37.201999999999998</v>
      </c>
      <c r="E351" s="44">
        <v>7.4539999999999997</v>
      </c>
      <c r="F351" s="44">
        <v>0.59760000000000002</v>
      </c>
      <c r="G351" s="44">
        <v>258.39999999999998</v>
      </c>
      <c r="H351" s="44">
        <v>4.0381999999999998</v>
      </c>
      <c r="I351" s="44">
        <v>1.4931000000000001</v>
      </c>
      <c r="J351" s="45">
        <v>8.2055000000000007</v>
      </c>
    </row>
    <row r="352" spans="1:10" x14ac:dyDescent="0.25">
      <c r="A352" s="33">
        <v>36657</v>
      </c>
      <c r="B352" s="44">
        <v>0.90790000000000004</v>
      </c>
      <c r="C352" s="44">
        <v>98.53</v>
      </c>
      <c r="D352" s="44">
        <v>37.061999999999998</v>
      </c>
      <c r="E352" s="44">
        <v>7.4553000000000003</v>
      </c>
      <c r="F352" s="44">
        <v>0.60509999999999997</v>
      </c>
      <c r="G352" s="44">
        <v>258.55</v>
      </c>
      <c r="H352" s="44">
        <v>4.0782999999999996</v>
      </c>
      <c r="I352" s="44">
        <v>1.5116000000000001</v>
      </c>
      <c r="J352" s="45">
        <v>8.23</v>
      </c>
    </row>
    <row r="353" spans="1:10" x14ac:dyDescent="0.25">
      <c r="A353" s="33">
        <v>36658</v>
      </c>
      <c r="B353" s="44">
        <v>0.90290000000000004</v>
      </c>
      <c r="C353" s="44">
        <v>98.01</v>
      </c>
      <c r="D353" s="44">
        <v>36.898000000000003</v>
      </c>
      <c r="E353" s="44">
        <v>7.4568000000000003</v>
      </c>
      <c r="F353" s="44">
        <v>0.59599999999999997</v>
      </c>
      <c r="G353" s="44">
        <v>258.70999999999998</v>
      </c>
      <c r="H353" s="44">
        <v>4.0419999999999998</v>
      </c>
      <c r="I353" s="44">
        <v>1.5117</v>
      </c>
      <c r="J353" s="45">
        <v>8.2375000000000007</v>
      </c>
    </row>
    <row r="354" spans="1:10" x14ac:dyDescent="0.25">
      <c r="A354" s="33">
        <v>36661</v>
      </c>
      <c r="B354" s="44">
        <v>0.91469999999999996</v>
      </c>
      <c r="C354" s="44">
        <v>100.07</v>
      </c>
      <c r="D354" s="44">
        <v>36.862000000000002</v>
      </c>
      <c r="E354" s="44">
        <v>7.4592999999999998</v>
      </c>
      <c r="F354" s="44">
        <v>0.60450000000000004</v>
      </c>
      <c r="G354" s="44">
        <v>259.35000000000002</v>
      </c>
      <c r="H354" s="44">
        <v>4.0627000000000004</v>
      </c>
      <c r="I354" s="44">
        <v>1.5036</v>
      </c>
      <c r="J354" s="45">
        <v>8.27</v>
      </c>
    </row>
    <row r="355" spans="1:10" x14ac:dyDescent="0.25">
      <c r="A355" s="33">
        <v>36662</v>
      </c>
      <c r="B355" s="44">
        <v>0.90649999999999997</v>
      </c>
      <c r="C355" s="44">
        <v>98.89</v>
      </c>
      <c r="D355" s="44">
        <v>36.79</v>
      </c>
      <c r="E355" s="44">
        <v>7.4595000000000002</v>
      </c>
      <c r="F355" s="44">
        <v>0.60450000000000004</v>
      </c>
      <c r="G355" s="44">
        <v>258.8</v>
      </c>
      <c r="H355" s="44">
        <v>4.0019999999999998</v>
      </c>
      <c r="I355" s="44">
        <v>1.5018</v>
      </c>
      <c r="J355" s="45">
        <v>8.2509999999999994</v>
      </c>
    </row>
    <row r="356" spans="1:10" x14ac:dyDescent="0.25">
      <c r="A356" s="33">
        <v>36663</v>
      </c>
      <c r="B356" s="44">
        <v>0.89219999999999999</v>
      </c>
      <c r="C356" s="44">
        <v>97.98</v>
      </c>
      <c r="D356" s="44">
        <v>36.667000000000002</v>
      </c>
      <c r="E356" s="44">
        <v>7.4588000000000001</v>
      </c>
      <c r="F356" s="44">
        <v>0.59870000000000001</v>
      </c>
      <c r="G356" s="44">
        <v>258.75</v>
      </c>
      <c r="H356" s="44">
        <v>4.0004999999999997</v>
      </c>
      <c r="I356" s="44">
        <v>1.5011000000000001</v>
      </c>
      <c r="J356" s="45">
        <v>8.18</v>
      </c>
    </row>
    <row r="357" spans="1:10" x14ac:dyDescent="0.25">
      <c r="A357" s="33">
        <v>36664</v>
      </c>
      <c r="B357" s="44">
        <v>0.89419999999999999</v>
      </c>
      <c r="C357" s="44">
        <v>97.6</v>
      </c>
      <c r="D357" s="44">
        <v>36.729999999999997</v>
      </c>
      <c r="E357" s="44">
        <v>7.4592000000000001</v>
      </c>
      <c r="F357" s="44">
        <v>0.60389999999999999</v>
      </c>
      <c r="G357" s="44">
        <v>258.89</v>
      </c>
      <c r="H357" s="44">
        <v>4.0057999999999998</v>
      </c>
      <c r="I357" s="44">
        <v>1.5019</v>
      </c>
      <c r="J357" s="45">
        <v>8.1869999999999994</v>
      </c>
    </row>
    <row r="358" spans="1:10" x14ac:dyDescent="0.25">
      <c r="A358" s="33">
        <v>36665</v>
      </c>
      <c r="B358" s="44">
        <v>0.88749999999999996</v>
      </c>
      <c r="C358" s="44">
        <v>95.69</v>
      </c>
      <c r="D358" s="44">
        <v>36.488999999999997</v>
      </c>
      <c r="E358" s="44">
        <v>7.4580000000000002</v>
      </c>
      <c r="F358" s="44">
        <v>0.5988</v>
      </c>
      <c r="G358" s="44">
        <v>259.44</v>
      </c>
      <c r="H358" s="44">
        <v>4.0195999999999996</v>
      </c>
      <c r="I358" s="44">
        <v>1.5074000000000001</v>
      </c>
      <c r="J358" s="45">
        <v>8.1585000000000001</v>
      </c>
    </row>
    <row r="359" spans="1:10" x14ac:dyDescent="0.25">
      <c r="A359" s="33">
        <v>36668</v>
      </c>
      <c r="B359" s="44">
        <v>0.9</v>
      </c>
      <c r="C359" s="44">
        <v>96.57</v>
      </c>
      <c r="D359" s="44">
        <v>36.387999999999998</v>
      </c>
      <c r="E359" s="44">
        <v>7.4584999999999999</v>
      </c>
      <c r="F359" s="44">
        <v>0.60499999999999998</v>
      </c>
      <c r="G359" s="44">
        <v>259.64</v>
      </c>
      <c r="H359" s="44">
        <v>4.0439999999999996</v>
      </c>
      <c r="I359" s="44">
        <v>1.5144</v>
      </c>
      <c r="J359" s="45">
        <v>8.3019999999999996</v>
      </c>
    </row>
    <row r="360" spans="1:10" x14ac:dyDescent="0.25">
      <c r="A360" s="33">
        <v>36669</v>
      </c>
      <c r="B360" s="44">
        <v>0.91110000000000002</v>
      </c>
      <c r="C360" s="44">
        <v>97.3</v>
      </c>
      <c r="D360" s="44">
        <v>36.356000000000002</v>
      </c>
      <c r="E360" s="44">
        <v>7.4580000000000002</v>
      </c>
      <c r="F360" s="44">
        <v>0.61509999999999998</v>
      </c>
      <c r="G360" s="44">
        <v>260</v>
      </c>
      <c r="H360" s="44">
        <v>4.1143000000000001</v>
      </c>
      <c r="I360" s="44">
        <v>1.5071000000000001</v>
      </c>
      <c r="J360" s="45">
        <v>8.3194999999999997</v>
      </c>
    </row>
    <row r="361" spans="1:10" x14ac:dyDescent="0.25">
      <c r="A361" s="33">
        <v>36670</v>
      </c>
      <c r="B361" s="44">
        <v>0.90980000000000005</v>
      </c>
      <c r="C361" s="44">
        <v>97.58</v>
      </c>
      <c r="D361" s="44">
        <v>36.322000000000003</v>
      </c>
      <c r="E361" s="44">
        <v>7.4573999999999998</v>
      </c>
      <c r="F361" s="44">
        <v>0.61650000000000005</v>
      </c>
      <c r="G361" s="44">
        <v>259.64999999999998</v>
      </c>
      <c r="H361" s="44">
        <v>4.1022999999999996</v>
      </c>
      <c r="I361" s="44">
        <v>1.5055000000000001</v>
      </c>
      <c r="J361" s="45">
        <v>8.3320000000000007</v>
      </c>
    </row>
    <row r="362" spans="1:10" x14ac:dyDescent="0.25">
      <c r="A362" s="33">
        <v>36671</v>
      </c>
      <c r="B362" s="44">
        <v>0.89810000000000001</v>
      </c>
      <c r="C362" s="44">
        <v>96.81</v>
      </c>
      <c r="D362" s="44">
        <v>36.243000000000002</v>
      </c>
      <c r="E362" s="44">
        <v>7.4569999999999999</v>
      </c>
      <c r="F362" s="44">
        <v>0.61</v>
      </c>
      <c r="G362" s="44">
        <v>259.93</v>
      </c>
      <c r="H362" s="44">
        <v>4.0701999999999998</v>
      </c>
      <c r="I362" s="44">
        <v>1.4955000000000001</v>
      </c>
      <c r="J362" s="45">
        <v>8.3074999999999992</v>
      </c>
    </row>
    <row r="363" spans="1:10" x14ac:dyDescent="0.25">
      <c r="A363" s="33">
        <v>36672</v>
      </c>
      <c r="B363" s="44">
        <v>0.9143</v>
      </c>
      <c r="C363" s="44">
        <v>98.22</v>
      </c>
      <c r="D363" s="44">
        <v>36.21</v>
      </c>
      <c r="E363" s="44">
        <v>7.4584999999999999</v>
      </c>
      <c r="F363" s="44">
        <v>0.62090000000000001</v>
      </c>
      <c r="G363" s="44">
        <v>259.87</v>
      </c>
      <c r="H363" s="44">
        <v>4.1475999999999997</v>
      </c>
      <c r="I363" s="44">
        <v>1.4948999999999999</v>
      </c>
      <c r="J363" s="45">
        <v>8.3539999999999992</v>
      </c>
    </row>
    <row r="364" spans="1:10" x14ac:dyDescent="0.25">
      <c r="A364" s="33">
        <v>36675</v>
      </c>
      <c r="B364" s="44">
        <v>0.92620000000000002</v>
      </c>
      <c r="C364" s="44">
        <v>99.32</v>
      </c>
      <c r="D364" s="44">
        <v>36.32</v>
      </c>
      <c r="E364" s="44">
        <v>7.4596999999999998</v>
      </c>
      <c r="F364" s="44">
        <v>0.62229999999999996</v>
      </c>
      <c r="G364" s="44">
        <v>259.98</v>
      </c>
      <c r="H364" s="44">
        <v>4.1725000000000003</v>
      </c>
      <c r="I364" s="44">
        <v>1.4937</v>
      </c>
      <c r="J364" s="45">
        <v>8.4039999999999999</v>
      </c>
    </row>
    <row r="365" spans="1:10" x14ac:dyDescent="0.25">
      <c r="A365" s="33">
        <v>36676</v>
      </c>
      <c r="B365" s="44">
        <v>0.93589999999999995</v>
      </c>
      <c r="C365" s="44">
        <v>99.8</v>
      </c>
      <c r="D365" s="44">
        <v>36.229999999999997</v>
      </c>
      <c r="E365" s="44">
        <v>7.4615999999999998</v>
      </c>
      <c r="F365" s="44">
        <v>0.62260000000000004</v>
      </c>
      <c r="G365" s="44">
        <v>259.58</v>
      </c>
      <c r="H365" s="44">
        <v>4.1429999999999998</v>
      </c>
      <c r="I365" s="44">
        <v>1.4887999999999999</v>
      </c>
      <c r="J365" s="45">
        <v>8.4120000000000008</v>
      </c>
    </row>
    <row r="366" spans="1:10" x14ac:dyDescent="0.25">
      <c r="A366" s="33">
        <v>36677</v>
      </c>
      <c r="B366" s="44">
        <v>0.93030000000000002</v>
      </c>
      <c r="C366" s="44">
        <v>99.9</v>
      </c>
      <c r="D366" s="44">
        <v>36.134999999999998</v>
      </c>
      <c r="E366" s="44">
        <v>7.4630999999999998</v>
      </c>
      <c r="F366" s="44">
        <v>0.62250000000000005</v>
      </c>
      <c r="G366" s="44">
        <v>259.23</v>
      </c>
      <c r="H366" s="44">
        <v>4.0875000000000004</v>
      </c>
      <c r="I366" s="44">
        <v>1.4873000000000001</v>
      </c>
      <c r="J366" s="45">
        <v>8.3844999999999992</v>
      </c>
    </row>
    <row r="367" spans="1:10" x14ac:dyDescent="0.25">
      <c r="A367" s="33">
        <v>36678</v>
      </c>
      <c r="B367" s="44">
        <v>0.93300000000000005</v>
      </c>
      <c r="C367" s="44">
        <v>101.41</v>
      </c>
      <c r="D367" s="44">
        <v>36.093000000000004</v>
      </c>
      <c r="E367" s="44">
        <v>7.4638</v>
      </c>
      <c r="F367" s="44">
        <v>0.624</v>
      </c>
      <c r="G367" s="44">
        <v>259.29000000000002</v>
      </c>
      <c r="H367" s="44">
        <v>4.0707000000000004</v>
      </c>
      <c r="I367" s="44">
        <v>1.4968999999999999</v>
      </c>
      <c r="J367" s="45">
        <v>8.3559999999999999</v>
      </c>
    </row>
    <row r="368" spans="1:10" x14ac:dyDescent="0.25">
      <c r="A368" s="33">
        <v>36679</v>
      </c>
      <c r="B368" s="44">
        <v>0.9355</v>
      </c>
      <c r="C368" s="44">
        <v>101.62</v>
      </c>
      <c r="D368" s="44">
        <v>36.023000000000003</v>
      </c>
      <c r="E368" s="44">
        <v>7.4635999999999996</v>
      </c>
      <c r="F368" s="44">
        <v>0.62509999999999999</v>
      </c>
      <c r="G368" s="44">
        <v>259.39999999999998</v>
      </c>
      <c r="H368" s="44">
        <v>4.0808</v>
      </c>
      <c r="I368" s="44">
        <v>1.4972000000000001</v>
      </c>
      <c r="J368" s="45">
        <v>8.3614999999999995</v>
      </c>
    </row>
    <row r="369" spans="1:10" x14ac:dyDescent="0.25">
      <c r="A369" s="33">
        <v>36682</v>
      </c>
      <c r="B369" s="44">
        <v>0.94330000000000003</v>
      </c>
      <c r="C369" s="44">
        <v>101.51</v>
      </c>
      <c r="D369" s="44">
        <v>35.997999999999998</v>
      </c>
      <c r="E369" s="44">
        <v>7.4640000000000004</v>
      </c>
      <c r="F369" s="44">
        <v>0.623</v>
      </c>
      <c r="G369" s="44">
        <v>259.2</v>
      </c>
      <c r="H369" s="44">
        <v>4.0757000000000003</v>
      </c>
      <c r="I369" s="44">
        <v>1.5019</v>
      </c>
      <c r="J369" s="45">
        <v>8.3279999999999994</v>
      </c>
    </row>
    <row r="370" spans="1:10" x14ac:dyDescent="0.25">
      <c r="A370" s="33">
        <v>36683</v>
      </c>
      <c r="B370" s="44">
        <v>0.94850000000000001</v>
      </c>
      <c r="C370" s="44">
        <v>101.24</v>
      </c>
      <c r="D370" s="44">
        <v>36.002000000000002</v>
      </c>
      <c r="E370" s="44">
        <v>7.4633000000000003</v>
      </c>
      <c r="F370" s="44">
        <v>0.62639999999999996</v>
      </c>
      <c r="G370" s="44">
        <v>259.45</v>
      </c>
      <c r="H370" s="44">
        <v>4.1414999999999997</v>
      </c>
      <c r="I370" s="44">
        <v>1.4996</v>
      </c>
      <c r="J370" s="45">
        <v>8.3390000000000004</v>
      </c>
    </row>
    <row r="371" spans="1:10" x14ac:dyDescent="0.25">
      <c r="A371" s="33">
        <v>36684</v>
      </c>
      <c r="B371" s="44">
        <v>0.95540000000000003</v>
      </c>
      <c r="C371" s="44">
        <v>101</v>
      </c>
      <c r="D371" s="44">
        <v>36.122</v>
      </c>
      <c r="E371" s="44">
        <v>7.4626999999999999</v>
      </c>
      <c r="F371" s="44">
        <v>0.62760000000000005</v>
      </c>
      <c r="G371" s="44">
        <v>259.5</v>
      </c>
      <c r="H371" s="44">
        <v>4.1527000000000003</v>
      </c>
      <c r="I371" s="44">
        <v>1.4886999999999999</v>
      </c>
      <c r="J371" s="45">
        <v>8.3324999999999996</v>
      </c>
    </row>
    <row r="372" spans="1:10" x14ac:dyDescent="0.25">
      <c r="A372" s="33">
        <v>36685</v>
      </c>
      <c r="B372" s="44">
        <v>0.96679999999999999</v>
      </c>
      <c r="C372" s="44">
        <v>102.12</v>
      </c>
      <c r="D372" s="44">
        <v>36.26</v>
      </c>
      <c r="E372" s="44">
        <v>7.4641000000000002</v>
      </c>
      <c r="F372" s="44">
        <v>0.63590000000000002</v>
      </c>
      <c r="G372" s="44">
        <v>259.55</v>
      </c>
      <c r="H372" s="44">
        <v>4.2275</v>
      </c>
      <c r="I372" s="44">
        <v>1.4956</v>
      </c>
      <c r="J372" s="45">
        <v>8.3569999999999993</v>
      </c>
    </row>
    <row r="373" spans="1:10" x14ac:dyDescent="0.25">
      <c r="A373" s="33">
        <v>36686</v>
      </c>
      <c r="B373" s="44">
        <v>0.94899999999999995</v>
      </c>
      <c r="C373" s="44">
        <v>101.42</v>
      </c>
      <c r="D373" s="44">
        <v>36.048000000000002</v>
      </c>
      <c r="E373" s="44">
        <v>7.4645000000000001</v>
      </c>
      <c r="F373" s="44">
        <v>0.63100000000000001</v>
      </c>
      <c r="G373" s="44">
        <v>259.54000000000002</v>
      </c>
      <c r="H373" s="44">
        <v>4.2009999999999996</v>
      </c>
      <c r="I373" s="44">
        <v>1.4903999999999999</v>
      </c>
      <c r="J373" s="45">
        <v>8.3514999999999997</v>
      </c>
    </row>
    <row r="374" spans="1:10" x14ac:dyDescent="0.25">
      <c r="A374" s="33">
        <v>36689</v>
      </c>
      <c r="B374" s="44">
        <v>0.95269999999999999</v>
      </c>
      <c r="C374" s="44">
        <v>101.55</v>
      </c>
      <c r="D374" s="44">
        <v>36.003</v>
      </c>
      <c r="E374" s="44">
        <v>7.4652000000000003</v>
      </c>
      <c r="F374" s="44">
        <v>0.63029999999999997</v>
      </c>
      <c r="G374" s="44">
        <v>259.5</v>
      </c>
      <c r="H374" s="44">
        <v>4.1917</v>
      </c>
      <c r="I374" s="44">
        <v>1.4856</v>
      </c>
      <c r="J374" s="45">
        <v>8.3170000000000002</v>
      </c>
    </row>
    <row r="375" spans="1:10" x14ac:dyDescent="0.25">
      <c r="A375" s="33">
        <v>36690</v>
      </c>
      <c r="B375" s="44">
        <v>0.95830000000000004</v>
      </c>
      <c r="C375" s="44">
        <v>102.05</v>
      </c>
      <c r="D375" s="44">
        <v>36.085000000000001</v>
      </c>
      <c r="E375" s="44">
        <v>7.4634999999999998</v>
      </c>
      <c r="F375" s="44">
        <v>0.63300000000000001</v>
      </c>
      <c r="G375" s="44">
        <v>259.85000000000002</v>
      </c>
      <c r="H375" s="44">
        <v>4.2206000000000001</v>
      </c>
      <c r="I375" s="44">
        <v>1.4941</v>
      </c>
      <c r="J375" s="45">
        <v>8.2895000000000003</v>
      </c>
    </row>
    <row r="376" spans="1:10" x14ac:dyDescent="0.25">
      <c r="A376" s="33">
        <v>36691</v>
      </c>
      <c r="B376" s="44">
        <v>0.96360000000000001</v>
      </c>
      <c r="C376" s="44">
        <v>102.52</v>
      </c>
      <c r="D376" s="44">
        <v>36.045000000000002</v>
      </c>
      <c r="E376" s="44">
        <v>7.4619999999999997</v>
      </c>
      <c r="F376" s="44">
        <v>0.64019999999999999</v>
      </c>
      <c r="G376" s="44">
        <v>259.74</v>
      </c>
      <c r="H376" s="44">
        <v>4.2404999999999999</v>
      </c>
      <c r="I376" s="44">
        <v>1.4917</v>
      </c>
      <c r="J376" s="45">
        <v>8.2185000000000006</v>
      </c>
    </row>
    <row r="377" spans="1:10" x14ac:dyDescent="0.25">
      <c r="A377" s="33">
        <v>36692</v>
      </c>
      <c r="B377" s="44">
        <v>0.95240000000000002</v>
      </c>
      <c r="C377" s="44">
        <v>100.92</v>
      </c>
      <c r="D377" s="44">
        <v>36.122</v>
      </c>
      <c r="E377" s="44">
        <v>7.4607000000000001</v>
      </c>
      <c r="F377" s="44">
        <v>0.63160000000000005</v>
      </c>
      <c r="G377" s="44">
        <v>259.69</v>
      </c>
      <c r="H377" s="44">
        <v>4.2012999999999998</v>
      </c>
      <c r="I377" s="44">
        <v>1.4916</v>
      </c>
      <c r="J377" s="45">
        <v>8.2360000000000007</v>
      </c>
    </row>
    <row r="378" spans="1:10" x14ac:dyDescent="0.25">
      <c r="A378" s="33">
        <v>36693</v>
      </c>
      <c r="B378" s="44">
        <v>0.95650000000000002</v>
      </c>
      <c r="C378" s="44">
        <v>101.65</v>
      </c>
      <c r="D378" s="44">
        <v>36.045000000000002</v>
      </c>
      <c r="E378" s="44">
        <v>7.4593999999999996</v>
      </c>
      <c r="F378" s="44">
        <v>0.63290000000000002</v>
      </c>
      <c r="G378" s="44">
        <v>259.74</v>
      </c>
      <c r="H378" s="44">
        <v>4.2355</v>
      </c>
      <c r="I378" s="44">
        <v>1.4893000000000001</v>
      </c>
      <c r="J378" s="45">
        <v>8.2799999999999994</v>
      </c>
    </row>
    <row r="379" spans="1:10" x14ac:dyDescent="0.25">
      <c r="A379" s="33">
        <v>36696</v>
      </c>
      <c r="B379" s="44">
        <v>0.96399999999999997</v>
      </c>
      <c r="C379" s="44">
        <v>101.86</v>
      </c>
      <c r="D379" s="44">
        <v>36.01</v>
      </c>
      <c r="E379" s="44">
        <v>7.4577</v>
      </c>
      <c r="F379" s="44">
        <v>0.63729999999999998</v>
      </c>
      <c r="G379" s="44">
        <v>259.83</v>
      </c>
      <c r="H379" s="44">
        <v>4.2450000000000001</v>
      </c>
      <c r="I379" s="44">
        <v>1.49</v>
      </c>
      <c r="J379" s="45">
        <v>8.3064999999999998</v>
      </c>
    </row>
    <row r="380" spans="1:10" x14ac:dyDescent="0.25">
      <c r="A380" s="33">
        <v>36697</v>
      </c>
      <c r="B380" s="44">
        <v>0.95379999999999998</v>
      </c>
      <c r="C380" s="44">
        <v>100.62</v>
      </c>
      <c r="D380" s="44">
        <v>36.008000000000003</v>
      </c>
      <c r="E380" s="44">
        <v>7.4564000000000004</v>
      </c>
      <c r="F380" s="44">
        <v>0.63260000000000005</v>
      </c>
      <c r="G380" s="44">
        <v>259.89</v>
      </c>
      <c r="H380" s="44">
        <v>4.1952999999999996</v>
      </c>
      <c r="I380" s="44">
        <v>1.5046999999999999</v>
      </c>
      <c r="J380" s="45">
        <v>8.2490000000000006</v>
      </c>
    </row>
    <row r="381" spans="1:10" x14ac:dyDescent="0.25">
      <c r="A381" s="33">
        <v>36698</v>
      </c>
      <c r="B381" s="44">
        <v>0.94699999999999995</v>
      </c>
      <c r="C381" s="44">
        <v>99.76</v>
      </c>
      <c r="D381" s="44">
        <v>35.963000000000001</v>
      </c>
      <c r="E381" s="44">
        <v>7.4565999999999999</v>
      </c>
      <c r="F381" s="44">
        <v>0.63070000000000004</v>
      </c>
      <c r="G381" s="44">
        <v>259.85000000000002</v>
      </c>
      <c r="H381" s="44">
        <v>4.1817000000000002</v>
      </c>
      <c r="I381" s="44">
        <v>1.5044</v>
      </c>
      <c r="J381" s="45">
        <v>8.2539999999999996</v>
      </c>
    </row>
    <row r="382" spans="1:10" x14ac:dyDescent="0.25">
      <c r="A382" s="33">
        <v>36699</v>
      </c>
      <c r="B382" s="44">
        <v>0.9405</v>
      </c>
      <c r="C382" s="44">
        <v>99.1</v>
      </c>
      <c r="D382" s="44">
        <v>35.902999999999999</v>
      </c>
      <c r="E382" s="44">
        <v>7.4573999999999998</v>
      </c>
      <c r="F382" s="44">
        <v>0.62439999999999996</v>
      </c>
      <c r="G382" s="44">
        <v>259.99</v>
      </c>
      <c r="H382" s="44">
        <v>4.1689999999999996</v>
      </c>
      <c r="I382" s="44">
        <v>1.4946999999999999</v>
      </c>
      <c r="J382" s="45">
        <v>8.2705000000000002</v>
      </c>
    </row>
    <row r="383" spans="1:10" x14ac:dyDescent="0.25">
      <c r="A383" s="33">
        <v>36700</v>
      </c>
      <c r="B383" s="44">
        <v>0.94130000000000003</v>
      </c>
      <c r="C383" s="44">
        <v>98.12</v>
      </c>
      <c r="D383" s="44">
        <v>35.96</v>
      </c>
      <c r="E383" s="44">
        <v>7.4573999999999998</v>
      </c>
      <c r="F383" s="44">
        <v>0.625</v>
      </c>
      <c r="G383" s="44">
        <v>259.89999999999998</v>
      </c>
      <c r="H383" s="44">
        <v>4.173</v>
      </c>
      <c r="I383" s="44">
        <v>1.5008999999999999</v>
      </c>
      <c r="J383" s="45">
        <v>8.2765000000000004</v>
      </c>
    </row>
    <row r="384" spans="1:10" x14ac:dyDescent="0.25">
      <c r="A384" s="33">
        <v>36703</v>
      </c>
      <c r="B384" s="44">
        <v>0.93269999999999997</v>
      </c>
      <c r="C384" s="44">
        <v>98.38</v>
      </c>
      <c r="D384" s="44">
        <v>35.840000000000003</v>
      </c>
      <c r="E384" s="44">
        <v>7.4565000000000001</v>
      </c>
      <c r="F384" s="44">
        <v>0.62150000000000005</v>
      </c>
      <c r="G384" s="44">
        <v>259.85000000000002</v>
      </c>
      <c r="H384" s="44">
        <v>4.1580000000000004</v>
      </c>
      <c r="I384" s="44">
        <v>1.4957</v>
      </c>
      <c r="J384" s="45">
        <v>8.2840000000000007</v>
      </c>
    </row>
    <row r="385" spans="1:10" x14ac:dyDescent="0.25">
      <c r="A385" s="33">
        <v>36704</v>
      </c>
      <c r="B385" s="44">
        <v>0.94010000000000005</v>
      </c>
      <c r="C385" s="44">
        <v>99.16</v>
      </c>
      <c r="D385" s="44">
        <v>35.756999999999998</v>
      </c>
      <c r="E385" s="44">
        <v>7.4574999999999996</v>
      </c>
      <c r="F385" s="44">
        <v>0.62809999999999999</v>
      </c>
      <c r="G385" s="44">
        <v>259.91000000000003</v>
      </c>
      <c r="H385" s="44">
        <v>4.1449999999999996</v>
      </c>
      <c r="I385" s="44">
        <v>1.5009999999999999</v>
      </c>
      <c r="J385" s="45">
        <v>8.3714999999999993</v>
      </c>
    </row>
    <row r="386" spans="1:10" x14ac:dyDescent="0.25">
      <c r="A386" s="33">
        <v>36705</v>
      </c>
      <c r="B386" s="44">
        <v>0.9415</v>
      </c>
      <c r="C386" s="44">
        <v>99.56</v>
      </c>
      <c r="D386" s="44">
        <v>35.700000000000003</v>
      </c>
      <c r="E386" s="44">
        <v>7.4580000000000002</v>
      </c>
      <c r="F386" s="44">
        <v>0.62529999999999997</v>
      </c>
      <c r="G386" s="44">
        <v>260.11</v>
      </c>
      <c r="H386" s="44">
        <v>4.1440000000000001</v>
      </c>
      <c r="I386" s="44">
        <v>1.5085</v>
      </c>
      <c r="J386" s="45">
        <v>8.3859999999999992</v>
      </c>
    </row>
    <row r="387" spans="1:10" x14ac:dyDescent="0.25">
      <c r="A387" s="33">
        <v>36706</v>
      </c>
      <c r="B387" s="44">
        <v>0.95040000000000002</v>
      </c>
      <c r="C387" s="44">
        <v>99.56</v>
      </c>
      <c r="D387" s="44">
        <v>35.828000000000003</v>
      </c>
      <c r="E387" s="44">
        <v>7.4603999999999999</v>
      </c>
      <c r="F387" s="44">
        <v>0.62570000000000003</v>
      </c>
      <c r="G387" s="44">
        <v>260.08</v>
      </c>
      <c r="H387" s="44">
        <v>4.1733000000000002</v>
      </c>
      <c r="I387" s="44">
        <v>1.5054000000000001</v>
      </c>
      <c r="J387" s="45">
        <v>8.4039999999999999</v>
      </c>
    </row>
    <row r="388" spans="1:10" x14ac:dyDescent="0.25">
      <c r="A388" s="33">
        <v>36707</v>
      </c>
      <c r="B388" s="44">
        <v>0.9556</v>
      </c>
      <c r="C388" s="44">
        <v>100.57</v>
      </c>
      <c r="D388" s="44">
        <v>35.622</v>
      </c>
      <c r="E388" s="44">
        <v>7.4610000000000003</v>
      </c>
      <c r="F388" s="44">
        <v>0.63229999999999997</v>
      </c>
      <c r="G388" s="44">
        <v>260.14999999999998</v>
      </c>
      <c r="H388" s="44">
        <v>4.1835000000000004</v>
      </c>
      <c r="I388" s="44">
        <v>1.5102</v>
      </c>
      <c r="J388" s="45">
        <v>8.4209999999999994</v>
      </c>
    </row>
    <row r="389" spans="1:10" x14ac:dyDescent="0.25">
      <c r="A389" s="33">
        <v>36710</v>
      </c>
      <c r="B389" s="44">
        <v>0.94930000000000003</v>
      </c>
      <c r="C389" s="44">
        <v>100.58</v>
      </c>
      <c r="D389" s="44">
        <v>35.65</v>
      </c>
      <c r="E389" s="44">
        <v>7.4611999999999998</v>
      </c>
      <c r="F389" s="44">
        <v>0.62809999999999999</v>
      </c>
      <c r="G389" s="44">
        <v>260.22000000000003</v>
      </c>
      <c r="H389" s="44">
        <v>4.1147</v>
      </c>
      <c r="I389" s="44">
        <v>1.4906999999999999</v>
      </c>
      <c r="J389" s="45">
        <v>8.3885000000000005</v>
      </c>
    </row>
    <row r="390" spans="1:10" x14ac:dyDescent="0.25">
      <c r="A390" s="33">
        <v>36711</v>
      </c>
      <c r="B390" s="44">
        <v>0.94869999999999999</v>
      </c>
      <c r="C390" s="44">
        <v>100.78</v>
      </c>
      <c r="D390" s="44">
        <v>35.704000000000001</v>
      </c>
      <c r="E390" s="44">
        <v>7.4630000000000001</v>
      </c>
      <c r="F390" s="44">
        <v>0.62709999999999999</v>
      </c>
      <c r="G390" s="44">
        <v>259.85000000000002</v>
      </c>
      <c r="H390" s="44">
        <v>4.0890000000000004</v>
      </c>
      <c r="I390" s="44">
        <v>1.4861</v>
      </c>
      <c r="J390" s="45">
        <v>8.3834999999999997</v>
      </c>
    </row>
    <row r="391" spans="1:10" x14ac:dyDescent="0.25">
      <c r="A391" s="33">
        <v>36712</v>
      </c>
      <c r="B391" s="44">
        <v>0.95369999999999999</v>
      </c>
      <c r="C391" s="44">
        <v>101.73</v>
      </c>
      <c r="D391" s="44">
        <v>35.729999999999997</v>
      </c>
      <c r="E391" s="44">
        <v>7.4625000000000004</v>
      </c>
      <c r="F391" s="44">
        <v>0.63129999999999997</v>
      </c>
      <c r="G391" s="44">
        <v>260.07</v>
      </c>
      <c r="H391" s="44">
        <v>4.0928000000000004</v>
      </c>
      <c r="I391" s="44">
        <v>1.4915</v>
      </c>
      <c r="J391" s="45">
        <v>8.4079999999999995</v>
      </c>
    </row>
    <row r="392" spans="1:10" x14ac:dyDescent="0.25">
      <c r="A392" s="33">
        <v>36713</v>
      </c>
      <c r="B392" s="44">
        <v>0.95420000000000005</v>
      </c>
      <c r="C392" s="44">
        <v>102.44</v>
      </c>
      <c r="D392" s="44">
        <v>35.688000000000002</v>
      </c>
      <c r="E392" s="44">
        <v>7.4642999999999997</v>
      </c>
      <c r="F392" s="44">
        <v>0.63100000000000001</v>
      </c>
      <c r="G392" s="44">
        <v>260.17</v>
      </c>
      <c r="H392" s="44">
        <v>4.1186999999999996</v>
      </c>
      <c r="I392" s="44">
        <v>1.4862</v>
      </c>
      <c r="J392" s="45">
        <v>8.44</v>
      </c>
    </row>
    <row r="393" spans="1:10" x14ac:dyDescent="0.25">
      <c r="A393" s="33">
        <v>36714</v>
      </c>
      <c r="B393" s="44">
        <v>0.94830000000000003</v>
      </c>
      <c r="C393" s="44">
        <v>101.86</v>
      </c>
      <c r="D393" s="44">
        <v>35.64</v>
      </c>
      <c r="E393" s="44">
        <v>7.4630000000000001</v>
      </c>
      <c r="F393" s="44">
        <v>0.62780000000000002</v>
      </c>
      <c r="G393" s="44">
        <v>260.13</v>
      </c>
      <c r="H393" s="44">
        <v>4.0967000000000002</v>
      </c>
      <c r="I393" s="44">
        <v>1.48</v>
      </c>
      <c r="J393" s="45">
        <v>8.4309999999999992</v>
      </c>
    </row>
    <row r="394" spans="1:10" x14ac:dyDescent="0.25">
      <c r="A394" s="33">
        <v>36717</v>
      </c>
      <c r="B394" s="44">
        <v>0.95230000000000004</v>
      </c>
      <c r="C394" s="44">
        <v>101.82</v>
      </c>
      <c r="D394" s="44">
        <v>35.606999999999999</v>
      </c>
      <c r="E394" s="44">
        <v>7.4637000000000002</v>
      </c>
      <c r="F394" s="44">
        <v>0.628</v>
      </c>
      <c r="G394" s="44">
        <v>260.16000000000003</v>
      </c>
      <c r="H394" s="44">
        <v>4.0907999999999998</v>
      </c>
      <c r="I394" s="44">
        <v>1.482</v>
      </c>
      <c r="J394" s="45">
        <v>8.4459999999999997</v>
      </c>
    </row>
    <row r="395" spans="1:10" x14ac:dyDescent="0.25">
      <c r="A395" s="33">
        <v>36718</v>
      </c>
      <c r="B395" s="44">
        <v>0.95269999999999999</v>
      </c>
      <c r="C395" s="44">
        <v>101.77</v>
      </c>
      <c r="D395" s="44">
        <v>35.533000000000001</v>
      </c>
      <c r="E395" s="44">
        <v>7.4637000000000002</v>
      </c>
      <c r="F395" s="44">
        <v>0.63</v>
      </c>
      <c r="G395" s="44">
        <v>260.23</v>
      </c>
      <c r="H395" s="44">
        <v>4.0731999999999999</v>
      </c>
      <c r="I395" s="44">
        <v>1.4795</v>
      </c>
      <c r="J395" s="45">
        <v>8.4209999999999994</v>
      </c>
    </row>
    <row r="396" spans="1:10" x14ac:dyDescent="0.25">
      <c r="A396" s="33">
        <v>36719</v>
      </c>
      <c r="B396" s="44">
        <v>0.94989999999999997</v>
      </c>
      <c r="C396" s="44">
        <v>102.29</v>
      </c>
      <c r="D396" s="44">
        <v>35.468000000000004</v>
      </c>
      <c r="E396" s="44">
        <v>7.4619999999999997</v>
      </c>
      <c r="F396" s="44">
        <v>0.627</v>
      </c>
      <c r="G396" s="44">
        <v>260.14</v>
      </c>
      <c r="H396" s="44">
        <v>4.07</v>
      </c>
      <c r="I396" s="44">
        <v>1.4866999999999999</v>
      </c>
      <c r="J396" s="45">
        <v>8.3919999999999995</v>
      </c>
    </row>
    <row r="397" spans="1:10" x14ac:dyDescent="0.25">
      <c r="A397" s="33">
        <v>36720</v>
      </c>
      <c r="B397" s="44">
        <v>0.93489999999999995</v>
      </c>
      <c r="C397" s="44">
        <v>100.12</v>
      </c>
      <c r="D397" s="44">
        <v>35.616999999999997</v>
      </c>
      <c r="E397" s="44">
        <v>7.4611999999999998</v>
      </c>
      <c r="F397" s="44">
        <v>0.62239999999999995</v>
      </c>
      <c r="G397" s="44">
        <v>260.19</v>
      </c>
      <c r="H397" s="44">
        <v>4.0481999999999996</v>
      </c>
      <c r="I397" s="44">
        <v>1.5064</v>
      </c>
      <c r="J397" s="45">
        <v>8.3484999999999996</v>
      </c>
    </row>
    <row r="398" spans="1:10" x14ac:dyDescent="0.25">
      <c r="A398" s="33">
        <v>36721</v>
      </c>
      <c r="B398" s="44">
        <v>0.93440000000000001</v>
      </c>
      <c r="C398" s="44">
        <v>100.82</v>
      </c>
      <c r="D398" s="44">
        <v>35.454999999999998</v>
      </c>
      <c r="E398" s="44">
        <v>7.4596999999999998</v>
      </c>
      <c r="F398" s="44">
        <v>0.62270000000000003</v>
      </c>
      <c r="G398" s="44">
        <v>260.13</v>
      </c>
      <c r="H398" s="44">
        <v>4.0579999999999998</v>
      </c>
      <c r="I398" s="44">
        <v>1.5301</v>
      </c>
      <c r="J398" s="45">
        <v>8.3484999999999996</v>
      </c>
    </row>
    <row r="399" spans="1:10" x14ac:dyDescent="0.25">
      <c r="A399" s="33">
        <v>36724</v>
      </c>
      <c r="B399" s="44">
        <v>0.93520000000000003</v>
      </c>
      <c r="C399" s="44">
        <v>101.65</v>
      </c>
      <c r="D399" s="44">
        <v>35.524999999999999</v>
      </c>
      <c r="E399" s="44">
        <v>7.4591000000000003</v>
      </c>
      <c r="F399" s="44">
        <v>0.627</v>
      </c>
      <c r="G399" s="44">
        <v>260.08999999999997</v>
      </c>
      <c r="H399" s="44">
        <v>4.0502000000000002</v>
      </c>
      <c r="I399" s="44">
        <v>1.5214000000000001</v>
      </c>
      <c r="J399" s="45">
        <v>8.3584999999999994</v>
      </c>
    </row>
    <row r="400" spans="1:10" x14ac:dyDescent="0.25">
      <c r="A400" s="33">
        <v>36725</v>
      </c>
      <c r="B400" s="44">
        <v>0.93530000000000002</v>
      </c>
      <c r="C400" s="44">
        <v>100.93</v>
      </c>
      <c r="D400" s="44">
        <v>35.667000000000002</v>
      </c>
      <c r="E400" s="44">
        <v>7.4557000000000002</v>
      </c>
      <c r="F400" s="44">
        <v>0.62409999999999999</v>
      </c>
      <c r="G400" s="44">
        <v>260.12</v>
      </c>
      <c r="H400" s="44">
        <v>4.0297000000000001</v>
      </c>
      <c r="I400" s="44">
        <v>1.5262</v>
      </c>
      <c r="J400" s="45">
        <v>8.3870000000000005</v>
      </c>
    </row>
    <row r="401" spans="1:10" x14ac:dyDescent="0.25">
      <c r="A401" s="33">
        <v>36726</v>
      </c>
      <c r="B401" s="44">
        <v>0.92159999999999997</v>
      </c>
      <c r="C401" s="44">
        <v>99.6</v>
      </c>
      <c r="D401" s="44">
        <v>35.631999999999998</v>
      </c>
      <c r="E401" s="44">
        <v>7.4535</v>
      </c>
      <c r="F401" s="44">
        <v>0.61560000000000004</v>
      </c>
      <c r="G401" s="44">
        <v>260.16000000000003</v>
      </c>
      <c r="H401" s="44">
        <v>4.0048000000000004</v>
      </c>
      <c r="I401" s="44">
        <v>1.5230999999999999</v>
      </c>
      <c r="J401" s="45">
        <v>8.3989999999999991</v>
      </c>
    </row>
    <row r="402" spans="1:10" x14ac:dyDescent="0.25">
      <c r="A402" s="33">
        <v>36727</v>
      </c>
      <c r="B402" s="44">
        <v>0.92200000000000004</v>
      </c>
      <c r="C402" s="44">
        <v>99.74</v>
      </c>
      <c r="D402" s="44">
        <v>35.78</v>
      </c>
      <c r="E402" s="44">
        <v>7.4542999999999999</v>
      </c>
      <c r="F402" s="44">
        <v>0.61650000000000005</v>
      </c>
      <c r="G402" s="44">
        <v>260.23</v>
      </c>
      <c r="H402" s="44">
        <v>4.0103</v>
      </c>
      <c r="I402" s="44">
        <v>1.5197000000000001</v>
      </c>
      <c r="J402" s="45">
        <v>8.4090000000000007</v>
      </c>
    </row>
    <row r="403" spans="1:10" x14ac:dyDescent="0.25">
      <c r="A403" s="33">
        <v>36728</v>
      </c>
      <c r="B403" s="44">
        <v>0.93630000000000002</v>
      </c>
      <c r="C403" s="44">
        <v>101.53</v>
      </c>
      <c r="D403" s="44">
        <v>35.594999999999999</v>
      </c>
      <c r="E403" s="44">
        <v>7.4550000000000001</v>
      </c>
      <c r="F403" s="44">
        <v>0.61850000000000005</v>
      </c>
      <c r="G403" s="44">
        <v>260.3</v>
      </c>
      <c r="H403" s="44">
        <v>4.0198</v>
      </c>
      <c r="I403" s="44">
        <v>1.5174000000000001</v>
      </c>
      <c r="J403" s="45">
        <v>8.3879999999999999</v>
      </c>
    </row>
    <row r="404" spans="1:10" x14ac:dyDescent="0.25">
      <c r="A404" s="33">
        <v>36731</v>
      </c>
      <c r="B404" s="44">
        <v>0.93320000000000003</v>
      </c>
      <c r="C404" s="44">
        <v>101.64</v>
      </c>
      <c r="D404" s="44">
        <v>35.57</v>
      </c>
      <c r="E404" s="44">
        <v>7.4558999999999997</v>
      </c>
      <c r="F404" s="44">
        <v>0.61509999999999998</v>
      </c>
      <c r="G404" s="44">
        <v>260.31</v>
      </c>
      <c r="H404" s="44">
        <v>4.0148000000000001</v>
      </c>
      <c r="I404" s="44">
        <v>1.5136000000000001</v>
      </c>
      <c r="J404" s="45">
        <v>8.4220000000000006</v>
      </c>
    </row>
    <row r="405" spans="1:10" x14ac:dyDescent="0.25">
      <c r="A405" s="33">
        <v>36732</v>
      </c>
      <c r="B405" s="44">
        <v>0.94099999999999995</v>
      </c>
      <c r="C405" s="44">
        <v>102.78</v>
      </c>
      <c r="D405" s="44">
        <v>35.659999999999997</v>
      </c>
      <c r="E405" s="44">
        <v>7.4547999999999996</v>
      </c>
      <c r="F405" s="44">
        <v>0.62009999999999998</v>
      </c>
      <c r="G405" s="44">
        <v>260.3</v>
      </c>
      <c r="H405" s="44">
        <v>4.0392999999999999</v>
      </c>
      <c r="I405" s="44">
        <v>1.5237000000000001</v>
      </c>
      <c r="J405" s="45">
        <v>8.3879999999999999</v>
      </c>
    </row>
    <row r="406" spans="1:10" x14ac:dyDescent="0.25">
      <c r="A406" s="33">
        <v>36733</v>
      </c>
      <c r="B406" s="44">
        <v>0.93899999999999995</v>
      </c>
      <c r="C406" s="44">
        <v>102.43</v>
      </c>
      <c r="D406" s="44">
        <v>35.662999999999997</v>
      </c>
      <c r="E406" s="44">
        <v>7.4545000000000003</v>
      </c>
      <c r="F406" s="44">
        <v>0.61890000000000001</v>
      </c>
      <c r="G406" s="44">
        <v>260.31</v>
      </c>
      <c r="H406" s="44">
        <v>4.0355999999999996</v>
      </c>
      <c r="I406" s="44">
        <v>1.5193000000000001</v>
      </c>
      <c r="J406" s="45">
        <v>8.3940000000000001</v>
      </c>
    </row>
    <row r="407" spans="1:10" x14ac:dyDescent="0.25">
      <c r="A407" s="33">
        <v>36734</v>
      </c>
      <c r="B407" s="44">
        <v>0.93889999999999996</v>
      </c>
      <c r="C407" s="44">
        <v>102.26</v>
      </c>
      <c r="D407" s="44">
        <v>35.590000000000003</v>
      </c>
      <c r="E407" s="44">
        <v>7.4565000000000001</v>
      </c>
      <c r="F407" s="44">
        <v>0.61980000000000002</v>
      </c>
      <c r="G407" s="44">
        <v>260.47000000000003</v>
      </c>
      <c r="H407" s="44">
        <v>4.0274000000000001</v>
      </c>
      <c r="I407" s="44">
        <v>1.5206</v>
      </c>
      <c r="J407" s="45">
        <v>8.4414999999999996</v>
      </c>
    </row>
    <row r="408" spans="1:10" x14ac:dyDescent="0.25">
      <c r="A408" s="33">
        <v>36735</v>
      </c>
      <c r="B408" s="44">
        <v>0.92759999999999998</v>
      </c>
      <c r="C408" s="44">
        <v>101.29</v>
      </c>
      <c r="D408" s="44">
        <v>35.563000000000002</v>
      </c>
      <c r="E408" s="44">
        <v>7.4555999999999996</v>
      </c>
      <c r="F408" s="44">
        <v>0.61499999999999999</v>
      </c>
      <c r="G408" s="44">
        <v>260.45</v>
      </c>
      <c r="H408" s="44">
        <v>4.0137999999999998</v>
      </c>
      <c r="I408" s="44">
        <v>1.5112000000000001</v>
      </c>
      <c r="J408" s="45">
        <v>8.4585000000000008</v>
      </c>
    </row>
    <row r="409" spans="1:10" x14ac:dyDescent="0.25">
      <c r="A409" s="33">
        <v>36738</v>
      </c>
      <c r="B409" s="44">
        <v>0.92430000000000001</v>
      </c>
      <c r="C409" s="44">
        <v>101.04</v>
      </c>
      <c r="D409" s="44">
        <v>35.423999999999999</v>
      </c>
      <c r="E409" s="44">
        <v>7.4569000000000001</v>
      </c>
      <c r="F409" s="44">
        <v>0.6179</v>
      </c>
      <c r="G409" s="44">
        <v>260.51</v>
      </c>
      <c r="H409" s="44">
        <v>4.0110000000000001</v>
      </c>
      <c r="I409" s="44">
        <v>1.5137</v>
      </c>
      <c r="J409" s="45">
        <v>8.4949999999999992</v>
      </c>
    </row>
    <row r="410" spans="1:10" x14ac:dyDescent="0.25">
      <c r="A410" s="33">
        <v>36739</v>
      </c>
      <c r="B410" s="44">
        <v>0.9264</v>
      </c>
      <c r="C410" s="44">
        <v>101.56</v>
      </c>
      <c r="D410" s="44">
        <v>35.420999999999999</v>
      </c>
      <c r="E410" s="44">
        <v>7.4574999999999996</v>
      </c>
      <c r="F410" s="44">
        <v>0.61719999999999997</v>
      </c>
      <c r="G410" s="44">
        <v>260.45</v>
      </c>
      <c r="H410" s="44">
        <v>4.0351999999999997</v>
      </c>
      <c r="I410" s="44">
        <v>1.5230999999999999</v>
      </c>
      <c r="J410" s="45">
        <v>8.4740000000000002</v>
      </c>
    </row>
    <row r="411" spans="1:10" x14ac:dyDescent="0.25">
      <c r="A411" s="33">
        <v>36740</v>
      </c>
      <c r="B411" s="44">
        <v>0.91420000000000001</v>
      </c>
      <c r="C411" s="44">
        <v>99.8</v>
      </c>
      <c r="D411" s="44">
        <v>35.39</v>
      </c>
      <c r="E411" s="44">
        <v>7.4568000000000003</v>
      </c>
      <c r="F411" s="44">
        <v>0.61429999999999996</v>
      </c>
      <c r="G411" s="44">
        <v>260.51</v>
      </c>
      <c r="H411" s="44">
        <v>3.996</v>
      </c>
      <c r="I411" s="44">
        <v>1.5267999999999999</v>
      </c>
      <c r="J411" s="45">
        <v>8.4574999999999996</v>
      </c>
    </row>
    <row r="412" spans="1:10" x14ac:dyDescent="0.25">
      <c r="A412" s="33">
        <v>36741</v>
      </c>
      <c r="B412" s="44">
        <v>0.90280000000000005</v>
      </c>
      <c r="C412" s="44">
        <v>97.85</v>
      </c>
      <c r="D412" s="44">
        <v>35.341999999999999</v>
      </c>
      <c r="E412" s="44">
        <v>7.4580000000000002</v>
      </c>
      <c r="F412" s="44">
        <v>0.60699999999999998</v>
      </c>
      <c r="G412" s="44">
        <v>260.55</v>
      </c>
      <c r="H412" s="44">
        <v>3.9790000000000001</v>
      </c>
      <c r="I412" s="44">
        <v>1.5238</v>
      </c>
      <c r="J412" s="45">
        <v>8.4390000000000001</v>
      </c>
    </row>
    <row r="413" spans="1:10" x14ac:dyDescent="0.25">
      <c r="A413" s="33">
        <v>36742</v>
      </c>
      <c r="B413" s="44">
        <v>0.90310000000000001</v>
      </c>
      <c r="C413" s="44">
        <v>98.02</v>
      </c>
      <c r="D413" s="44">
        <v>35.326999999999998</v>
      </c>
      <c r="E413" s="44">
        <v>7.4569999999999999</v>
      </c>
      <c r="F413" s="44">
        <v>0.6008</v>
      </c>
      <c r="G413" s="44">
        <v>260.60000000000002</v>
      </c>
      <c r="H413" s="44">
        <v>3.9857999999999998</v>
      </c>
      <c r="I413" s="44">
        <v>1.5338000000000001</v>
      </c>
      <c r="J413" s="45">
        <v>8.4109999999999996</v>
      </c>
    </row>
    <row r="414" spans="1:10" x14ac:dyDescent="0.25">
      <c r="A414" s="33">
        <v>36745</v>
      </c>
      <c r="B414" s="44">
        <v>0.90839999999999999</v>
      </c>
      <c r="C414" s="44">
        <v>98.85</v>
      </c>
      <c r="D414" s="44">
        <v>35.328000000000003</v>
      </c>
      <c r="E414" s="44">
        <v>7.4581</v>
      </c>
      <c r="F414" s="44">
        <v>0.60319999999999996</v>
      </c>
      <c r="G414" s="44">
        <v>260.63</v>
      </c>
      <c r="H414" s="44">
        <v>3.9937</v>
      </c>
      <c r="I414" s="44">
        <v>1.5263</v>
      </c>
      <c r="J414" s="45">
        <v>8.3725000000000005</v>
      </c>
    </row>
    <row r="415" spans="1:10" x14ac:dyDescent="0.25">
      <c r="A415" s="33">
        <v>36746</v>
      </c>
      <c r="B415" s="44">
        <v>0.90469999999999995</v>
      </c>
      <c r="C415" s="44">
        <v>98.2</v>
      </c>
      <c r="D415" s="44">
        <v>35.328000000000003</v>
      </c>
      <c r="E415" s="44">
        <v>7.4591000000000003</v>
      </c>
      <c r="F415" s="44">
        <v>0.59960000000000002</v>
      </c>
      <c r="G415" s="44">
        <v>260.64</v>
      </c>
      <c r="H415" s="44">
        <v>3.9592000000000001</v>
      </c>
      <c r="I415" s="44">
        <v>1.5234000000000001</v>
      </c>
      <c r="J415" s="45">
        <v>8.3535000000000004</v>
      </c>
    </row>
    <row r="416" spans="1:10" x14ac:dyDescent="0.25">
      <c r="A416" s="33">
        <v>36747</v>
      </c>
      <c r="B416" s="44">
        <v>0.89729999999999999</v>
      </c>
      <c r="C416" s="44">
        <v>96.81</v>
      </c>
      <c r="D416" s="44">
        <v>35.296999999999997</v>
      </c>
      <c r="E416" s="44">
        <v>7.4568000000000003</v>
      </c>
      <c r="F416" s="44">
        <v>0.5978</v>
      </c>
      <c r="G416" s="44">
        <v>260.68</v>
      </c>
      <c r="H416" s="44">
        <v>3.9174000000000002</v>
      </c>
      <c r="I416" s="44">
        <v>1.5175000000000001</v>
      </c>
      <c r="J416" s="45">
        <v>8.3125</v>
      </c>
    </row>
    <row r="417" spans="1:10" x14ac:dyDescent="0.25">
      <c r="A417" s="33">
        <v>36748</v>
      </c>
      <c r="B417" s="44">
        <v>0.90310000000000001</v>
      </c>
      <c r="C417" s="44">
        <v>97.93</v>
      </c>
      <c r="D417" s="44">
        <v>35.292999999999999</v>
      </c>
      <c r="E417" s="44">
        <v>7.4573999999999998</v>
      </c>
      <c r="F417" s="44">
        <v>0.6018</v>
      </c>
      <c r="G417" s="44">
        <v>260.77</v>
      </c>
      <c r="H417" s="44">
        <v>3.9407000000000001</v>
      </c>
      <c r="I417" s="44">
        <v>1.5192000000000001</v>
      </c>
      <c r="J417" s="45">
        <v>8.3294999999999995</v>
      </c>
    </row>
    <row r="418" spans="1:10" x14ac:dyDescent="0.25">
      <c r="A418" s="33">
        <v>36749</v>
      </c>
      <c r="B418" s="44">
        <v>0.91320000000000001</v>
      </c>
      <c r="C418" s="44">
        <v>99.31</v>
      </c>
      <c r="D418" s="44">
        <v>35.298000000000002</v>
      </c>
      <c r="E418" s="44">
        <v>7.4603999999999999</v>
      </c>
      <c r="F418" s="44">
        <v>0.60609999999999997</v>
      </c>
      <c r="G418" s="44">
        <v>260.77</v>
      </c>
      <c r="H418" s="44">
        <v>3.9561999999999999</v>
      </c>
      <c r="I418" s="44">
        <v>1.5117</v>
      </c>
      <c r="J418" s="45">
        <v>8.3629999999999995</v>
      </c>
    </row>
    <row r="419" spans="1:10" x14ac:dyDescent="0.25">
      <c r="A419" s="33">
        <v>36752</v>
      </c>
      <c r="B419" s="44">
        <v>0.90110000000000001</v>
      </c>
      <c r="C419" s="44">
        <v>98.58</v>
      </c>
      <c r="D419" s="44">
        <v>35.270000000000003</v>
      </c>
      <c r="E419" s="44">
        <v>7.46</v>
      </c>
      <c r="F419" s="44">
        <v>0.59840000000000004</v>
      </c>
      <c r="G419" s="44">
        <v>260.85000000000002</v>
      </c>
      <c r="H419" s="44">
        <v>3.9306999999999999</v>
      </c>
      <c r="I419" s="44">
        <v>1.5093000000000001</v>
      </c>
      <c r="J419" s="45">
        <v>8.3064999999999998</v>
      </c>
    </row>
    <row r="420" spans="1:10" x14ac:dyDescent="0.25">
      <c r="A420" s="33">
        <v>36753</v>
      </c>
      <c r="B420" s="44">
        <v>0.91180000000000005</v>
      </c>
      <c r="C420" s="44">
        <v>99.78</v>
      </c>
      <c r="D420" s="44">
        <v>35.36</v>
      </c>
      <c r="E420" s="44">
        <v>7.4602000000000004</v>
      </c>
      <c r="F420" s="44">
        <v>0.60589999999999999</v>
      </c>
      <c r="G420" s="44">
        <v>260.85000000000002</v>
      </c>
      <c r="H420" s="44">
        <v>3.9645000000000001</v>
      </c>
      <c r="I420" s="44">
        <v>1.5127999999999999</v>
      </c>
      <c r="J420" s="45">
        <v>8.3454999999999995</v>
      </c>
    </row>
    <row r="421" spans="1:10" x14ac:dyDescent="0.25">
      <c r="A421" s="33">
        <v>36754</v>
      </c>
      <c r="B421" s="44">
        <v>0.90720000000000001</v>
      </c>
      <c r="C421" s="44">
        <v>98.45</v>
      </c>
      <c r="D421" s="44">
        <v>35.383000000000003</v>
      </c>
      <c r="E421" s="44">
        <v>7.4587000000000003</v>
      </c>
      <c r="F421" s="44">
        <v>0.60519999999999996</v>
      </c>
      <c r="G421" s="44">
        <v>260.95</v>
      </c>
      <c r="H421" s="44">
        <v>3.9403000000000001</v>
      </c>
      <c r="I421" s="44">
        <v>1.5182</v>
      </c>
      <c r="J421" s="45">
        <v>8.3915000000000006</v>
      </c>
    </row>
    <row r="422" spans="1:10" x14ac:dyDescent="0.25">
      <c r="A422" s="33">
        <v>36755</v>
      </c>
      <c r="B422" s="44">
        <v>0.91400000000000003</v>
      </c>
      <c r="C422" s="44">
        <v>99.12</v>
      </c>
      <c r="D422" s="44">
        <v>35.43</v>
      </c>
      <c r="E422" s="44">
        <v>7.4596</v>
      </c>
      <c r="F422" s="44">
        <v>0.60960000000000003</v>
      </c>
      <c r="G422" s="44">
        <v>260.91000000000003</v>
      </c>
      <c r="H422" s="44">
        <v>3.9424999999999999</v>
      </c>
      <c r="I422" s="44">
        <v>1.5143</v>
      </c>
      <c r="J422" s="45">
        <v>8.4280000000000008</v>
      </c>
    </row>
    <row r="423" spans="1:10" x14ac:dyDescent="0.25">
      <c r="A423" s="33">
        <v>36756</v>
      </c>
      <c r="B423" s="44">
        <v>0.91269999999999996</v>
      </c>
      <c r="C423" s="44">
        <v>99.42</v>
      </c>
      <c r="D423" s="44">
        <v>35.409999999999997</v>
      </c>
      <c r="E423" s="44">
        <v>7.4565000000000001</v>
      </c>
      <c r="F423" s="44">
        <v>0.6099</v>
      </c>
      <c r="G423" s="44">
        <v>260.94</v>
      </c>
      <c r="H423" s="44">
        <v>3.9407000000000001</v>
      </c>
      <c r="I423" s="44">
        <v>1.5088999999999999</v>
      </c>
      <c r="J423" s="45">
        <v>8.3955000000000002</v>
      </c>
    </row>
    <row r="424" spans="1:10" x14ac:dyDescent="0.25">
      <c r="A424" s="33">
        <v>36759</v>
      </c>
      <c r="B424" s="44">
        <v>0.90229999999999999</v>
      </c>
      <c r="C424" s="44">
        <v>97.63</v>
      </c>
      <c r="D424" s="44">
        <v>35.463000000000001</v>
      </c>
      <c r="E424" s="44">
        <v>7.4572000000000003</v>
      </c>
      <c r="F424" s="44">
        <v>0.60509999999999997</v>
      </c>
      <c r="G424" s="44">
        <v>260.95</v>
      </c>
      <c r="H424" s="44">
        <v>3.9075000000000002</v>
      </c>
      <c r="I424" s="44">
        <v>1.5125999999999999</v>
      </c>
      <c r="J424" s="45">
        <v>8.4120000000000008</v>
      </c>
    </row>
    <row r="425" spans="1:10" x14ac:dyDescent="0.25">
      <c r="A425" s="33">
        <v>36760</v>
      </c>
      <c r="B425" s="44">
        <v>0.8972</v>
      </c>
      <c r="C425" s="44">
        <v>97.27</v>
      </c>
      <c r="D425" s="44">
        <v>35.417999999999999</v>
      </c>
      <c r="E425" s="44">
        <v>7.4579000000000004</v>
      </c>
      <c r="F425" s="44">
        <v>0.6038</v>
      </c>
      <c r="G425" s="44">
        <v>260.98</v>
      </c>
      <c r="H425" s="44">
        <v>3.8849999999999998</v>
      </c>
      <c r="I425" s="44">
        <v>1.4978</v>
      </c>
      <c r="J425" s="45">
        <v>8.3829999999999991</v>
      </c>
    </row>
    <row r="426" spans="1:10" x14ac:dyDescent="0.25">
      <c r="A426" s="33">
        <v>36761</v>
      </c>
      <c r="B426" s="44">
        <v>0.89180000000000004</v>
      </c>
      <c r="C426" s="44">
        <v>95.7</v>
      </c>
      <c r="D426" s="44">
        <v>35.332999999999998</v>
      </c>
      <c r="E426" s="44">
        <v>7.4569000000000001</v>
      </c>
      <c r="F426" s="44">
        <v>0.60270000000000001</v>
      </c>
      <c r="G426" s="44">
        <v>261.05</v>
      </c>
      <c r="H426" s="44">
        <v>3.8753000000000002</v>
      </c>
      <c r="I426" s="44">
        <v>1.4926999999999999</v>
      </c>
      <c r="J426" s="45">
        <v>8.3559999999999999</v>
      </c>
    </row>
    <row r="427" spans="1:10" x14ac:dyDescent="0.25">
      <c r="A427" s="33">
        <v>36762</v>
      </c>
      <c r="B427" s="44">
        <v>0.9012</v>
      </c>
      <c r="C427" s="44">
        <v>96.64</v>
      </c>
      <c r="D427" s="44">
        <v>35.365000000000002</v>
      </c>
      <c r="E427" s="44">
        <v>7.4580000000000002</v>
      </c>
      <c r="F427" s="44">
        <v>0.60870000000000002</v>
      </c>
      <c r="G427" s="44">
        <v>261.10000000000002</v>
      </c>
      <c r="H427" s="44">
        <v>3.9344999999999999</v>
      </c>
      <c r="I427" s="44">
        <v>1.4976</v>
      </c>
      <c r="J427" s="45">
        <v>8.3640000000000008</v>
      </c>
    </row>
    <row r="428" spans="1:10" x14ac:dyDescent="0.25">
      <c r="A428" s="33">
        <v>36763</v>
      </c>
      <c r="B428" s="44">
        <v>0.90210000000000001</v>
      </c>
      <c r="C428" s="44">
        <v>96.61</v>
      </c>
      <c r="D428" s="44">
        <v>35.351999999999997</v>
      </c>
      <c r="E428" s="44">
        <v>7.4584999999999999</v>
      </c>
      <c r="F428" s="44">
        <v>0.61219999999999997</v>
      </c>
      <c r="G428" s="44">
        <v>261.13</v>
      </c>
      <c r="H428" s="44">
        <v>3.9550000000000001</v>
      </c>
      <c r="I428" s="44">
        <v>1.4942</v>
      </c>
      <c r="J428" s="45">
        <v>8.3800000000000008</v>
      </c>
    </row>
    <row r="429" spans="1:10" x14ac:dyDescent="0.25">
      <c r="A429" s="33">
        <v>36766</v>
      </c>
      <c r="B429" s="44">
        <v>0.90069999999999995</v>
      </c>
      <c r="C429" s="44">
        <v>95.88</v>
      </c>
      <c r="D429" s="44">
        <v>35.323</v>
      </c>
      <c r="E429" s="44">
        <v>7.4566999999999997</v>
      </c>
      <c r="F429" s="44">
        <v>0.61199999999999999</v>
      </c>
      <c r="G429" s="44">
        <v>261.19</v>
      </c>
      <c r="H429" s="44">
        <v>3.9422999999999999</v>
      </c>
      <c r="I429" s="44">
        <v>1.4833000000000001</v>
      </c>
      <c r="J429" s="45">
        <v>8.4280000000000008</v>
      </c>
    </row>
    <row r="430" spans="1:10" x14ac:dyDescent="0.25">
      <c r="A430" s="33">
        <v>36767</v>
      </c>
      <c r="B430" s="44">
        <v>0.89649999999999996</v>
      </c>
      <c r="C430" s="44">
        <v>95.44</v>
      </c>
      <c r="D430" s="44">
        <v>35.340000000000003</v>
      </c>
      <c r="E430" s="44">
        <v>7.4561999999999999</v>
      </c>
      <c r="F430" s="44">
        <v>0.6139</v>
      </c>
      <c r="G430" s="44">
        <v>261.18</v>
      </c>
      <c r="H430" s="44">
        <v>3.9155000000000002</v>
      </c>
      <c r="I430" s="44">
        <v>1.4908999999999999</v>
      </c>
      <c r="J430" s="45">
        <v>8.4544999999999995</v>
      </c>
    </row>
    <row r="431" spans="1:10" x14ac:dyDescent="0.25">
      <c r="A431" s="33">
        <v>36768</v>
      </c>
      <c r="B431" s="44">
        <v>0.89090000000000003</v>
      </c>
      <c r="C431" s="44">
        <v>94.8</v>
      </c>
      <c r="D431" s="44">
        <v>35.356999999999999</v>
      </c>
      <c r="E431" s="44">
        <v>7.4550000000000001</v>
      </c>
      <c r="F431" s="44">
        <v>0.61480000000000001</v>
      </c>
      <c r="G431" s="44">
        <v>261.23</v>
      </c>
      <c r="H431" s="44">
        <v>3.9224999999999999</v>
      </c>
      <c r="I431" s="44">
        <v>1.4996</v>
      </c>
      <c r="J431" s="45">
        <v>8.4354999999999993</v>
      </c>
    </row>
    <row r="432" spans="1:10" x14ac:dyDescent="0.25">
      <c r="A432" s="33">
        <v>36769</v>
      </c>
      <c r="B432" s="44">
        <v>0.89059999999999995</v>
      </c>
      <c r="C432" s="44">
        <v>94.77</v>
      </c>
      <c r="D432" s="44">
        <v>35.369999999999997</v>
      </c>
      <c r="E432" s="44">
        <v>7.4564000000000004</v>
      </c>
      <c r="F432" s="44">
        <v>0.61319999999999997</v>
      </c>
      <c r="G432" s="44">
        <v>261.36</v>
      </c>
      <c r="H432" s="44">
        <v>3.9060000000000001</v>
      </c>
      <c r="I432" s="44">
        <v>1.5002</v>
      </c>
      <c r="J432" s="45">
        <v>8.4160000000000004</v>
      </c>
    </row>
    <row r="433" spans="1:10" x14ac:dyDescent="0.25">
      <c r="A433" s="33">
        <v>36770</v>
      </c>
      <c r="B433" s="44">
        <v>0.89019999999999999</v>
      </c>
      <c r="C433" s="44">
        <v>94.77</v>
      </c>
      <c r="D433" s="44">
        <v>35.31</v>
      </c>
      <c r="E433" s="44">
        <v>7.4579000000000004</v>
      </c>
      <c r="F433" s="44">
        <v>0.61350000000000005</v>
      </c>
      <c r="G433" s="44">
        <v>261.33999999999997</v>
      </c>
      <c r="H433" s="44">
        <v>3.915</v>
      </c>
      <c r="I433" s="44">
        <v>1.5111000000000001</v>
      </c>
      <c r="J433" s="45">
        <v>8.3795000000000002</v>
      </c>
    </row>
    <row r="434" spans="1:10" x14ac:dyDescent="0.25">
      <c r="A434" s="33">
        <v>36773</v>
      </c>
      <c r="B434" s="44">
        <v>0.9</v>
      </c>
      <c r="C434" s="44">
        <v>95.12</v>
      </c>
      <c r="D434" s="44">
        <v>35.368000000000002</v>
      </c>
      <c r="E434" s="44">
        <v>7.46</v>
      </c>
      <c r="F434" s="44">
        <v>0.61539999999999995</v>
      </c>
      <c r="G434" s="44">
        <v>261.5</v>
      </c>
      <c r="H434" s="44">
        <v>3.93</v>
      </c>
      <c r="I434" s="44">
        <v>1.5158</v>
      </c>
      <c r="J434" s="45">
        <v>8.3949999999999996</v>
      </c>
    </row>
    <row r="435" spans="1:10" x14ac:dyDescent="0.25">
      <c r="A435" s="33">
        <v>36774</v>
      </c>
      <c r="B435" s="44">
        <v>0.88859999999999995</v>
      </c>
      <c r="C435" s="44">
        <v>94.18</v>
      </c>
      <c r="D435" s="44">
        <v>35.317999999999998</v>
      </c>
      <c r="E435" s="44">
        <v>7.4599000000000002</v>
      </c>
      <c r="F435" s="44">
        <v>0.61240000000000006</v>
      </c>
      <c r="G435" s="44">
        <v>261.67</v>
      </c>
      <c r="H435" s="44">
        <v>3.87</v>
      </c>
      <c r="I435" s="44">
        <v>1.5046999999999999</v>
      </c>
      <c r="J435" s="45">
        <v>8.3774999999999995</v>
      </c>
    </row>
    <row r="436" spans="1:10" x14ac:dyDescent="0.25">
      <c r="A436" s="33">
        <v>36775</v>
      </c>
      <c r="B436" s="44">
        <v>0.88180000000000003</v>
      </c>
      <c r="C436" s="44">
        <v>93.27</v>
      </c>
      <c r="D436" s="44">
        <v>35.311999999999998</v>
      </c>
      <c r="E436" s="44">
        <v>7.4611000000000001</v>
      </c>
      <c r="F436" s="44">
        <v>0.60870000000000002</v>
      </c>
      <c r="G436" s="44">
        <v>261.87</v>
      </c>
      <c r="H436" s="44">
        <v>3.8448000000000002</v>
      </c>
      <c r="I436" s="44">
        <v>1.5032000000000001</v>
      </c>
      <c r="J436" s="45">
        <v>8.4109999999999996</v>
      </c>
    </row>
    <row r="437" spans="1:10" x14ac:dyDescent="0.25">
      <c r="A437" s="33">
        <v>36776</v>
      </c>
      <c r="B437" s="44">
        <v>0.86760000000000004</v>
      </c>
      <c r="C437" s="44">
        <v>91.21</v>
      </c>
      <c r="D437" s="44">
        <v>35.277999999999999</v>
      </c>
      <c r="E437" s="44">
        <v>7.4589999999999996</v>
      </c>
      <c r="F437" s="44">
        <v>0.60470000000000002</v>
      </c>
      <c r="G437" s="44">
        <v>261.87</v>
      </c>
      <c r="H437" s="44">
        <v>3.8256999999999999</v>
      </c>
      <c r="I437" s="44">
        <v>1.5085</v>
      </c>
      <c r="J437" s="45">
        <v>8.35</v>
      </c>
    </row>
    <row r="438" spans="1:10" x14ac:dyDescent="0.25">
      <c r="A438" s="33">
        <v>36777</v>
      </c>
      <c r="B438" s="44">
        <v>0.87350000000000005</v>
      </c>
      <c r="C438" s="44">
        <v>92.25</v>
      </c>
      <c r="D438" s="44">
        <v>35.328000000000003</v>
      </c>
      <c r="E438" s="44">
        <v>7.4583000000000004</v>
      </c>
      <c r="F438" s="44">
        <v>0.61240000000000006</v>
      </c>
      <c r="G438" s="44">
        <v>261.92</v>
      </c>
      <c r="H438" s="44">
        <v>3.8647999999999998</v>
      </c>
      <c r="I438" s="44">
        <v>1.5144</v>
      </c>
      <c r="J438" s="45">
        <v>8.3655000000000008</v>
      </c>
    </row>
    <row r="439" spans="1:10" x14ac:dyDescent="0.25">
      <c r="A439" s="33">
        <v>36780</v>
      </c>
      <c r="B439" s="44">
        <v>0.8609</v>
      </c>
      <c r="C439" s="44">
        <v>91.35</v>
      </c>
      <c r="D439" s="44">
        <v>35.270000000000003</v>
      </c>
      <c r="E439" s="44">
        <v>7.4603000000000002</v>
      </c>
      <c r="F439" s="44">
        <v>0.60780000000000001</v>
      </c>
      <c r="G439" s="44">
        <v>261.88</v>
      </c>
      <c r="H439" s="44">
        <v>3.8096999999999999</v>
      </c>
      <c r="I439" s="44">
        <v>1.5230999999999999</v>
      </c>
      <c r="J439" s="45">
        <v>8.3780000000000001</v>
      </c>
    </row>
    <row r="440" spans="1:10" x14ac:dyDescent="0.25">
      <c r="A440" s="33">
        <v>36781</v>
      </c>
      <c r="B440" s="44">
        <v>0.86140000000000005</v>
      </c>
      <c r="C440" s="44">
        <v>91.55</v>
      </c>
      <c r="D440" s="44">
        <v>35.362000000000002</v>
      </c>
      <c r="E440" s="44">
        <v>7.4648000000000003</v>
      </c>
      <c r="F440" s="44">
        <v>0.61450000000000005</v>
      </c>
      <c r="G440" s="44">
        <v>261.79000000000002</v>
      </c>
      <c r="H440" s="44">
        <v>3.8397999999999999</v>
      </c>
      <c r="I440" s="44">
        <v>1.5298</v>
      </c>
      <c r="J440" s="45">
        <v>8.3879999999999999</v>
      </c>
    </row>
    <row r="441" spans="1:10" x14ac:dyDescent="0.25">
      <c r="A441" s="33">
        <v>36782</v>
      </c>
      <c r="B441" s="44">
        <v>0.86539999999999995</v>
      </c>
      <c r="C441" s="44">
        <v>92.83</v>
      </c>
      <c r="D441" s="44">
        <v>35.566000000000003</v>
      </c>
      <c r="E441" s="44">
        <v>7.4659000000000004</v>
      </c>
      <c r="F441" s="44">
        <v>0.61419999999999997</v>
      </c>
      <c r="G441" s="44">
        <v>261.55</v>
      </c>
      <c r="H441" s="44">
        <v>3.9</v>
      </c>
      <c r="I441" s="44">
        <v>1.5245</v>
      </c>
      <c r="J441" s="45">
        <v>8.4169999999999998</v>
      </c>
    </row>
    <row r="442" spans="1:10" x14ac:dyDescent="0.25">
      <c r="A442" s="33">
        <v>36783</v>
      </c>
      <c r="B442" s="44">
        <v>0.86929999999999996</v>
      </c>
      <c r="C442" s="44">
        <v>93.15</v>
      </c>
      <c r="D442" s="44">
        <v>35.435000000000002</v>
      </c>
      <c r="E442" s="44">
        <v>7.4657</v>
      </c>
      <c r="F442" s="44">
        <v>0.61329999999999996</v>
      </c>
      <c r="G442" s="44">
        <v>261.85000000000002</v>
      </c>
      <c r="H442" s="44">
        <v>3.9015</v>
      </c>
      <c r="I442" s="44">
        <v>1.5193000000000001</v>
      </c>
      <c r="J442" s="45">
        <v>8.4145000000000003</v>
      </c>
    </row>
    <row r="443" spans="1:10" x14ac:dyDescent="0.25">
      <c r="A443" s="33">
        <v>36784</v>
      </c>
      <c r="B443" s="44">
        <v>0.86150000000000004</v>
      </c>
      <c r="C443" s="44">
        <v>92.64</v>
      </c>
      <c r="D443" s="44">
        <v>35.534999999999997</v>
      </c>
      <c r="E443" s="44">
        <v>7.4668000000000001</v>
      </c>
      <c r="F443" s="44">
        <v>0.61250000000000004</v>
      </c>
      <c r="G443" s="44">
        <v>261.83</v>
      </c>
      <c r="H443" s="44">
        <v>3.8582000000000001</v>
      </c>
      <c r="I443" s="44">
        <v>1.5286999999999999</v>
      </c>
      <c r="J443" s="45">
        <v>8.3915000000000006</v>
      </c>
    </row>
    <row r="444" spans="1:10" x14ac:dyDescent="0.25">
      <c r="A444" s="33">
        <v>36787</v>
      </c>
      <c r="B444" s="44">
        <v>0.85260000000000002</v>
      </c>
      <c r="C444" s="44">
        <v>91.1</v>
      </c>
      <c r="D444" s="44">
        <v>35.667999999999999</v>
      </c>
      <c r="E444" s="44">
        <v>7.468</v>
      </c>
      <c r="F444" s="44">
        <v>0.60960000000000003</v>
      </c>
      <c r="G444" s="44">
        <v>262.19</v>
      </c>
      <c r="H444" s="44">
        <v>3.8967999999999998</v>
      </c>
      <c r="I444" s="44">
        <v>1.5341</v>
      </c>
      <c r="J444" s="45">
        <v>8.3930000000000007</v>
      </c>
    </row>
    <row r="445" spans="1:10" x14ac:dyDescent="0.25">
      <c r="A445" s="33">
        <v>36788</v>
      </c>
      <c r="B445" s="44">
        <v>0.85409999999999997</v>
      </c>
      <c r="C445" s="44">
        <v>91.31</v>
      </c>
      <c r="D445" s="44">
        <v>35.497999999999998</v>
      </c>
      <c r="E445" s="44">
        <v>7.4673999999999996</v>
      </c>
      <c r="F445" s="44">
        <v>0.60840000000000005</v>
      </c>
      <c r="G445" s="44">
        <v>262.39999999999998</v>
      </c>
      <c r="H445" s="44">
        <v>3.9407999999999999</v>
      </c>
      <c r="I445" s="44">
        <v>1.5392999999999999</v>
      </c>
      <c r="J445" s="45">
        <v>8.3780000000000001</v>
      </c>
    </row>
    <row r="446" spans="1:10" x14ac:dyDescent="0.25">
      <c r="A446" s="33">
        <v>36789</v>
      </c>
      <c r="B446" s="44">
        <v>0.84760000000000002</v>
      </c>
      <c r="C446" s="44">
        <v>90.3</v>
      </c>
      <c r="D446" s="44">
        <v>35.436999999999998</v>
      </c>
      <c r="E446" s="44">
        <v>7.4669999999999996</v>
      </c>
      <c r="F446" s="44">
        <v>0.59889999999999999</v>
      </c>
      <c r="G446" s="44">
        <v>262.33999999999997</v>
      </c>
      <c r="H446" s="44">
        <v>3.8961999999999999</v>
      </c>
      <c r="I446" s="44">
        <v>1.5387</v>
      </c>
      <c r="J446" s="45">
        <v>8.3725000000000005</v>
      </c>
    </row>
    <row r="447" spans="1:10" x14ac:dyDescent="0.25">
      <c r="A447" s="33">
        <v>36790</v>
      </c>
      <c r="B447" s="44">
        <v>0.85240000000000005</v>
      </c>
      <c r="C447" s="44">
        <v>90.72</v>
      </c>
      <c r="D447" s="44">
        <v>35.487000000000002</v>
      </c>
      <c r="E447" s="44">
        <v>7.4625000000000004</v>
      </c>
      <c r="F447" s="44">
        <v>0.60040000000000004</v>
      </c>
      <c r="G447" s="44">
        <v>262.8</v>
      </c>
      <c r="H447" s="44">
        <v>3.9228000000000001</v>
      </c>
      <c r="I447" s="44">
        <v>1.5443</v>
      </c>
      <c r="J447" s="45">
        <v>8.3840000000000003</v>
      </c>
    </row>
    <row r="448" spans="1:10" x14ac:dyDescent="0.25">
      <c r="A448" s="33">
        <v>36791</v>
      </c>
      <c r="B448" s="44">
        <v>0.88900000000000001</v>
      </c>
      <c r="C448" s="44">
        <v>95.75</v>
      </c>
      <c r="D448" s="44">
        <v>35.631999999999998</v>
      </c>
      <c r="E448" s="44">
        <v>7.4618000000000002</v>
      </c>
      <c r="F448" s="44">
        <v>0.60629999999999995</v>
      </c>
      <c r="G448" s="44">
        <v>263.06</v>
      </c>
      <c r="H448" s="44">
        <v>4.0392000000000001</v>
      </c>
      <c r="I448" s="44">
        <v>1.5350999999999999</v>
      </c>
      <c r="J448" s="45">
        <v>8.4280000000000008</v>
      </c>
    </row>
    <row r="449" spans="1:10" x14ac:dyDescent="0.25">
      <c r="A449" s="33">
        <v>36794</v>
      </c>
      <c r="B449" s="44">
        <v>0.877</v>
      </c>
      <c r="C449" s="44">
        <v>94.37</v>
      </c>
      <c r="D449" s="44">
        <v>35.511000000000003</v>
      </c>
      <c r="E449" s="44">
        <v>7.4596999999999998</v>
      </c>
      <c r="F449" s="44">
        <v>0.6028</v>
      </c>
      <c r="G449" s="44">
        <v>263.01</v>
      </c>
      <c r="H449" s="44">
        <v>3.9855999999999998</v>
      </c>
      <c r="I449" s="44">
        <v>1.5388999999999999</v>
      </c>
      <c r="J449" s="45">
        <v>8.4529999999999994</v>
      </c>
    </row>
    <row r="450" spans="1:10" x14ac:dyDescent="0.25">
      <c r="A450" s="33">
        <v>36795</v>
      </c>
      <c r="B450" s="44">
        <v>0.87570000000000003</v>
      </c>
      <c r="C450" s="44">
        <v>93.95</v>
      </c>
      <c r="D450" s="44">
        <v>35.448999999999998</v>
      </c>
      <c r="E450" s="44">
        <v>7.4623999999999997</v>
      </c>
      <c r="F450" s="44">
        <v>0.6028</v>
      </c>
      <c r="G450" s="44">
        <v>263.27</v>
      </c>
      <c r="H450" s="44">
        <v>4.0095999999999998</v>
      </c>
      <c r="I450" s="44">
        <v>1.5403</v>
      </c>
      <c r="J450" s="45">
        <v>8.4693000000000005</v>
      </c>
    </row>
    <row r="451" spans="1:10" x14ac:dyDescent="0.25">
      <c r="A451" s="33">
        <v>36796</v>
      </c>
      <c r="B451" s="44">
        <v>0.8861</v>
      </c>
      <c r="C451" s="44">
        <v>95.49</v>
      </c>
      <c r="D451" s="44">
        <v>35.445</v>
      </c>
      <c r="E451" s="44">
        <v>7.4653999999999998</v>
      </c>
      <c r="F451" s="44">
        <v>0.60450000000000004</v>
      </c>
      <c r="G451" s="44">
        <v>263.47000000000003</v>
      </c>
      <c r="H451" s="44">
        <v>4.0321999999999996</v>
      </c>
      <c r="I451" s="44">
        <v>1.5399</v>
      </c>
      <c r="J451" s="45">
        <v>8.5090000000000003</v>
      </c>
    </row>
    <row r="452" spans="1:10" x14ac:dyDescent="0.25">
      <c r="A452" s="33">
        <v>36797</v>
      </c>
      <c r="B452" s="44">
        <v>0.88319999999999999</v>
      </c>
      <c r="C452" s="44">
        <v>94.98</v>
      </c>
      <c r="D452" s="44">
        <v>35.484000000000002</v>
      </c>
      <c r="E452" s="44">
        <v>7.4649999999999999</v>
      </c>
      <c r="F452" s="44">
        <v>0.60250000000000004</v>
      </c>
      <c r="G452" s="44">
        <v>263.93</v>
      </c>
      <c r="H452" s="44">
        <v>4</v>
      </c>
      <c r="I452" s="44">
        <v>1.5358000000000001</v>
      </c>
      <c r="J452" s="45">
        <v>8.5244999999999997</v>
      </c>
    </row>
    <row r="453" spans="1:10" x14ac:dyDescent="0.25">
      <c r="A453" s="33">
        <v>36798</v>
      </c>
      <c r="B453" s="44">
        <v>0.87649999999999995</v>
      </c>
      <c r="C453" s="44">
        <v>94.94</v>
      </c>
      <c r="D453" s="44">
        <v>35.549999999999997</v>
      </c>
      <c r="E453" s="44">
        <v>7.4569999999999999</v>
      </c>
      <c r="F453" s="44">
        <v>0.59670000000000001</v>
      </c>
      <c r="G453" s="44">
        <v>263.75</v>
      </c>
      <c r="H453" s="44">
        <v>3.9824999999999999</v>
      </c>
      <c r="I453" s="44">
        <v>1.5368999999999999</v>
      </c>
      <c r="J453" s="45">
        <v>8.5265000000000004</v>
      </c>
    </row>
    <row r="454" spans="1:10" x14ac:dyDescent="0.25">
      <c r="A454" s="33">
        <v>36801</v>
      </c>
      <c r="B454" s="44">
        <v>0.88019999999999998</v>
      </c>
      <c r="C454" s="44">
        <v>95.49</v>
      </c>
      <c r="D454" s="44">
        <v>35.603000000000002</v>
      </c>
      <c r="E454" s="44">
        <v>7.4550000000000001</v>
      </c>
      <c r="F454" s="44">
        <v>0.59909999999999997</v>
      </c>
      <c r="G454" s="44">
        <v>263.83999999999997</v>
      </c>
      <c r="H454" s="44">
        <v>3.9813000000000001</v>
      </c>
      <c r="I454" s="44">
        <v>1.5421</v>
      </c>
      <c r="J454" s="45">
        <v>8.5269999999999992</v>
      </c>
    </row>
    <row r="455" spans="1:10" x14ac:dyDescent="0.25">
      <c r="A455" s="33">
        <v>36802</v>
      </c>
      <c r="B455" s="44">
        <v>0.87629999999999997</v>
      </c>
      <c r="C455" s="44">
        <v>95.14</v>
      </c>
      <c r="D455" s="44">
        <v>35.765000000000001</v>
      </c>
      <c r="E455" s="44">
        <v>7.4534000000000002</v>
      </c>
      <c r="F455" s="44">
        <v>0.60060000000000002</v>
      </c>
      <c r="G455" s="44">
        <v>263.27</v>
      </c>
      <c r="H455" s="44">
        <v>4.0012999999999996</v>
      </c>
      <c r="I455" s="44">
        <v>1.5382</v>
      </c>
      <c r="J455" s="45">
        <v>8.5350000000000001</v>
      </c>
    </row>
    <row r="456" spans="1:10" x14ac:dyDescent="0.25">
      <c r="A456" s="33">
        <v>36803</v>
      </c>
      <c r="B456" s="44">
        <v>0.873</v>
      </c>
      <c r="C456" s="44">
        <v>95.31</v>
      </c>
      <c r="D456" s="44">
        <v>35.662999999999997</v>
      </c>
      <c r="E456" s="44">
        <v>7.4504000000000001</v>
      </c>
      <c r="F456" s="44">
        <v>0.60029999999999994</v>
      </c>
      <c r="G456" s="44">
        <v>263.18</v>
      </c>
      <c r="H456" s="44">
        <v>3.9792000000000001</v>
      </c>
      <c r="I456" s="44">
        <v>1.5415000000000001</v>
      </c>
      <c r="J456" s="45">
        <v>8.5723000000000003</v>
      </c>
    </row>
    <row r="457" spans="1:10" x14ac:dyDescent="0.25">
      <c r="A457" s="33">
        <v>36804</v>
      </c>
      <c r="B457" s="44">
        <v>0.87860000000000005</v>
      </c>
      <c r="C457" s="44">
        <v>95.95</v>
      </c>
      <c r="D457" s="44">
        <v>35.667999999999999</v>
      </c>
      <c r="E457" s="44">
        <v>7.4530000000000003</v>
      </c>
      <c r="F457" s="44">
        <v>0.60270000000000001</v>
      </c>
      <c r="G457" s="44">
        <v>262.87</v>
      </c>
      <c r="H457" s="44">
        <v>3.9965000000000002</v>
      </c>
      <c r="I457" s="44">
        <v>1.5397000000000001</v>
      </c>
      <c r="J457" s="45">
        <v>8.5649999999999995</v>
      </c>
    </row>
    <row r="458" spans="1:10" x14ac:dyDescent="0.25">
      <c r="A458" s="33">
        <v>36805</v>
      </c>
      <c r="B458" s="44">
        <v>0.87029999999999996</v>
      </c>
      <c r="C458" s="44">
        <v>94.82</v>
      </c>
      <c r="D458" s="44">
        <v>35.634999999999998</v>
      </c>
      <c r="E458" s="44">
        <v>7.452</v>
      </c>
      <c r="F458" s="44">
        <v>0.60140000000000005</v>
      </c>
      <c r="G458" s="44">
        <v>262.55</v>
      </c>
      <c r="H458" s="44">
        <v>3.9672999999999998</v>
      </c>
      <c r="I458" s="44">
        <v>1.5374000000000001</v>
      </c>
      <c r="J458" s="45">
        <v>8.5282999999999998</v>
      </c>
    </row>
    <row r="459" spans="1:10" x14ac:dyDescent="0.25">
      <c r="A459" s="33">
        <v>36808</v>
      </c>
      <c r="B459" s="44">
        <v>0.86950000000000005</v>
      </c>
      <c r="C459" s="44">
        <v>94.75</v>
      </c>
      <c r="D459" s="44">
        <v>35.612000000000002</v>
      </c>
      <c r="E459" s="44">
        <v>7.4526000000000003</v>
      </c>
      <c r="F459" s="44">
        <v>0.60060000000000002</v>
      </c>
      <c r="G459" s="44">
        <v>262.55</v>
      </c>
      <c r="H459" s="44">
        <v>3.9502000000000002</v>
      </c>
      <c r="I459" s="44">
        <v>1.5306</v>
      </c>
      <c r="J459" s="45">
        <v>8.5545000000000009</v>
      </c>
    </row>
    <row r="460" spans="1:10" x14ac:dyDescent="0.25">
      <c r="A460" s="33">
        <v>36809</v>
      </c>
      <c r="B460" s="44">
        <v>0.87209999999999999</v>
      </c>
      <c r="C460" s="44">
        <v>94.2</v>
      </c>
      <c r="D460" s="44">
        <v>35.54</v>
      </c>
      <c r="E460" s="44">
        <v>7.4519000000000002</v>
      </c>
      <c r="F460" s="44">
        <v>0.59919999999999995</v>
      </c>
      <c r="G460" s="44">
        <v>262.49</v>
      </c>
      <c r="H460" s="44">
        <v>3.984</v>
      </c>
      <c r="I460" s="44">
        <v>1.5344</v>
      </c>
      <c r="J460" s="45">
        <v>8.5924999999999994</v>
      </c>
    </row>
    <row r="461" spans="1:10" x14ac:dyDescent="0.25">
      <c r="A461" s="33">
        <v>36810</v>
      </c>
      <c r="B461" s="44">
        <v>0.872</v>
      </c>
      <c r="C461" s="44">
        <v>94.17</v>
      </c>
      <c r="D461" s="44">
        <v>35.424999999999997</v>
      </c>
      <c r="E461" s="44">
        <v>7.4482999999999997</v>
      </c>
      <c r="F461" s="44">
        <v>0.5968</v>
      </c>
      <c r="G461" s="44">
        <v>262.83999999999997</v>
      </c>
      <c r="H461" s="44">
        <v>4.0246000000000004</v>
      </c>
      <c r="I461" s="44">
        <v>1.5342</v>
      </c>
      <c r="J461" s="45">
        <v>8.6184999999999992</v>
      </c>
    </row>
    <row r="462" spans="1:10" x14ac:dyDescent="0.25">
      <c r="A462" s="33">
        <v>36811</v>
      </c>
      <c r="B462" s="44">
        <v>0.86480000000000001</v>
      </c>
      <c r="C462" s="44">
        <v>93</v>
      </c>
      <c r="D462" s="44">
        <v>35.408000000000001</v>
      </c>
      <c r="E462" s="44">
        <v>7.4474</v>
      </c>
      <c r="F462" s="44">
        <v>0.59209999999999996</v>
      </c>
      <c r="G462" s="44">
        <v>262.83999999999997</v>
      </c>
      <c r="H462" s="44">
        <v>4.0289999999999999</v>
      </c>
      <c r="I462" s="44">
        <v>1.5442</v>
      </c>
      <c r="J462" s="45">
        <v>8.5730000000000004</v>
      </c>
    </row>
    <row r="463" spans="1:10" x14ac:dyDescent="0.25">
      <c r="A463" s="33">
        <v>36812</v>
      </c>
      <c r="B463" s="44">
        <v>0.86270000000000002</v>
      </c>
      <c r="C463" s="44">
        <v>93</v>
      </c>
      <c r="D463" s="44">
        <v>35.409999999999997</v>
      </c>
      <c r="E463" s="44">
        <v>7.4461000000000004</v>
      </c>
      <c r="F463" s="44">
        <v>0.58679999999999999</v>
      </c>
      <c r="G463" s="44">
        <v>262.95</v>
      </c>
      <c r="H463" s="44">
        <v>4.05</v>
      </c>
      <c r="I463" s="44">
        <v>1.5398000000000001</v>
      </c>
      <c r="J463" s="45">
        <v>8.5303000000000004</v>
      </c>
    </row>
    <row r="464" spans="1:10" x14ac:dyDescent="0.25">
      <c r="A464" s="33">
        <v>36815</v>
      </c>
      <c r="B464" s="44">
        <v>0.85109999999999997</v>
      </c>
      <c r="C464" s="44">
        <v>92.09</v>
      </c>
      <c r="D464" s="44">
        <v>35.356000000000002</v>
      </c>
      <c r="E464" s="44">
        <v>7.4461000000000004</v>
      </c>
      <c r="F464" s="44">
        <v>0.58840000000000003</v>
      </c>
      <c r="G464" s="44">
        <v>263.25</v>
      </c>
      <c r="H464" s="44">
        <v>3.9965999999999999</v>
      </c>
      <c r="I464" s="44">
        <v>1.5443</v>
      </c>
      <c r="J464" s="45">
        <v>8.5250000000000004</v>
      </c>
    </row>
    <row r="465" spans="1:10" x14ac:dyDescent="0.25">
      <c r="A465" s="33">
        <v>36816</v>
      </c>
      <c r="B465" s="44">
        <v>0.84960000000000002</v>
      </c>
      <c r="C465" s="44">
        <v>91.73</v>
      </c>
      <c r="D465" s="44">
        <v>35.356999999999999</v>
      </c>
      <c r="E465" s="44">
        <v>7.4444999999999997</v>
      </c>
      <c r="F465" s="44">
        <v>0.59079999999999999</v>
      </c>
      <c r="G465" s="44">
        <v>262.73</v>
      </c>
      <c r="H465" s="44">
        <v>3.97</v>
      </c>
      <c r="I465" s="44">
        <v>1.5548999999999999</v>
      </c>
      <c r="J465" s="45">
        <v>8.5045000000000002</v>
      </c>
    </row>
    <row r="466" spans="1:10" x14ac:dyDescent="0.25">
      <c r="A466" s="33">
        <v>36817</v>
      </c>
      <c r="B466" s="44">
        <v>0.85250000000000004</v>
      </c>
      <c r="C466" s="44">
        <v>92.27</v>
      </c>
      <c r="D466" s="44">
        <v>35.369999999999997</v>
      </c>
      <c r="E466" s="44">
        <v>7.4443999999999999</v>
      </c>
      <c r="F466" s="44">
        <v>0.58730000000000004</v>
      </c>
      <c r="G466" s="44">
        <v>263.02</v>
      </c>
      <c r="H466" s="44">
        <v>3.9910000000000001</v>
      </c>
      <c r="I466" s="44">
        <v>1.5542</v>
      </c>
      <c r="J466" s="45">
        <v>8.5350000000000001</v>
      </c>
    </row>
    <row r="467" spans="1:10" x14ac:dyDescent="0.25">
      <c r="A467" s="33">
        <v>36818</v>
      </c>
      <c r="B467" s="44">
        <v>0.84109999999999996</v>
      </c>
      <c r="C467" s="44">
        <v>90.93</v>
      </c>
      <c r="D467" s="44">
        <v>34.652999999999999</v>
      </c>
      <c r="E467" s="44">
        <v>7.4429999999999996</v>
      </c>
      <c r="F467" s="44">
        <v>0.58260000000000001</v>
      </c>
      <c r="G467" s="44">
        <v>262.62</v>
      </c>
      <c r="H467" s="44">
        <v>3.9498000000000002</v>
      </c>
      <c r="I467" s="44">
        <v>1.5459000000000001</v>
      </c>
      <c r="J467" s="45">
        <v>8.5050000000000008</v>
      </c>
    </row>
    <row r="468" spans="1:10" x14ac:dyDescent="0.25">
      <c r="A468" s="33">
        <v>36819</v>
      </c>
      <c r="B468" s="44">
        <v>0.84519999999999995</v>
      </c>
      <c r="C468" s="44">
        <v>92.06</v>
      </c>
      <c r="D468" s="44">
        <v>34.814999999999998</v>
      </c>
      <c r="E468" s="44">
        <v>7.444</v>
      </c>
      <c r="F468" s="44">
        <v>0.58320000000000005</v>
      </c>
      <c r="G468" s="44">
        <v>262.63</v>
      </c>
      <c r="H468" s="44">
        <v>3.9542999999999999</v>
      </c>
      <c r="I468" s="44">
        <v>1.5381</v>
      </c>
      <c r="J468" s="45">
        <v>8.5350000000000001</v>
      </c>
    </row>
    <row r="469" spans="1:10" x14ac:dyDescent="0.25">
      <c r="A469" s="33">
        <v>36822</v>
      </c>
      <c r="B469" s="44">
        <v>0.8377</v>
      </c>
      <c r="C469" s="44">
        <v>91</v>
      </c>
      <c r="D469" s="44">
        <v>34.798000000000002</v>
      </c>
      <c r="E469" s="44">
        <v>7.4442000000000004</v>
      </c>
      <c r="F469" s="44">
        <v>0.57599999999999996</v>
      </c>
      <c r="G469" s="44">
        <v>262.64</v>
      </c>
      <c r="H469" s="44">
        <v>3.9424999999999999</v>
      </c>
      <c r="I469" s="44">
        <v>1.5398000000000001</v>
      </c>
      <c r="J469" s="45">
        <v>8.4903999999999993</v>
      </c>
    </row>
    <row r="470" spans="1:10" x14ac:dyDescent="0.25">
      <c r="A470" s="33">
        <v>36823</v>
      </c>
      <c r="B470" s="44">
        <v>0.83860000000000001</v>
      </c>
      <c r="C470" s="44">
        <v>90.76</v>
      </c>
      <c r="D470" s="44">
        <v>34.942</v>
      </c>
      <c r="E470" s="44">
        <v>7.4447000000000001</v>
      </c>
      <c r="F470" s="44">
        <v>0.57699999999999996</v>
      </c>
      <c r="G470" s="44">
        <v>262.61</v>
      </c>
      <c r="H470" s="44">
        <v>3.9175</v>
      </c>
      <c r="I470" s="44">
        <v>1.5319</v>
      </c>
      <c r="J470" s="45">
        <v>8.4506999999999994</v>
      </c>
    </row>
    <row r="471" spans="1:10" x14ac:dyDescent="0.25">
      <c r="A471" s="33">
        <v>36824</v>
      </c>
      <c r="B471" s="44">
        <v>0.83069999999999999</v>
      </c>
      <c r="C471" s="44">
        <v>89.8</v>
      </c>
      <c r="D471" s="44">
        <v>34.792000000000002</v>
      </c>
      <c r="E471" s="44">
        <v>7.4429999999999996</v>
      </c>
      <c r="F471" s="44">
        <v>0.57709999999999995</v>
      </c>
      <c r="G471" s="44">
        <v>262.64999999999998</v>
      </c>
      <c r="H471" s="44">
        <v>3.8986999999999998</v>
      </c>
      <c r="I471" s="44">
        <v>1.5306999999999999</v>
      </c>
      <c r="J471" s="45">
        <v>8.4602000000000004</v>
      </c>
    </row>
    <row r="472" spans="1:10" x14ac:dyDescent="0.25">
      <c r="A472" s="33">
        <v>36825</v>
      </c>
      <c r="B472" s="44">
        <v>0.82520000000000004</v>
      </c>
      <c r="C472" s="44">
        <v>89.3</v>
      </c>
      <c r="D472" s="44">
        <v>34.82</v>
      </c>
      <c r="E472" s="44">
        <v>7.4431000000000003</v>
      </c>
      <c r="F472" s="44">
        <v>0.58069999999999999</v>
      </c>
      <c r="G472" s="44">
        <v>262.85000000000002</v>
      </c>
      <c r="H472" s="44">
        <v>3.8860000000000001</v>
      </c>
      <c r="I472" s="44">
        <v>1.5223</v>
      </c>
      <c r="J472" s="45">
        <v>8.4887999999999995</v>
      </c>
    </row>
    <row r="473" spans="1:10" x14ac:dyDescent="0.25">
      <c r="A473" s="33">
        <v>36826</v>
      </c>
      <c r="B473" s="44">
        <v>0.83240000000000003</v>
      </c>
      <c r="C473" s="44">
        <v>90.53</v>
      </c>
      <c r="D473" s="44">
        <v>34.83</v>
      </c>
      <c r="E473" s="44">
        <v>7.4433999999999996</v>
      </c>
      <c r="F473" s="44">
        <v>0.58040000000000003</v>
      </c>
      <c r="G473" s="44">
        <v>263.14999999999998</v>
      </c>
      <c r="H473" s="44">
        <v>3.923</v>
      </c>
      <c r="I473" s="44">
        <v>1.5222</v>
      </c>
      <c r="J473" s="45">
        <v>8.4734999999999996</v>
      </c>
    </row>
    <row r="474" spans="1:10" x14ac:dyDescent="0.25">
      <c r="A474" s="33">
        <v>36829</v>
      </c>
      <c r="B474" s="44">
        <v>0.84819999999999995</v>
      </c>
      <c r="C474" s="44">
        <v>92.21</v>
      </c>
      <c r="D474" s="44">
        <v>34.857999999999997</v>
      </c>
      <c r="E474" s="44">
        <v>7.4443000000000001</v>
      </c>
      <c r="F474" s="44">
        <v>0.58120000000000005</v>
      </c>
      <c r="G474" s="44">
        <v>263.36</v>
      </c>
      <c r="H474" s="44">
        <v>3.9531999999999998</v>
      </c>
      <c r="I474" s="44">
        <v>1.5313000000000001</v>
      </c>
      <c r="J474" s="45">
        <v>8.4898000000000007</v>
      </c>
    </row>
    <row r="475" spans="1:10" x14ac:dyDescent="0.25">
      <c r="A475" s="33">
        <v>36830</v>
      </c>
      <c r="B475" s="44">
        <v>0.8417</v>
      </c>
      <c r="C475" s="44">
        <v>91.88</v>
      </c>
      <c r="D475" s="44">
        <v>34.869</v>
      </c>
      <c r="E475" s="44">
        <v>7.4432</v>
      </c>
      <c r="F475" s="44">
        <v>0.58089999999999997</v>
      </c>
      <c r="G475" s="44">
        <v>263.24</v>
      </c>
      <c r="H475" s="44">
        <v>3.927</v>
      </c>
      <c r="I475" s="44">
        <v>1.5335000000000001</v>
      </c>
      <c r="J475" s="45">
        <v>8.4842999999999993</v>
      </c>
    </row>
    <row r="476" spans="1:10" x14ac:dyDescent="0.25">
      <c r="A476" s="33">
        <v>36831</v>
      </c>
      <c r="B476" s="44">
        <v>0.85540000000000005</v>
      </c>
      <c r="C476" s="44">
        <v>92.83</v>
      </c>
      <c r="D476" s="44">
        <v>34.792999999999999</v>
      </c>
      <c r="E476" s="44">
        <v>7.4433999999999996</v>
      </c>
      <c r="F476" s="44">
        <v>0.59119999999999995</v>
      </c>
      <c r="G476" s="44">
        <v>262.89999999999998</v>
      </c>
      <c r="H476" s="44">
        <v>3.9481999999999999</v>
      </c>
      <c r="I476" s="44">
        <v>1.5347999999999999</v>
      </c>
      <c r="J476" s="45">
        <v>8.4740000000000002</v>
      </c>
    </row>
    <row r="477" spans="1:10" x14ac:dyDescent="0.25">
      <c r="A477" s="33">
        <v>36832</v>
      </c>
      <c r="B477" s="44">
        <v>0.86460000000000004</v>
      </c>
      <c r="C477" s="44">
        <v>93.63</v>
      </c>
      <c r="D477" s="44">
        <v>34.656999999999996</v>
      </c>
      <c r="E477" s="44">
        <v>7.4446000000000003</v>
      </c>
      <c r="F477" s="44">
        <v>0.59560000000000002</v>
      </c>
      <c r="G477" s="44">
        <v>263.27999999999997</v>
      </c>
      <c r="H477" s="44">
        <v>3.9569999999999999</v>
      </c>
      <c r="I477" s="44">
        <v>1.5274000000000001</v>
      </c>
      <c r="J477" s="45">
        <v>8.5210000000000008</v>
      </c>
    </row>
    <row r="478" spans="1:10" x14ac:dyDescent="0.25">
      <c r="A478" s="33">
        <v>36833</v>
      </c>
      <c r="B478" s="44">
        <v>0.873</v>
      </c>
      <c r="C478" s="44">
        <v>93.63</v>
      </c>
      <c r="D478" s="44">
        <v>34.68</v>
      </c>
      <c r="E478" s="44">
        <v>7.4508000000000001</v>
      </c>
      <c r="F478" s="44">
        <v>0.60129999999999995</v>
      </c>
      <c r="G478" s="44">
        <v>263.99</v>
      </c>
      <c r="H478" s="44">
        <v>3.9287000000000001</v>
      </c>
      <c r="I478" s="44">
        <v>1.5313000000000001</v>
      </c>
      <c r="J478" s="45">
        <v>8.5408000000000008</v>
      </c>
    </row>
    <row r="479" spans="1:10" x14ac:dyDescent="0.25">
      <c r="A479" s="33">
        <v>36836</v>
      </c>
      <c r="B479" s="44">
        <v>0.86670000000000003</v>
      </c>
      <c r="C479" s="44">
        <v>92.86</v>
      </c>
      <c r="D479" s="44">
        <v>34.709000000000003</v>
      </c>
      <c r="E479" s="44">
        <v>7.4508000000000001</v>
      </c>
      <c r="F479" s="44">
        <v>0.59950000000000003</v>
      </c>
      <c r="G479" s="44">
        <v>263.99</v>
      </c>
      <c r="H479" s="44">
        <v>3.9125000000000001</v>
      </c>
      <c r="I479" s="44">
        <v>1.5149999999999999</v>
      </c>
      <c r="J479" s="45">
        <v>8.5668000000000006</v>
      </c>
    </row>
    <row r="480" spans="1:10" x14ac:dyDescent="0.25">
      <c r="A480" s="33">
        <v>36837</v>
      </c>
      <c r="B480" s="44">
        <v>0.85870000000000002</v>
      </c>
      <c r="C480" s="44">
        <v>92.13</v>
      </c>
      <c r="D480" s="44">
        <v>34.683</v>
      </c>
      <c r="E480" s="44">
        <v>7.4541000000000004</v>
      </c>
      <c r="F480" s="44">
        <v>0.60099999999999998</v>
      </c>
      <c r="G480" s="44">
        <v>263.88</v>
      </c>
      <c r="H480" s="44">
        <v>3.9241999999999999</v>
      </c>
      <c r="I480" s="44">
        <v>1.5158</v>
      </c>
      <c r="J480" s="45">
        <v>8.5950000000000006</v>
      </c>
    </row>
    <row r="481" spans="1:10" x14ac:dyDescent="0.25">
      <c r="A481" s="33">
        <v>36838</v>
      </c>
      <c r="B481" s="44">
        <v>0.85589999999999999</v>
      </c>
      <c r="C481" s="44">
        <v>92.22</v>
      </c>
      <c r="D481" s="44">
        <v>34.652999999999999</v>
      </c>
      <c r="E481" s="44">
        <v>7.4547999999999996</v>
      </c>
      <c r="F481" s="44">
        <v>0.60060000000000002</v>
      </c>
      <c r="G481" s="44">
        <v>263.93</v>
      </c>
      <c r="H481" s="44">
        <v>3.9077000000000002</v>
      </c>
      <c r="I481" s="44">
        <v>1.5147999999999999</v>
      </c>
      <c r="J481" s="45">
        <v>8.5845000000000002</v>
      </c>
    </row>
    <row r="482" spans="1:10" x14ac:dyDescent="0.25">
      <c r="A482" s="33">
        <v>36839</v>
      </c>
      <c r="B482" s="44">
        <v>0.85309999999999997</v>
      </c>
      <c r="C482" s="44">
        <v>91.55</v>
      </c>
      <c r="D482" s="44">
        <v>34.655999999999999</v>
      </c>
      <c r="E482" s="44">
        <v>7.4551999999999996</v>
      </c>
      <c r="F482" s="44">
        <v>0.60170000000000001</v>
      </c>
      <c r="G482" s="44">
        <v>264.01</v>
      </c>
      <c r="H482" s="44">
        <v>3.9094000000000002</v>
      </c>
      <c r="I482" s="44">
        <v>1.5142</v>
      </c>
      <c r="J482" s="45">
        <v>8.57</v>
      </c>
    </row>
    <row r="483" spans="1:10" x14ac:dyDescent="0.25">
      <c r="A483" s="33">
        <v>36840</v>
      </c>
      <c r="B483" s="44">
        <v>0.86729999999999996</v>
      </c>
      <c r="C483" s="44">
        <v>93.42</v>
      </c>
      <c r="D483" s="44">
        <v>34.716999999999999</v>
      </c>
      <c r="E483" s="44">
        <v>7.4554999999999998</v>
      </c>
      <c r="F483" s="44">
        <v>0.60589999999999999</v>
      </c>
      <c r="G483" s="44">
        <v>264.05</v>
      </c>
      <c r="H483" s="44">
        <v>3.956</v>
      </c>
      <c r="I483" s="44">
        <v>1.5038</v>
      </c>
      <c r="J483" s="45">
        <v>8.5977999999999994</v>
      </c>
    </row>
    <row r="484" spans="1:10" x14ac:dyDescent="0.25">
      <c r="A484" s="33">
        <v>36843</v>
      </c>
      <c r="B484" s="44">
        <v>0.86199999999999999</v>
      </c>
      <c r="C484" s="44">
        <v>92.82</v>
      </c>
      <c r="D484" s="44">
        <v>34.713000000000001</v>
      </c>
      <c r="E484" s="44">
        <v>7.4589999999999996</v>
      </c>
      <c r="F484" s="44">
        <v>0.60160000000000002</v>
      </c>
      <c r="G484" s="44">
        <v>264.14</v>
      </c>
      <c r="H484" s="44">
        <v>3.9573</v>
      </c>
      <c r="I484" s="44">
        <v>1.5093000000000001</v>
      </c>
      <c r="J484" s="45">
        <v>8.6167999999999996</v>
      </c>
    </row>
    <row r="485" spans="1:10" x14ac:dyDescent="0.25">
      <c r="A485" s="33">
        <v>36844</v>
      </c>
      <c r="B485" s="44">
        <v>0.85829999999999995</v>
      </c>
      <c r="C485" s="44">
        <v>92.6</v>
      </c>
      <c r="D485" s="44">
        <v>34.665999999999997</v>
      </c>
      <c r="E485" s="44">
        <v>7.4593999999999996</v>
      </c>
      <c r="F485" s="44">
        <v>0.59950000000000003</v>
      </c>
      <c r="G485" s="44">
        <v>263.95</v>
      </c>
      <c r="H485" s="44">
        <v>3.9289999999999998</v>
      </c>
      <c r="I485" s="44">
        <v>1.5058</v>
      </c>
      <c r="J485" s="45">
        <v>8.6547999999999998</v>
      </c>
    </row>
    <row r="486" spans="1:10" x14ac:dyDescent="0.25">
      <c r="A486" s="33">
        <v>36845</v>
      </c>
      <c r="B486" s="44">
        <v>0.85960000000000003</v>
      </c>
      <c r="C486" s="44">
        <v>93.22</v>
      </c>
      <c r="D486" s="44">
        <v>34.671999999999997</v>
      </c>
      <c r="E486" s="44">
        <v>7.46</v>
      </c>
      <c r="F486" s="44">
        <v>0.60309999999999997</v>
      </c>
      <c r="G486" s="44">
        <v>263.51</v>
      </c>
      <c r="H486" s="44">
        <v>3.9117999999999999</v>
      </c>
      <c r="I486" s="44">
        <v>1.5114000000000001</v>
      </c>
      <c r="J486" s="45">
        <v>8.6442999999999994</v>
      </c>
    </row>
    <row r="487" spans="1:10" x14ac:dyDescent="0.25">
      <c r="A487" s="33">
        <v>36846</v>
      </c>
      <c r="B487" s="44">
        <v>0.8569</v>
      </c>
      <c r="C487" s="44">
        <v>93.29</v>
      </c>
      <c r="D487" s="44">
        <v>34.673000000000002</v>
      </c>
      <c r="E487" s="44">
        <v>7.46</v>
      </c>
      <c r="F487" s="44">
        <v>0.6018</v>
      </c>
      <c r="G487" s="44">
        <v>263.61</v>
      </c>
      <c r="H487" s="44">
        <v>3.9201999999999999</v>
      </c>
      <c r="I487" s="44">
        <v>1.5125999999999999</v>
      </c>
      <c r="J487" s="45">
        <v>8.65</v>
      </c>
    </row>
    <row r="488" spans="1:10" x14ac:dyDescent="0.25">
      <c r="A488" s="33">
        <v>36847</v>
      </c>
      <c r="B488" s="44">
        <v>0.85350000000000004</v>
      </c>
      <c r="C488" s="44">
        <v>92.95</v>
      </c>
      <c r="D488" s="44">
        <v>34.707000000000001</v>
      </c>
      <c r="E488" s="44">
        <v>7.4593999999999996</v>
      </c>
      <c r="F488" s="44">
        <v>0.59989999999999999</v>
      </c>
      <c r="G488" s="44">
        <v>264.07</v>
      </c>
      <c r="H488" s="44">
        <v>3.8997999999999999</v>
      </c>
      <c r="I488" s="44">
        <v>1.5111000000000001</v>
      </c>
      <c r="J488" s="45">
        <v>8.67</v>
      </c>
    </row>
    <row r="489" spans="1:10" x14ac:dyDescent="0.25">
      <c r="A489" s="33">
        <v>36850</v>
      </c>
      <c r="B489" s="44">
        <v>0.8488</v>
      </c>
      <c r="C489" s="44">
        <v>92.7</v>
      </c>
      <c r="D489" s="44">
        <v>34.686999999999998</v>
      </c>
      <c r="E489" s="44">
        <v>7.4584999999999999</v>
      </c>
      <c r="F489" s="44">
        <v>0.59550000000000003</v>
      </c>
      <c r="G489" s="44">
        <v>264.06</v>
      </c>
      <c r="H489" s="44">
        <v>3.8822000000000001</v>
      </c>
      <c r="I489" s="44">
        <v>1.5108999999999999</v>
      </c>
      <c r="J489" s="45">
        <v>8.6485000000000003</v>
      </c>
    </row>
    <row r="490" spans="1:10" x14ac:dyDescent="0.25">
      <c r="A490" s="33">
        <v>36851</v>
      </c>
      <c r="B490" s="44">
        <v>0.84740000000000004</v>
      </c>
      <c r="C490" s="44">
        <v>93.28</v>
      </c>
      <c r="D490" s="44">
        <v>34.658000000000001</v>
      </c>
      <c r="E490" s="44">
        <v>7.4615999999999998</v>
      </c>
      <c r="F490" s="44">
        <v>0.5968</v>
      </c>
      <c r="G490" s="44">
        <v>264.39</v>
      </c>
      <c r="H490" s="44">
        <v>3.8618000000000001</v>
      </c>
      <c r="I490" s="44">
        <v>1.5065999999999999</v>
      </c>
      <c r="J490" s="45">
        <v>8.6980000000000004</v>
      </c>
    </row>
    <row r="491" spans="1:10" x14ac:dyDescent="0.25">
      <c r="A491" s="33">
        <v>36852</v>
      </c>
      <c r="B491" s="44">
        <v>0.84289999999999998</v>
      </c>
      <c r="C491" s="44">
        <v>92.46</v>
      </c>
      <c r="D491" s="44">
        <v>34.512999999999998</v>
      </c>
      <c r="E491" s="44">
        <v>7.4626999999999999</v>
      </c>
      <c r="F491" s="44">
        <v>0.59589999999999999</v>
      </c>
      <c r="G491" s="44">
        <v>264.2</v>
      </c>
      <c r="H491" s="44">
        <v>3.8521999999999998</v>
      </c>
      <c r="I491" s="44">
        <v>1.5139</v>
      </c>
      <c r="J491" s="45">
        <v>8.67</v>
      </c>
    </row>
    <row r="492" spans="1:10" x14ac:dyDescent="0.25">
      <c r="A492" s="33">
        <v>36853</v>
      </c>
      <c r="B492" s="44">
        <v>0.8427</v>
      </c>
      <c r="C492" s="44">
        <v>92.9</v>
      </c>
      <c r="D492" s="44">
        <v>34.33</v>
      </c>
      <c r="E492" s="44">
        <v>7.4596</v>
      </c>
      <c r="F492" s="44">
        <v>0.6</v>
      </c>
      <c r="G492" s="44">
        <v>264.42</v>
      </c>
      <c r="H492" s="44">
        <v>3.8677000000000001</v>
      </c>
      <c r="I492" s="44">
        <v>1.5074000000000001</v>
      </c>
      <c r="J492" s="45">
        <v>8.6545000000000005</v>
      </c>
    </row>
    <row r="493" spans="1:10" x14ac:dyDescent="0.25">
      <c r="A493" s="33">
        <v>36854</v>
      </c>
      <c r="B493" s="44">
        <v>0.84360000000000002</v>
      </c>
      <c r="C493" s="44">
        <v>93.78</v>
      </c>
      <c r="D493" s="44">
        <v>34.283000000000001</v>
      </c>
      <c r="E493" s="44">
        <v>7.4598000000000004</v>
      </c>
      <c r="F493" s="44">
        <v>0.59940000000000004</v>
      </c>
      <c r="G493" s="44">
        <v>264.45999999999998</v>
      </c>
      <c r="H493" s="44">
        <v>3.8506999999999998</v>
      </c>
      <c r="I493" s="44">
        <v>1.5077</v>
      </c>
      <c r="J493" s="45">
        <v>8.6882999999999999</v>
      </c>
    </row>
    <row r="494" spans="1:10" x14ac:dyDescent="0.25">
      <c r="A494" s="33">
        <v>36857</v>
      </c>
      <c r="B494" s="44">
        <v>0.84060000000000001</v>
      </c>
      <c r="C494" s="44">
        <v>93.44</v>
      </c>
      <c r="D494" s="44">
        <v>34.268999999999998</v>
      </c>
      <c r="E494" s="44">
        <v>7.4574999999999996</v>
      </c>
      <c r="F494" s="44">
        <v>0.59660000000000002</v>
      </c>
      <c r="G494" s="44">
        <v>264.52</v>
      </c>
      <c r="H494" s="44">
        <v>3.8165</v>
      </c>
      <c r="I494" s="44">
        <v>1.5161</v>
      </c>
      <c r="J494" s="45">
        <v>8.6913999999999998</v>
      </c>
    </row>
    <row r="495" spans="1:10" x14ac:dyDescent="0.25">
      <c r="A495" s="33">
        <v>36858</v>
      </c>
      <c r="B495" s="44">
        <v>0.85609999999999997</v>
      </c>
      <c r="C495" s="44">
        <v>94.54</v>
      </c>
      <c r="D495" s="44">
        <v>34.468000000000004</v>
      </c>
      <c r="E495" s="44">
        <v>7.4587000000000003</v>
      </c>
      <c r="F495" s="44">
        <v>0.60189999999999999</v>
      </c>
      <c r="G495" s="44">
        <v>264.8</v>
      </c>
      <c r="H495" s="44">
        <v>3.8485</v>
      </c>
      <c r="I495" s="44">
        <v>1.5253000000000001</v>
      </c>
      <c r="J495" s="45">
        <v>8.7012</v>
      </c>
    </row>
    <row r="496" spans="1:10" x14ac:dyDescent="0.25">
      <c r="A496" s="33">
        <v>36859</v>
      </c>
      <c r="B496" s="44">
        <v>0.86499999999999999</v>
      </c>
      <c r="C496" s="44">
        <v>95.01</v>
      </c>
      <c r="D496" s="44">
        <v>34.582000000000001</v>
      </c>
      <c r="E496" s="44">
        <v>7.4583000000000004</v>
      </c>
      <c r="F496" s="44">
        <v>0.6069</v>
      </c>
      <c r="G496" s="44">
        <v>264.97000000000003</v>
      </c>
      <c r="H496" s="44">
        <v>3.8797999999999999</v>
      </c>
      <c r="I496" s="44">
        <v>1.5301</v>
      </c>
      <c r="J496" s="45">
        <v>8.6829999999999998</v>
      </c>
    </row>
    <row r="497" spans="1:10" x14ac:dyDescent="0.25">
      <c r="A497" s="33">
        <v>36860</v>
      </c>
      <c r="B497" s="44">
        <v>0.86839999999999995</v>
      </c>
      <c r="C497" s="44">
        <v>96.44</v>
      </c>
      <c r="D497" s="44">
        <v>34.628</v>
      </c>
      <c r="E497" s="44">
        <v>7.4569999999999999</v>
      </c>
      <c r="F497" s="44">
        <v>0.61280000000000001</v>
      </c>
      <c r="G497" s="44">
        <v>264.87</v>
      </c>
      <c r="H497" s="44">
        <v>3.8782999999999999</v>
      </c>
      <c r="I497" s="44">
        <v>1.5197000000000001</v>
      </c>
      <c r="J497" s="45">
        <v>8.7149999999999999</v>
      </c>
    </row>
    <row r="498" spans="1:10" x14ac:dyDescent="0.25">
      <c r="A498" s="33">
        <v>36861</v>
      </c>
      <c r="B498" s="44">
        <v>0.87350000000000005</v>
      </c>
      <c r="C498" s="44">
        <v>97.75</v>
      </c>
      <c r="D498" s="44">
        <v>34.643000000000001</v>
      </c>
      <c r="E498" s="44">
        <v>7.4560000000000004</v>
      </c>
      <c r="F498" s="44">
        <v>0.60950000000000004</v>
      </c>
      <c r="G498" s="44">
        <v>265</v>
      </c>
      <c r="H498" s="44">
        <v>3.9028</v>
      </c>
      <c r="I498" s="44">
        <v>1.5172000000000001</v>
      </c>
      <c r="J498" s="45">
        <v>8.6824999999999992</v>
      </c>
    </row>
    <row r="499" spans="1:10" x14ac:dyDescent="0.25">
      <c r="A499" s="33">
        <v>36864</v>
      </c>
      <c r="B499" s="44">
        <v>0.89080000000000004</v>
      </c>
      <c r="C499" s="44">
        <v>98.6</v>
      </c>
      <c r="D499" s="44">
        <v>34.933</v>
      </c>
      <c r="E499" s="44">
        <v>7.4545000000000003</v>
      </c>
      <c r="F499" s="44">
        <v>0.61370000000000002</v>
      </c>
      <c r="G499" s="44">
        <v>265.17</v>
      </c>
      <c r="H499" s="44">
        <v>3.9613</v>
      </c>
      <c r="I499" s="44">
        <v>1.5299</v>
      </c>
      <c r="J499" s="45">
        <v>8.6300000000000008</v>
      </c>
    </row>
    <row r="500" spans="1:10" x14ac:dyDescent="0.25">
      <c r="A500" s="33">
        <v>36865</v>
      </c>
      <c r="B500" s="44">
        <v>0.88100000000000001</v>
      </c>
      <c r="C500" s="44">
        <v>97.52</v>
      </c>
      <c r="D500" s="44">
        <v>34.909999999999997</v>
      </c>
      <c r="E500" s="44">
        <v>7.4531000000000001</v>
      </c>
      <c r="F500" s="44">
        <v>0.61009999999999998</v>
      </c>
      <c r="G500" s="44">
        <v>265.18</v>
      </c>
      <c r="H500" s="44">
        <v>3.9077000000000002</v>
      </c>
      <c r="I500" s="44">
        <v>1.5398000000000001</v>
      </c>
      <c r="J500" s="45">
        <v>8.5805000000000007</v>
      </c>
    </row>
    <row r="501" spans="1:10" x14ac:dyDescent="0.25">
      <c r="A501" s="33">
        <v>36866</v>
      </c>
      <c r="B501" s="44">
        <v>0.88280000000000003</v>
      </c>
      <c r="C501" s="44">
        <v>97.76</v>
      </c>
      <c r="D501" s="44">
        <v>34.863</v>
      </c>
      <c r="E501" s="44">
        <v>7.4542000000000002</v>
      </c>
      <c r="F501" s="44">
        <v>0.61519999999999997</v>
      </c>
      <c r="G501" s="44">
        <v>265.05</v>
      </c>
      <c r="H501" s="44">
        <v>3.8936999999999999</v>
      </c>
      <c r="I501" s="44">
        <v>1.5338000000000001</v>
      </c>
      <c r="J501" s="45">
        <v>8.5660000000000007</v>
      </c>
    </row>
    <row r="502" spans="1:10" x14ac:dyDescent="0.25">
      <c r="A502" s="33">
        <v>36867</v>
      </c>
      <c r="B502" s="44">
        <v>0.89429999999999998</v>
      </c>
      <c r="C502" s="44">
        <v>98.9</v>
      </c>
      <c r="D502" s="44">
        <v>34.97</v>
      </c>
      <c r="E502" s="44">
        <v>7.4561999999999999</v>
      </c>
      <c r="F502" s="44">
        <v>0.61919999999999997</v>
      </c>
      <c r="G502" s="44">
        <v>265.22000000000003</v>
      </c>
      <c r="H502" s="44">
        <v>3.923</v>
      </c>
      <c r="I502" s="44">
        <v>1.5409999999999999</v>
      </c>
      <c r="J502" s="45">
        <v>8.6274999999999995</v>
      </c>
    </row>
    <row r="503" spans="1:10" x14ac:dyDescent="0.25">
      <c r="A503" s="33">
        <v>36868</v>
      </c>
      <c r="B503" s="44">
        <v>0.88949999999999996</v>
      </c>
      <c r="C503" s="44">
        <v>98.75</v>
      </c>
      <c r="D503" s="44">
        <v>34.902999999999999</v>
      </c>
      <c r="E503" s="44">
        <v>7.4535</v>
      </c>
      <c r="F503" s="44">
        <v>0.61280000000000001</v>
      </c>
      <c r="G503" s="44">
        <v>265.25</v>
      </c>
      <c r="H503" s="44">
        <v>3.9159999999999999</v>
      </c>
      <c r="I503" s="44">
        <v>1.5404</v>
      </c>
      <c r="J503" s="45">
        <v>8.6210000000000004</v>
      </c>
    </row>
    <row r="504" spans="1:10" x14ac:dyDescent="0.25">
      <c r="A504" s="33">
        <v>36871</v>
      </c>
      <c r="B504" s="44">
        <v>0.88039999999999996</v>
      </c>
      <c r="C504" s="44">
        <v>97.53</v>
      </c>
      <c r="D504" s="44">
        <v>34.840000000000003</v>
      </c>
      <c r="E504" s="44">
        <v>7.4550000000000001</v>
      </c>
      <c r="F504" s="44">
        <v>0.60489999999999999</v>
      </c>
      <c r="G504" s="44">
        <v>265.31</v>
      </c>
      <c r="H504" s="44">
        <v>3.8755000000000002</v>
      </c>
      <c r="I504" s="44">
        <v>1.5401</v>
      </c>
      <c r="J504" s="45">
        <v>8.5512999999999995</v>
      </c>
    </row>
    <row r="505" spans="1:10" x14ac:dyDescent="0.25">
      <c r="A505" s="33">
        <v>36872</v>
      </c>
      <c r="B505" s="44">
        <v>0.87819999999999998</v>
      </c>
      <c r="C505" s="44">
        <v>97.89</v>
      </c>
      <c r="D505" s="44">
        <v>34.747</v>
      </c>
      <c r="E505" s="44">
        <v>7.4543999999999997</v>
      </c>
      <c r="F505" s="44">
        <v>0.60640000000000005</v>
      </c>
      <c r="G505" s="44">
        <v>265.23</v>
      </c>
      <c r="H505" s="44">
        <v>3.8521000000000001</v>
      </c>
      <c r="I505" s="44">
        <v>1.5542</v>
      </c>
      <c r="J505" s="45">
        <v>8.5002999999999993</v>
      </c>
    </row>
    <row r="506" spans="1:10" x14ac:dyDescent="0.25">
      <c r="A506" s="33">
        <v>36873</v>
      </c>
      <c r="B506" s="44">
        <v>0.87480000000000002</v>
      </c>
      <c r="C506" s="44">
        <v>98.4</v>
      </c>
      <c r="D506" s="44">
        <v>34.72</v>
      </c>
      <c r="E506" s="44">
        <v>7.4554999999999998</v>
      </c>
      <c r="F506" s="44">
        <v>0.60399999999999998</v>
      </c>
      <c r="G506" s="44">
        <v>264.89999999999998</v>
      </c>
      <c r="H506" s="44">
        <v>3.8519999999999999</v>
      </c>
      <c r="I506" s="44">
        <v>1.5548999999999999</v>
      </c>
      <c r="J506" s="45">
        <v>8.5538000000000007</v>
      </c>
    </row>
    <row r="507" spans="1:10" x14ac:dyDescent="0.25">
      <c r="A507" s="33">
        <v>36874</v>
      </c>
      <c r="B507" s="44">
        <v>0.88390000000000002</v>
      </c>
      <c r="C507" s="44">
        <v>99.55</v>
      </c>
      <c r="D507" s="44">
        <v>34.817999999999998</v>
      </c>
      <c r="E507" s="44">
        <v>7.4535999999999998</v>
      </c>
      <c r="F507" s="44">
        <v>0.60299999999999998</v>
      </c>
      <c r="G507" s="44">
        <v>264.72000000000003</v>
      </c>
      <c r="H507" s="44">
        <v>3.8614000000000002</v>
      </c>
      <c r="I507" s="44">
        <v>1.5618000000000001</v>
      </c>
      <c r="J507" s="45">
        <v>8.5749999999999993</v>
      </c>
    </row>
    <row r="508" spans="1:10" x14ac:dyDescent="0.25">
      <c r="A508" s="33">
        <v>36875</v>
      </c>
      <c r="B508" s="44">
        <v>0.89839999999999998</v>
      </c>
      <c r="C508" s="44">
        <v>100.93</v>
      </c>
      <c r="D508" s="44">
        <v>34.658000000000001</v>
      </c>
      <c r="E508" s="44">
        <v>7.4557000000000002</v>
      </c>
      <c r="F508" s="44">
        <v>0.60880000000000001</v>
      </c>
      <c r="G508" s="44">
        <v>264.58</v>
      </c>
      <c r="H508" s="44">
        <v>3.8847999999999998</v>
      </c>
      <c r="I508" s="44">
        <v>1.5704</v>
      </c>
      <c r="J508" s="45">
        <v>8.5820000000000007</v>
      </c>
    </row>
    <row r="509" spans="1:10" x14ac:dyDescent="0.25">
      <c r="A509" s="33">
        <v>36878</v>
      </c>
      <c r="B509" s="44">
        <v>0.89659999999999995</v>
      </c>
      <c r="C509" s="44">
        <v>100.54</v>
      </c>
      <c r="D509" s="44">
        <v>34.619999999999997</v>
      </c>
      <c r="E509" s="44">
        <v>7.4588999999999999</v>
      </c>
      <c r="F509" s="44">
        <v>0.60740000000000005</v>
      </c>
      <c r="G509" s="44">
        <v>264.57</v>
      </c>
      <c r="H509" s="44">
        <v>3.8542000000000001</v>
      </c>
      <c r="I509" s="44">
        <v>1.5662</v>
      </c>
      <c r="J509" s="45">
        <v>8.641</v>
      </c>
    </row>
    <row r="510" spans="1:10" x14ac:dyDescent="0.25">
      <c r="A510" s="33">
        <v>36879</v>
      </c>
      <c r="B510" s="44">
        <v>0.89029999999999998</v>
      </c>
      <c r="C510" s="44">
        <v>99.96</v>
      </c>
      <c r="D510" s="44">
        <v>34.707000000000001</v>
      </c>
      <c r="E510" s="44">
        <v>7.4589999999999996</v>
      </c>
      <c r="F510" s="44">
        <v>0.60719999999999996</v>
      </c>
      <c r="G510" s="44">
        <v>264.49</v>
      </c>
      <c r="H510" s="44">
        <v>3.827</v>
      </c>
      <c r="I510" s="44">
        <v>1.5649</v>
      </c>
      <c r="J510" s="45">
        <v>8.6980000000000004</v>
      </c>
    </row>
    <row r="511" spans="1:10" x14ac:dyDescent="0.25">
      <c r="A511" s="33">
        <v>36880</v>
      </c>
      <c r="B511" s="44">
        <v>0.90590000000000004</v>
      </c>
      <c r="C511" s="44">
        <v>102.05</v>
      </c>
      <c r="D511" s="44">
        <v>34.716999999999999</v>
      </c>
      <c r="E511" s="44">
        <v>7.4619999999999997</v>
      </c>
      <c r="F511" s="44">
        <v>0.61729999999999996</v>
      </c>
      <c r="G511" s="44">
        <v>264.36</v>
      </c>
      <c r="H511" s="44">
        <v>3.8481999999999998</v>
      </c>
      <c r="I511" s="44">
        <v>1.5557000000000001</v>
      </c>
      <c r="J511" s="45">
        <v>8.7025000000000006</v>
      </c>
    </row>
    <row r="512" spans="1:10" x14ac:dyDescent="0.25">
      <c r="A512" s="33">
        <v>36881</v>
      </c>
      <c r="B512" s="44">
        <v>0.91459999999999997</v>
      </c>
      <c r="C512" s="44">
        <v>102.37</v>
      </c>
      <c r="D512" s="44">
        <v>34.822000000000003</v>
      </c>
      <c r="E512" s="44">
        <v>7.4630000000000001</v>
      </c>
      <c r="F512" s="44">
        <v>0.61799999999999999</v>
      </c>
      <c r="G512" s="44">
        <v>264.45</v>
      </c>
      <c r="H512" s="44">
        <v>3.8567999999999998</v>
      </c>
      <c r="I512" s="44">
        <v>1.5606</v>
      </c>
      <c r="J512" s="45">
        <v>8.7274999999999991</v>
      </c>
    </row>
    <row r="513" spans="1:10" x14ac:dyDescent="0.25">
      <c r="A513" s="33">
        <v>36882</v>
      </c>
      <c r="B513" s="44">
        <v>0.92400000000000004</v>
      </c>
      <c r="C513" s="44">
        <v>103.78</v>
      </c>
      <c r="D513" s="44">
        <v>34.901000000000003</v>
      </c>
      <c r="E513" s="44">
        <v>7.4640000000000004</v>
      </c>
      <c r="F513" s="44">
        <v>0.62419999999999998</v>
      </c>
      <c r="G513" s="44">
        <v>264.81</v>
      </c>
      <c r="H513" s="44">
        <v>3.8582999999999998</v>
      </c>
      <c r="I513" s="44">
        <v>1.5571999999999999</v>
      </c>
      <c r="J513" s="45">
        <v>8.8088999999999995</v>
      </c>
    </row>
    <row r="514" spans="1:10" x14ac:dyDescent="0.25">
      <c r="A514" s="33">
        <v>36887</v>
      </c>
      <c r="B514" s="44">
        <v>0.93100000000000005</v>
      </c>
      <c r="C514" s="44">
        <v>106.08</v>
      </c>
      <c r="D514" s="44">
        <v>34.969000000000001</v>
      </c>
      <c r="E514" s="44">
        <v>7.4657</v>
      </c>
      <c r="F514" s="44">
        <v>0.62539999999999996</v>
      </c>
      <c r="G514" s="44">
        <v>265.58999999999997</v>
      </c>
      <c r="H514" s="44">
        <v>3.8403</v>
      </c>
      <c r="I514" s="44">
        <v>1.5510999999999999</v>
      </c>
      <c r="J514" s="45">
        <v>8.86</v>
      </c>
    </row>
    <row r="515" spans="1:10" x14ac:dyDescent="0.25">
      <c r="A515" s="33">
        <v>36888</v>
      </c>
      <c r="B515" s="44">
        <v>0.92849999999999999</v>
      </c>
      <c r="C515" s="44">
        <v>106.4</v>
      </c>
      <c r="D515" s="44">
        <v>35.06</v>
      </c>
      <c r="E515" s="44">
        <v>7.4646999999999997</v>
      </c>
      <c r="F515" s="44">
        <v>0.62380000000000002</v>
      </c>
      <c r="G515" s="44">
        <v>265.10000000000002</v>
      </c>
      <c r="H515" s="44">
        <v>3.8490000000000002</v>
      </c>
      <c r="I515" s="44">
        <v>1.5596000000000001</v>
      </c>
      <c r="J515" s="45">
        <v>8.8428000000000004</v>
      </c>
    </row>
    <row r="516" spans="1:10" x14ac:dyDescent="0.25">
      <c r="A516" s="33">
        <v>36889</v>
      </c>
      <c r="B516" s="44">
        <v>0.93049999999999999</v>
      </c>
      <c r="C516" s="44">
        <v>106.92</v>
      </c>
      <c r="D516" s="44">
        <v>35.046999999999997</v>
      </c>
      <c r="E516" s="44">
        <v>7.4630999999999998</v>
      </c>
      <c r="F516" s="44">
        <v>0.62409999999999999</v>
      </c>
      <c r="G516" s="44">
        <v>265</v>
      </c>
      <c r="H516" s="44">
        <v>3.8498000000000001</v>
      </c>
      <c r="I516" s="44">
        <v>1.5482</v>
      </c>
      <c r="J516" s="45">
        <v>8.8313000000000006</v>
      </c>
    </row>
    <row r="517" spans="1:10" x14ac:dyDescent="0.25">
      <c r="A517" s="33">
        <v>36893</v>
      </c>
      <c r="B517" s="44">
        <v>0.94230000000000003</v>
      </c>
      <c r="C517" s="44">
        <v>108.26</v>
      </c>
      <c r="D517" s="44">
        <v>35.112000000000002</v>
      </c>
      <c r="E517" s="44">
        <v>7.4611000000000001</v>
      </c>
      <c r="F517" s="44">
        <v>0.63149999999999995</v>
      </c>
      <c r="G517" s="44">
        <v>264.58</v>
      </c>
      <c r="H517" s="44">
        <v>3.8624999999999998</v>
      </c>
      <c r="I517" s="44">
        <v>1.5517000000000001</v>
      </c>
      <c r="J517" s="45">
        <v>8.8879999999999999</v>
      </c>
    </row>
    <row r="518" spans="1:10" x14ac:dyDescent="0.25">
      <c r="A518" s="33">
        <v>36894</v>
      </c>
      <c r="B518" s="44">
        <v>0.95299999999999996</v>
      </c>
      <c r="C518" s="44">
        <v>108.88</v>
      </c>
      <c r="D518" s="44">
        <v>35.375</v>
      </c>
      <c r="E518" s="44">
        <v>7.4595000000000002</v>
      </c>
      <c r="F518" s="44">
        <v>0.63249999999999995</v>
      </c>
      <c r="G518" s="44">
        <v>264.55</v>
      </c>
      <c r="H518" s="44">
        <v>3.903</v>
      </c>
      <c r="I518" s="44">
        <v>1.5625</v>
      </c>
      <c r="J518" s="45">
        <v>8.9466999999999999</v>
      </c>
    </row>
    <row r="519" spans="1:10" x14ac:dyDescent="0.25">
      <c r="A519" s="33">
        <v>36895</v>
      </c>
      <c r="B519" s="44">
        <v>0.94579999999999997</v>
      </c>
      <c r="C519" s="44">
        <v>108.25</v>
      </c>
      <c r="D519" s="44">
        <v>35.159999999999997</v>
      </c>
      <c r="E519" s="44">
        <v>7.4623999999999997</v>
      </c>
      <c r="F519" s="44">
        <v>0.63260000000000005</v>
      </c>
      <c r="G519" s="44">
        <v>264.77</v>
      </c>
      <c r="H519" s="44">
        <v>3.8974000000000002</v>
      </c>
      <c r="I519" s="44">
        <v>1.5645</v>
      </c>
      <c r="J519" s="45">
        <v>8.9153000000000002</v>
      </c>
    </row>
    <row r="520" spans="1:10" x14ac:dyDescent="0.25">
      <c r="A520" s="33">
        <v>36896</v>
      </c>
      <c r="B520" s="44">
        <v>0.95450000000000002</v>
      </c>
      <c r="C520" s="44">
        <v>111.22</v>
      </c>
      <c r="D520" s="44">
        <v>35.237000000000002</v>
      </c>
      <c r="E520" s="44">
        <v>7.4633000000000003</v>
      </c>
      <c r="F520" s="44">
        <v>0.63490000000000002</v>
      </c>
      <c r="G520" s="44">
        <v>264.87</v>
      </c>
      <c r="H520" s="44">
        <v>3.89</v>
      </c>
      <c r="I520" s="44">
        <v>1.5726</v>
      </c>
      <c r="J520" s="45">
        <v>8.9320000000000004</v>
      </c>
    </row>
    <row r="521" spans="1:10" x14ac:dyDescent="0.25">
      <c r="A521" s="33">
        <v>36899</v>
      </c>
      <c r="B521" s="44">
        <v>0.94969999999999999</v>
      </c>
      <c r="C521" s="44">
        <v>110.55</v>
      </c>
      <c r="D521" s="44">
        <v>35.173000000000002</v>
      </c>
      <c r="E521" s="44">
        <v>7.4650999999999996</v>
      </c>
      <c r="F521" s="44">
        <v>0.63280000000000003</v>
      </c>
      <c r="G521" s="44">
        <v>264.95999999999998</v>
      </c>
      <c r="H521" s="44">
        <v>3.887</v>
      </c>
      <c r="I521" s="44">
        <v>1.5649999999999999</v>
      </c>
      <c r="J521" s="45">
        <v>8.9285999999999994</v>
      </c>
    </row>
    <row r="522" spans="1:10" x14ac:dyDescent="0.25">
      <c r="A522" s="33">
        <v>36900</v>
      </c>
      <c r="B522" s="44">
        <v>0.94010000000000005</v>
      </c>
      <c r="C522" s="44">
        <v>108.78</v>
      </c>
      <c r="D522" s="44">
        <v>35.090000000000003</v>
      </c>
      <c r="E522" s="44">
        <v>7.4641999999999999</v>
      </c>
      <c r="F522" s="44">
        <v>0.63139999999999996</v>
      </c>
      <c r="G522" s="44">
        <v>265.01</v>
      </c>
      <c r="H522" s="44">
        <v>3.8856999999999999</v>
      </c>
      <c r="I522" s="44">
        <v>1.5659000000000001</v>
      </c>
      <c r="J522" s="45">
        <v>8.9499999999999993</v>
      </c>
    </row>
    <row r="523" spans="1:10" x14ac:dyDescent="0.25">
      <c r="A523" s="33">
        <v>36901</v>
      </c>
      <c r="B523" s="44">
        <v>0.94120000000000004</v>
      </c>
      <c r="C523" s="44">
        <v>109.33</v>
      </c>
      <c r="D523" s="44">
        <v>35.118000000000002</v>
      </c>
      <c r="E523" s="44">
        <v>7.4653999999999998</v>
      </c>
      <c r="F523" s="44">
        <v>0.63080000000000003</v>
      </c>
      <c r="G523" s="44">
        <v>265.07</v>
      </c>
      <c r="H523" s="44">
        <v>3.9098000000000002</v>
      </c>
      <c r="I523" s="44">
        <v>1.5755999999999999</v>
      </c>
      <c r="J523" s="45">
        <v>8.9232999999999993</v>
      </c>
    </row>
    <row r="524" spans="1:10" x14ac:dyDescent="0.25">
      <c r="A524" s="33">
        <v>36902</v>
      </c>
      <c r="B524" s="44">
        <v>0.95230000000000004</v>
      </c>
      <c r="C524" s="44">
        <v>111.75</v>
      </c>
      <c r="D524" s="44">
        <v>35.35</v>
      </c>
      <c r="E524" s="44">
        <v>7.4668000000000001</v>
      </c>
      <c r="F524" s="44">
        <v>0.63500000000000001</v>
      </c>
      <c r="G524" s="44">
        <v>265.04000000000002</v>
      </c>
      <c r="H524" s="44">
        <v>3.9220000000000002</v>
      </c>
      <c r="I524" s="44">
        <v>1.5818000000000001</v>
      </c>
      <c r="J524" s="45">
        <v>8.8874999999999993</v>
      </c>
    </row>
    <row r="525" spans="1:10" x14ac:dyDescent="0.25">
      <c r="A525" s="33">
        <v>36903</v>
      </c>
      <c r="B525" s="44">
        <v>0.95450000000000002</v>
      </c>
      <c r="C525" s="44">
        <v>112.35</v>
      </c>
      <c r="D525" s="44">
        <v>35.36</v>
      </c>
      <c r="E525" s="44">
        <v>7.4667000000000003</v>
      </c>
      <c r="F525" s="44">
        <v>0.64080000000000004</v>
      </c>
      <c r="G525" s="44">
        <v>265.11</v>
      </c>
      <c r="H525" s="44">
        <v>3.91</v>
      </c>
      <c r="I525" s="44">
        <v>1.5894999999999999</v>
      </c>
      <c r="J525" s="45">
        <v>8.8569999999999993</v>
      </c>
    </row>
    <row r="526" spans="1:10" x14ac:dyDescent="0.25">
      <c r="A526" s="33">
        <v>36906</v>
      </c>
      <c r="B526" s="44">
        <v>0.94279999999999997</v>
      </c>
      <c r="C526" s="44">
        <v>111.92</v>
      </c>
      <c r="D526" s="44">
        <v>35.255000000000003</v>
      </c>
      <c r="E526" s="44">
        <v>7.4660000000000002</v>
      </c>
      <c r="F526" s="44">
        <v>0.63880000000000003</v>
      </c>
      <c r="G526" s="44">
        <v>265.12</v>
      </c>
      <c r="H526" s="44">
        <v>3.8730000000000002</v>
      </c>
      <c r="I526" s="44">
        <v>1.5973999999999999</v>
      </c>
      <c r="J526" s="45">
        <v>8.8695000000000004</v>
      </c>
    </row>
    <row r="527" spans="1:10" x14ac:dyDescent="0.25">
      <c r="A527" s="33">
        <v>36907</v>
      </c>
      <c r="B527" s="44">
        <v>0.94120000000000004</v>
      </c>
      <c r="C527" s="44">
        <v>111.27</v>
      </c>
      <c r="D527" s="44">
        <v>35.427</v>
      </c>
      <c r="E527" s="44">
        <v>7.4664999999999999</v>
      </c>
      <c r="F527" s="44">
        <v>0.64070000000000005</v>
      </c>
      <c r="G527" s="44">
        <v>264.97000000000003</v>
      </c>
      <c r="H527" s="44">
        <v>3.8546</v>
      </c>
      <c r="I527" s="44">
        <v>1.5949</v>
      </c>
      <c r="J527" s="45">
        <v>8.9295000000000009</v>
      </c>
    </row>
    <row r="528" spans="1:10" x14ac:dyDescent="0.25">
      <c r="A528" s="33">
        <v>36908</v>
      </c>
      <c r="B528" s="44">
        <v>0.93959999999999999</v>
      </c>
      <c r="C528" s="44">
        <v>110.6</v>
      </c>
      <c r="D528" s="44">
        <v>35.53</v>
      </c>
      <c r="E528" s="44">
        <v>7.4665999999999997</v>
      </c>
      <c r="F528" s="44">
        <v>0.63660000000000005</v>
      </c>
      <c r="G528" s="44">
        <v>265.10000000000002</v>
      </c>
      <c r="H528" s="44">
        <v>3.8565</v>
      </c>
      <c r="I528" s="44">
        <v>1.5996999999999999</v>
      </c>
      <c r="J528" s="45">
        <v>8.9320000000000004</v>
      </c>
    </row>
    <row r="529" spans="1:10" x14ac:dyDescent="0.25">
      <c r="A529" s="33">
        <v>36909</v>
      </c>
      <c r="B529" s="44">
        <v>0.94040000000000001</v>
      </c>
      <c r="C529" s="44">
        <v>111.28</v>
      </c>
      <c r="D529" s="44">
        <v>35.317</v>
      </c>
      <c r="E529" s="44">
        <v>7.4671000000000003</v>
      </c>
      <c r="F529" s="44">
        <v>0.63849999999999996</v>
      </c>
      <c r="G529" s="44">
        <v>265.05</v>
      </c>
      <c r="H529" s="44">
        <v>3.8679999999999999</v>
      </c>
      <c r="I529" s="44">
        <v>1.5868</v>
      </c>
      <c r="J529" s="45">
        <v>8.9269999999999996</v>
      </c>
    </row>
    <row r="530" spans="1:10" x14ac:dyDescent="0.25">
      <c r="A530" s="33">
        <v>36910</v>
      </c>
      <c r="B530" s="44">
        <v>0.94</v>
      </c>
      <c r="C530" s="44">
        <v>110.66</v>
      </c>
      <c r="D530" s="44">
        <v>35.173000000000002</v>
      </c>
      <c r="E530" s="44">
        <v>7.4665999999999997</v>
      </c>
      <c r="F530" s="44">
        <v>0.63800000000000001</v>
      </c>
      <c r="G530" s="44">
        <v>265.08</v>
      </c>
      <c r="H530" s="44">
        <v>3.8521999999999998</v>
      </c>
      <c r="I530" s="44">
        <v>1.5889</v>
      </c>
      <c r="J530" s="45">
        <v>8.8870000000000005</v>
      </c>
    </row>
    <row r="531" spans="1:10" x14ac:dyDescent="0.25">
      <c r="A531" s="33">
        <v>36913</v>
      </c>
      <c r="B531" s="44">
        <v>0.92900000000000005</v>
      </c>
      <c r="C531" s="44">
        <v>108.28</v>
      </c>
      <c r="D531" s="44">
        <v>35.171999999999997</v>
      </c>
      <c r="E531" s="44">
        <v>7.4664000000000001</v>
      </c>
      <c r="F531" s="44">
        <v>0.63900000000000001</v>
      </c>
      <c r="G531" s="44">
        <v>264.97000000000003</v>
      </c>
      <c r="H531" s="44">
        <v>3.855</v>
      </c>
      <c r="I531" s="44">
        <v>1.5947</v>
      </c>
      <c r="J531" s="45">
        <v>8.9324999999999992</v>
      </c>
    </row>
    <row r="532" spans="1:10" x14ac:dyDescent="0.25">
      <c r="A532" s="33">
        <v>36914</v>
      </c>
      <c r="B532" s="44">
        <v>0.94069999999999998</v>
      </c>
      <c r="C532" s="44">
        <v>110.22</v>
      </c>
      <c r="D532" s="44">
        <v>35.167999999999999</v>
      </c>
      <c r="E532" s="44">
        <v>7.4656000000000002</v>
      </c>
      <c r="F532" s="44">
        <v>0.63880000000000003</v>
      </c>
      <c r="G532" s="44">
        <v>264.99</v>
      </c>
      <c r="H532" s="44">
        <v>3.8532000000000002</v>
      </c>
      <c r="I532" s="44">
        <v>1.6040000000000001</v>
      </c>
      <c r="J532" s="45">
        <v>8.9589999999999996</v>
      </c>
    </row>
    <row r="533" spans="1:10" x14ac:dyDescent="0.25">
      <c r="A533" s="33">
        <v>36915</v>
      </c>
      <c r="B533" s="44">
        <v>0.9294</v>
      </c>
      <c r="C533" s="44">
        <v>109.79</v>
      </c>
      <c r="D533" s="44">
        <v>34.966999999999999</v>
      </c>
      <c r="E533" s="44">
        <v>7.4634</v>
      </c>
      <c r="F533" s="44">
        <v>0.6341</v>
      </c>
      <c r="G533" s="44">
        <v>265.05</v>
      </c>
      <c r="H533" s="44">
        <v>3.8163999999999998</v>
      </c>
      <c r="I533" s="44">
        <v>1.6105</v>
      </c>
      <c r="J533" s="45">
        <v>8.91</v>
      </c>
    </row>
    <row r="534" spans="1:10" x14ac:dyDescent="0.25">
      <c r="A534" s="33">
        <v>36916</v>
      </c>
      <c r="B534" s="44">
        <v>0.91459999999999997</v>
      </c>
      <c r="C534" s="44">
        <v>107.15</v>
      </c>
      <c r="D534" s="44">
        <v>34.927999999999997</v>
      </c>
      <c r="E534" s="44">
        <v>7.4626999999999999</v>
      </c>
      <c r="F534" s="44">
        <v>0.63039999999999996</v>
      </c>
      <c r="G534" s="44">
        <v>265.07</v>
      </c>
      <c r="H534" s="44">
        <v>3.8027000000000002</v>
      </c>
      <c r="I534" s="44">
        <v>1.6087</v>
      </c>
      <c r="J534" s="45">
        <v>8.9</v>
      </c>
    </row>
    <row r="535" spans="1:10" x14ac:dyDescent="0.25">
      <c r="A535" s="33">
        <v>36917</v>
      </c>
      <c r="B535" s="44">
        <v>0.92279999999999995</v>
      </c>
      <c r="C535" s="44">
        <v>107.69</v>
      </c>
      <c r="D535" s="44">
        <v>34.798000000000002</v>
      </c>
      <c r="E535" s="44">
        <v>7.4619</v>
      </c>
      <c r="F535" s="44">
        <v>0.63149999999999995</v>
      </c>
      <c r="G535" s="44">
        <v>265.12</v>
      </c>
      <c r="H535" s="44">
        <v>3.8130999999999999</v>
      </c>
      <c r="I535" s="44">
        <v>1.6025</v>
      </c>
      <c r="J535" s="45">
        <v>8.9068000000000005</v>
      </c>
    </row>
    <row r="536" spans="1:10" x14ac:dyDescent="0.25">
      <c r="A536" s="33">
        <v>36920</v>
      </c>
      <c r="B536" s="44">
        <v>0.91930000000000001</v>
      </c>
      <c r="C536" s="44">
        <v>107.15</v>
      </c>
      <c r="D536" s="44">
        <v>34.76</v>
      </c>
      <c r="E536" s="44">
        <v>7.4622000000000002</v>
      </c>
      <c r="F536" s="44">
        <v>0.63039999999999996</v>
      </c>
      <c r="G536" s="44">
        <v>265.08999999999997</v>
      </c>
      <c r="H536" s="44">
        <v>3.7988</v>
      </c>
      <c r="I536" s="44">
        <v>1.5992999999999999</v>
      </c>
      <c r="J536" s="45">
        <v>8.86</v>
      </c>
    </row>
    <row r="537" spans="1:10" x14ac:dyDescent="0.25">
      <c r="A537" s="33">
        <v>36921</v>
      </c>
      <c r="B537" s="44">
        <v>0.91969999999999996</v>
      </c>
      <c r="C537" s="44">
        <v>107.38</v>
      </c>
      <c r="D537" s="44">
        <v>34.658999999999999</v>
      </c>
      <c r="E537" s="44">
        <v>7.4607999999999999</v>
      </c>
      <c r="F537" s="44">
        <v>0.62980000000000003</v>
      </c>
      <c r="G537" s="44">
        <v>265.14999999999998</v>
      </c>
      <c r="H537" s="44">
        <v>3.7923</v>
      </c>
      <c r="I537" s="44">
        <v>1.589</v>
      </c>
      <c r="J537" s="45">
        <v>8.8407999999999998</v>
      </c>
    </row>
    <row r="538" spans="1:10" x14ac:dyDescent="0.25">
      <c r="A538" s="33">
        <v>36922</v>
      </c>
      <c r="B538" s="44">
        <v>0.92930000000000001</v>
      </c>
      <c r="C538" s="44">
        <v>107.87</v>
      </c>
      <c r="D538" s="44">
        <v>34.69</v>
      </c>
      <c r="E538" s="44">
        <v>7.4611000000000001</v>
      </c>
      <c r="F538" s="44">
        <v>0.63670000000000004</v>
      </c>
      <c r="G538" s="44">
        <v>265.18</v>
      </c>
      <c r="H538" s="44">
        <v>3.7970000000000002</v>
      </c>
      <c r="I538" s="44">
        <v>1.5782</v>
      </c>
      <c r="J538" s="45">
        <v>8.8394999999999992</v>
      </c>
    </row>
    <row r="539" spans="1:10" x14ac:dyDescent="0.25">
      <c r="A539" s="33">
        <v>36923</v>
      </c>
      <c r="B539" s="44">
        <v>0.94059999999999999</v>
      </c>
      <c r="C539" s="44">
        <v>108.7</v>
      </c>
      <c r="D539" s="44">
        <v>34.881999999999998</v>
      </c>
      <c r="E539" s="44">
        <v>7.4638</v>
      </c>
      <c r="F539" s="44">
        <v>0.6371</v>
      </c>
      <c r="G539" s="44">
        <v>265.3</v>
      </c>
      <c r="H539" s="44">
        <v>3.8096999999999999</v>
      </c>
      <c r="I539" s="44">
        <v>1.5848</v>
      </c>
      <c r="J539" s="45">
        <v>8.8968000000000007</v>
      </c>
    </row>
    <row r="540" spans="1:10" x14ac:dyDescent="0.25">
      <c r="A540" s="33">
        <v>36924</v>
      </c>
      <c r="B540" s="44">
        <v>0.94069999999999998</v>
      </c>
      <c r="C540" s="44">
        <v>108.43</v>
      </c>
      <c r="D540" s="44">
        <v>34.862000000000002</v>
      </c>
      <c r="E540" s="44">
        <v>7.4623999999999997</v>
      </c>
      <c r="F540" s="44">
        <v>0.63639999999999997</v>
      </c>
      <c r="G540" s="44">
        <v>265.27</v>
      </c>
      <c r="H540" s="44">
        <v>3.7938000000000001</v>
      </c>
      <c r="I540" s="44">
        <v>1.6044</v>
      </c>
      <c r="J540" s="45">
        <v>8.9139999999999997</v>
      </c>
    </row>
    <row r="541" spans="1:10" x14ac:dyDescent="0.25">
      <c r="A541" s="33">
        <v>36927</v>
      </c>
      <c r="B541" s="44">
        <v>0.9425</v>
      </c>
      <c r="C541" s="44">
        <v>108.78</v>
      </c>
      <c r="D541" s="44">
        <v>34.838000000000001</v>
      </c>
      <c r="E541" s="44">
        <v>7.4644000000000004</v>
      </c>
      <c r="F541" s="44">
        <v>0.63870000000000005</v>
      </c>
      <c r="G541" s="44">
        <v>265.32</v>
      </c>
      <c r="H541" s="44">
        <v>3.7951999999999999</v>
      </c>
      <c r="I541" s="44">
        <v>1.6055999999999999</v>
      </c>
      <c r="J541" s="45">
        <v>8.9362999999999992</v>
      </c>
    </row>
    <row r="542" spans="1:10" x14ac:dyDescent="0.25">
      <c r="A542" s="33">
        <v>36928</v>
      </c>
      <c r="B542" s="44">
        <v>0.93220000000000003</v>
      </c>
      <c r="C542" s="44">
        <v>107.05</v>
      </c>
      <c r="D542" s="44">
        <v>34.664999999999999</v>
      </c>
      <c r="E542" s="44">
        <v>7.4637000000000002</v>
      </c>
      <c r="F542" s="44">
        <v>0.63660000000000005</v>
      </c>
      <c r="G542" s="44">
        <v>265.33999999999997</v>
      </c>
      <c r="H542" s="44">
        <v>3.7949000000000002</v>
      </c>
      <c r="I542" s="44">
        <v>1.5992999999999999</v>
      </c>
      <c r="J542" s="45">
        <v>8.9164999999999992</v>
      </c>
    </row>
    <row r="543" spans="1:10" x14ac:dyDescent="0.25">
      <c r="A543" s="33">
        <v>36929</v>
      </c>
      <c r="B543" s="44">
        <v>0.9325</v>
      </c>
      <c r="C543" s="44">
        <v>108.36</v>
      </c>
      <c r="D543" s="44">
        <v>34.671999999999997</v>
      </c>
      <c r="E543" s="44">
        <v>7.4630999999999998</v>
      </c>
      <c r="F543" s="44">
        <v>0.63839999999999997</v>
      </c>
      <c r="G543" s="44">
        <v>265.27</v>
      </c>
      <c r="H543" s="44">
        <v>3.7869999999999999</v>
      </c>
      <c r="I543" s="44">
        <v>1.5913999999999999</v>
      </c>
      <c r="J543" s="45">
        <v>8.9124999999999996</v>
      </c>
    </row>
    <row r="544" spans="1:10" x14ac:dyDescent="0.25">
      <c r="A544" s="33">
        <v>36930</v>
      </c>
      <c r="B544" s="44">
        <v>0.92200000000000004</v>
      </c>
      <c r="C544" s="44">
        <v>106.97</v>
      </c>
      <c r="D544" s="44">
        <v>34.65</v>
      </c>
      <c r="E544" s="44">
        <v>7.4612999999999996</v>
      </c>
      <c r="F544" s="44">
        <v>0.63549999999999995</v>
      </c>
      <c r="G544" s="44">
        <v>265.45</v>
      </c>
      <c r="H544" s="44">
        <v>3.7696000000000001</v>
      </c>
      <c r="I544" s="44">
        <v>1.5858000000000001</v>
      </c>
      <c r="J544" s="45">
        <v>8.8795000000000002</v>
      </c>
    </row>
    <row r="545" spans="1:10" x14ac:dyDescent="0.25">
      <c r="A545" s="33">
        <v>36931</v>
      </c>
      <c r="B545" s="44">
        <v>0.92269999999999996</v>
      </c>
      <c r="C545" s="44">
        <v>108.3</v>
      </c>
      <c r="D545" s="44">
        <v>34.57</v>
      </c>
      <c r="E545" s="44">
        <v>7.4611000000000001</v>
      </c>
      <c r="F545" s="44">
        <v>0.63819999999999999</v>
      </c>
      <c r="G545" s="44">
        <v>265.48</v>
      </c>
      <c r="H545" s="44">
        <v>3.7877000000000001</v>
      </c>
      <c r="I545" s="44">
        <v>1.5653999999999999</v>
      </c>
      <c r="J545" s="45">
        <v>8.9115000000000002</v>
      </c>
    </row>
    <row r="546" spans="1:10" x14ac:dyDescent="0.25">
      <c r="A546" s="33">
        <v>36934</v>
      </c>
      <c r="B546" s="44">
        <v>0.92879999999999996</v>
      </c>
      <c r="C546" s="44">
        <v>109.22</v>
      </c>
      <c r="D546" s="44">
        <v>34.622999999999998</v>
      </c>
      <c r="E546" s="44">
        <v>7.4615999999999998</v>
      </c>
      <c r="F546" s="44">
        <v>0.63980000000000004</v>
      </c>
      <c r="G546" s="44">
        <v>265.51</v>
      </c>
      <c r="H546" s="44">
        <v>3.7863000000000002</v>
      </c>
      <c r="I546" s="44">
        <v>1.5608</v>
      </c>
      <c r="J546" s="45">
        <v>8.9489999999999998</v>
      </c>
    </row>
    <row r="547" spans="1:10" x14ac:dyDescent="0.25">
      <c r="A547" s="33">
        <v>36935</v>
      </c>
      <c r="B547" s="44">
        <v>0.92749999999999999</v>
      </c>
      <c r="C547" s="44">
        <v>108.59</v>
      </c>
      <c r="D547" s="44">
        <v>34.576999999999998</v>
      </c>
      <c r="E547" s="44">
        <v>7.4607999999999999</v>
      </c>
      <c r="F547" s="44">
        <v>0.63759999999999994</v>
      </c>
      <c r="G547" s="44">
        <v>265.62</v>
      </c>
      <c r="H547" s="44">
        <v>3.7791000000000001</v>
      </c>
      <c r="I547" s="44">
        <v>1.5647</v>
      </c>
      <c r="J547" s="45">
        <v>8.9930000000000003</v>
      </c>
    </row>
    <row r="548" spans="1:10" x14ac:dyDescent="0.25">
      <c r="A548" s="33">
        <v>36936</v>
      </c>
      <c r="B548" s="44">
        <v>0.91779999999999995</v>
      </c>
      <c r="C548" s="44">
        <v>106.61</v>
      </c>
      <c r="D548" s="44">
        <v>34.482999999999997</v>
      </c>
      <c r="E548" s="44">
        <v>7.4617000000000004</v>
      </c>
      <c r="F548" s="44">
        <v>0.63060000000000005</v>
      </c>
      <c r="G548" s="44">
        <v>265.54000000000002</v>
      </c>
      <c r="H548" s="44">
        <v>3.7538</v>
      </c>
      <c r="I548" s="44">
        <v>1.5617000000000001</v>
      </c>
      <c r="J548" s="45">
        <v>9.0355000000000008</v>
      </c>
    </row>
    <row r="549" spans="1:10" x14ac:dyDescent="0.25">
      <c r="A549" s="33">
        <v>36937</v>
      </c>
      <c r="B549" s="44">
        <v>0.90900000000000003</v>
      </c>
      <c r="C549" s="44">
        <v>105.51</v>
      </c>
      <c r="D549" s="44">
        <v>34.487000000000002</v>
      </c>
      <c r="E549" s="44">
        <v>7.4626999999999999</v>
      </c>
      <c r="F549" s="44">
        <v>0.62790000000000001</v>
      </c>
      <c r="G549" s="44">
        <v>265.67</v>
      </c>
      <c r="H549" s="44">
        <v>3.7324000000000002</v>
      </c>
      <c r="I549" s="44">
        <v>1.5613999999999999</v>
      </c>
      <c r="J549" s="45">
        <v>9.0180000000000007</v>
      </c>
    </row>
    <row r="550" spans="1:10" x14ac:dyDescent="0.25">
      <c r="A550" s="33">
        <v>36938</v>
      </c>
      <c r="B550" s="44">
        <v>0.9113</v>
      </c>
      <c r="C550" s="44">
        <v>104.88</v>
      </c>
      <c r="D550" s="44">
        <v>34.450000000000003</v>
      </c>
      <c r="E550" s="44">
        <v>7.4640000000000004</v>
      </c>
      <c r="F550" s="44">
        <v>0.62839999999999996</v>
      </c>
      <c r="G550" s="44">
        <v>265.67</v>
      </c>
      <c r="H550" s="44">
        <v>3.7328000000000001</v>
      </c>
      <c r="I550" s="44">
        <v>1.5589</v>
      </c>
      <c r="J550" s="45">
        <v>8.9614999999999991</v>
      </c>
    </row>
    <row r="551" spans="1:10" x14ac:dyDescent="0.25">
      <c r="A551" s="33">
        <v>36941</v>
      </c>
      <c r="B551" s="44">
        <v>0.92130000000000001</v>
      </c>
      <c r="C551" s="44">
        <v>106.71</v>
      </c>
      <c r="D551" s="44">
        <v>34.646999999999998</v>
      </c>
      <c r="E551" s="44">
        <v>7.4634</v>
      </c>
      <c r="F551" s="44">
        <v>0.63439999999999996</v>
      </c>
      <c r="G551" s="44">
        <v>265.67</v>
      </c>
      <c r="H551" s="44">
        <v>3.77</v>
      </c>
      <c r="I551" s="44">
        <v>1.5601</v>
      </c>
      <c r="J551" s="45">
        <v>8.9930000000000003</v>
      </c>
    </row>
    <row r="552" spans="1:10" x14ac:dyDescent="0.25">
      <c r="A552" s="33">
        <v>36942</v>
      </c>
      <c r="B552" s="44">
        <v>0.90700000000000003</v>
      </c>
      <c r="C552" s="44">
        <v>104.86</v>
      </c>
      <c r="D552" s="44">
        <v>34.549999999999997</v>
      </c>
      <c r="E552" s="44">
        <v>7.4630000000000001</v>
      </c>
      <c r="F552" s="44">
        <v>0.63139999999999996</v>
      </c>
      <c r="G552" s="44">
        <v>265.73</v>
      </c>
      <c r="H552" s="44">
        <v>3.7305000000000001</v>
      </c>
      <c r="I552" s="44">
        <v>1.5552999999999999</v>
      </c>
      <c r="J552" s="45">
        <v>8.9644999999999992</v>
      </c>
    </row>
    <row r="553" spans="1:10" x14ac:dyDescent="0.25">
      <c r="A553" s="33">
        <v>36943</v>
      </c>
      <c r="B553" s="44">
        <v>0.91459999999999997</v>
      </c>
      <c r="C553" s="44">
        <v>106.69</v>
      </c>
      <c r="D553" s="44">
        <v>34.732999999999997</v>
      </c>
      <c r="E553" s="44">
        <v>7.4640000000000004</v>
      </c>
      <c r="F553" s="44">
        <v>0.63349999999999995</v>
      </c>
      <c r="G553" s="44">
        <v>265.75</v>
      </c>
      <c r="H553" s="44">
        <v>3.7736000000000001</v>
      </c>
      <c r="I553" s="44">
        <v>1.5591999999999999</v>
      </c>
      <c r="J553" s="45">
        <v>9.0050000000000008</v>
      </c>
    </row>
    <row r="554" spans="1:10" x14ac:dyDescent="0.25">
      <c r="A554" s="33">
        <v>36944</v>
      </c>
      <c r="B554" s="44">
        <v>0.90559999999999996</v>
      </c>
      <c r="C554" s="44">
        <v>105.33</v>
      </c>
      <c r="D554" s="44">
        <v>34.707999999999998</v>
      </c>
      <c r="E554" s="44">
        <v>7.4645000000000001</v>
      </c>
      <c r="F554" s="44">
        <v>0.627</v>
      </c>
      <c r="G554" s="44">
        <v>266.29000000000002</v>
      </c>
      <c r="H554" s="44">
        <v>3.7645</v>
      </c>
      <c r="I554" s="44">
        <v>1.5587</v>
      </c>
      <c r="J554" s="45">
        <v>9.0527999999999995</v>
      </c>
    </row>
    <row r="555" spans="1:10" x14ac:dyDescent="0.25">
      <c r="A555" s="33">
        <v>36945</v>
      </c>
      <c r="B555" s="44">
        <v>0.90639999999999998</v>
      </c>
      <c r="C555" s="44">
        <v>105.7</v>
      </c>
      <c r="D555" s="44">
        <v>34.578000000000003</v>
      </c>
      <c r="E555" s="44">
        <v>7.4634999999999998</v>
      </c>
      <c r="F555" s="44">
        <v>0.62649999999999995</v>
      </c>
      <c r="G555" s="44">
        <v>266.12</v>
      </c>
      <c r="H555" s="44">
        <v>3.7505999999999999</v>
      </c>
      <c r="I555" s="44">
        <v>1.5604</v>
      </c>
      <c r="J555" s="45">
        <v>9.0817999999999994</v>
      </c>
    </row>
    <row r="556" spans="1:10" x14ac:dyDescent="0.25">
      <c r="A556" s="33">
        <v>36948</v>
      </c>
      <c r="B556" s="44">
        <v>0.91049999999999998</v>
      </c>
      <c r="C556" s="44">
        <v>106.07</v>
      </c>
      <c r="D556" s="44">
        <v>34.58</v>
      </c>
      <c r="E556" s="44">
        <v>7.4648000000000003</v>
      </c>
      <c r="F556" s="44">
        <v>0.62829999999999997</v>
      </c>
      <c r="G556" s="44">
        <v>266.2</v>
      </c>
      <c r="H556" s="44">
        <v>3.7440000000000002</v>
      </c>
      <c r="I556" s="44">
        <v>1.5528</v>
      </c>
      <c r="J556" s="45">
        <v>9.0229999999999997</v>
      </c>
    </row>
    <row r="557" spans="1:10" x14ac:dyDescent="0.25">
      <c r="A557" s="33">
        <v>36949</v>
      </c>
      <c r="B557" s="44">
        <v>0.9163</v>
      </c>
      <c r="C557" s="44">
        <v>106.41</v>
      </c>
      <c r="D557" s="44">
        <v>34.607999999999997</v>
      </c>
      <c r="E557" s="44">
        <v>7.4640000000000004</v>
      </c>
      <c r="F557" s="44">
        <v>0.63490000000000002</v>
      </c>
      <c r="G557" s="44">
        <v>266.32</v>
      </c>
      <c r="H557" s="44">
        <v>3.7505000000000002</v>
      </c>
      <c r="I557" s="44">
        <v>1.5544</v>
      </c>
      <c r="J557" s="45">
        <v>9.0359999999999996</v>
      </c>
    </row>
    <row r="558" spans="1:10" x14ac:dyDescent="0.25">
      <c r="A558" s="33">
        <v>36950</v>
      </c>
      <c r="B558" s="44">
        <v>0.92479999999999996</v>
      </c>
      <c r="C558" s="44">
        <v>108.45</v>
      </c>
      <c r="D558" s="44">
        <v>34.642000000000003</v>
      </c>
      <c r="E558" s="44">
        <v>7.4630999999999998</v>
      </c>
      <c r="F558" s="44">
        <v>0.63870000000000005</v>
      </c>
      <c r="G558" s="44">
        <v>266.22000000000003</v>
      </c>
      <c r="H558" s="44">
        <v>3.7366999999999999</v>
      </c>
      <c r="I558" s="44">
        <v>1.5427</v>
      </c>
      <c r="J558" s="45">
        <v>9.0587999999999997</v>
      </c>
    </row>
    <row r="559" spans="1:10" x14ac:dyDescent="0.25">
      <c r="A559" s="33">
        <v>36951</v>
      </c>
      <c r="B559" s="44">
        <v>0.92689999999999995</v>
      </c>
      <c r="C559" s="44">
        <v>108.72</v>
      </c>
      <c r="D559" s="44">
        <v>34.710999999999999</v>
      </c>
      <c r="E559" s="44">
        <v>7.4629000000000003</v>
      </c>
      <c r="F559" s="44">
        <v>0.63919999999999999</v>
      </c>
      <c r="G559" s="44">
        <v>266.44</v>
      </c>
      <c r="H559" s="44">
        <v>3.7292999999999998</v>
      </c>
      <c r="I559" s="44">
        <v>1.5475000000000001</v>
      </c>
      <c r="J559" s="45">
        <v>9.0477000000000007</v>
      </c>
    </row>
    <row r="560" spans="1:10" x14ac:dyDescent="0.25">
      <c r="A560" s="33">
        <v>36952</v>
      </c>
      <c r="B560" s="44">
        <v>0.93630000000000002</v>
      </c>
      <c r="C560" s="44">
        <v>111.55</v>
      </c>
      <c r="D560" s="44">
        <v>34.848999999999997</v>
      </c>
      <c r="E560" s="44">
        <v>7.4656000000000002</v>
      </c>
      <c r="F560" s="44">
        <v>0.63560000000000005</v>
      </c>
      <c r="G560" s="44">
        <v>266.45999999999998</v>
      </c>
      <c r="H560" s="44">
        <v>3.7206999999999999</v>
      </c>
      <c r="I560" s="44">
        <v>1.5402</v>
      </c>
      <c r="J560" s="45">
        <v>9.0410000000000004</v>
      </c>
    </row>
    <row r="561" spans="1:10" x14ac:dyDescent="0.25">
      <c r="A561" s="33">
        <v>36955</v>
      </c>
      <c r="B561" s="44">
        <v>0.93049999999999999</v>
      </c>
      <c r="C561" s="44">
        <v>111.14</v>
      </c>
      <c r="D561" s="44">
        <v>34.914999999999999</v>
      </c>
      <c r="E561" s="44">
        <v>7.4652000000000003</v>
      </c>
      <c r="F561" s="44">
        <v>0.63300000000000001</v>
      </c>
      <c r="G561" s="44">
        <v>266.33</v>
      </c>
      <c r="H561" s="44">
        <v>3.7136999999999998</v>
      </c>
      <c r="I561" s="44">
        <v>1.5445</v>
      </c>
      <c r="J561" s="45">
        <v>9.0663</v>
      </c>
    </row>
    <row r="562" spans="1:10" x14ac:dyDescent="0.25">
      <c r="A562" s="33">
        <v>36956</v>
      </c>
      <c r="B562" s="44">
        <v>0.92789999999999995</v>
      </c>
      <c r="C562" s="44">
        <v>109.89</v>
      </c>
      <c r="D562" s="44">
        <v>34.786999999999999</v>
      </c>
      <c r="E562" s="44">
        <v>7.4630999999999998</v>
      </c>
      <c r="F562" s="44">
        <v>0.63229999999999997</v>
      </c>
      <c r="G562" s="44">
        <v>266.23</v>
      </c>
      <c r="H562" s="44">
        <v>3.6953999999999998</v>
      </c>
      <c r="I562" s="44">
        <v>1.5488</v>
      </c>
      <c r="J562" s="45">
        <v>9.0347000000000008</v>
      </c>
    </row>
    <row r="563" spans="1:10" x14ac:dyDescent="0.25">
      <c r="A563" s="33">
        <v>36957</v>
      </c>
      <c r="B563" s="44">
        <v>0.93069999999999997</v>
      </c>
      <c r="C563" s="44">
        <v>111.38</v>
      </c>
      <c r="D563" s="44">
        <v>34.887999999999998</v>
      </c>
      <c r="E563" s="44">
        <v>7.4627999999999997</v>
      </c>
      <c r="F563" s="44">
        <v>0.63580000000000003</v>
      </c>
      <c r="G563" s="44">
        <v>266.3</v>
      </c>
      <c r="H563" s="44">
        <v>3.6802000000000001</v>
      </c>
      <c r="I563" s="44">
        <v>1.5468</v>
      </c>
      <c r="J563" s="45">
        <v>9.0540000000000003</v>
      </c>
    </row>
    <row r="564" spans="1:10" x14ac:dyDescent="0.25">
      <c r="A564" s="33">
        <v>36958</v>
      </c>
      <c r="B564" s="44">
        <v>0.93120000000000003</v>
      </c>
      <c r="C564" s="44">
        <v>111.38</v>
      </c>
      <c r="D564" s="44">
        <v>34.72</v>
      </c>
      <c r="E564" s="44">
        <v>7.4634999999999998</v>
      </c>
      <c r="F564" s="44">
        <v>0.63439999999999996</v>
      </c>
      <c r="G564" s="44">
        <v>266.20999999999998</v>
      </c>
      <c r="H564" s="44">
        <v>3.7012</v>
      </c>
      <c r="I564" s="44">
        <v>1.5387</v>
      </c>
      <c r="J564" s="45">
        <v>9.0512999999999995</v>
      </c>
    </row>
    <row r="565" spans="1:10" x14ac:dyDescent="0.25">
      <c r="A565" s="33">
        <v>36959</v>
      </c>
      <c r="B565" s="44">
        <v>0.93569999999999998</v>
      </c>
      <c r="C565" s="44">
        <v>111.71</v>
      </c>
      <c r="D565" s="44">
        <v>34.613</v>
      </c>
      <c r="E565" s="44">
        <v>7.4641999999999999</v>
      </c>
      <c r="F565" s="44">
        <v>0.63739999999999997</v>
      </c>
      <c r="G565" s="44">
        <v>266.23</v>
      </c>
      <c r="H565" s="44">
        <v>3.7181999999999999</v>
      </c>
      <c r="I565" s="44">
        <v>1.5347999999999999</v>
      </c>
      <c r="J565" s="45">
        <v>9.0860000000000003</v>
      </c>
    </row>
    <row r="566" spans="1:10" x14ac:dyDescent="0.25">
      <c r="A566" s="33">
        <v>36962</v>
      </c>
      <c r="B566" s="44">
        <v>0.92720000000000002</v>
      </c>
      <c r="C566" s="44">
        <v>111.44</v>
      </c>
      <c r="D566" s="44">
        <v>34.630000000000003</v>
      </c>
      <c r="E566" s="44">
        <v>7.4650999999999996</v>
      </c>
      <c r="F566" s="44">
        <v>0.63360000000000005</v>
      </c>
      <c r="G566" s="44">
        <v>266.25</v>
      </c>
      <c r="H566" s="44">
        <v>3.6997</v>
      </c>
      <c r="I566" s="44">
        <v>1.5289999999999999</v>
      </c>
      <c r="J566" s="45">
        <v>9.1128</v>
      </c>
    </row>
    <row r="567" spans="1:10" x14ac:dyDescent="0.25">
      <c r="A567" s="33">
        <v>36963</v>
      </c>
      <c r="B567" s="44">
        <v>0.92020000000000002</v>
      </c>
      <c r="C567" s="44">
        <v>110.27</v>
      </c>
      <c r="D567" s="44">
        <v>34.64</v>
      </c>
      <c r="E567" s="44">
        <v>7.4652000000000003</v>
      </c>
      <c r="F567" s="44">
        <v>0.6341</v>
      </c>
      <c r="G567" s="44">
        <v>266.37</v>
      </c>
      <c r="H567" s="44">
        <v>3.7440000000000002</v>
      </c>
      <c r="I567" s="44">
        <v>1.5304</v>
      </c>
      <c r="J567" s="45">
        <v>9.1760000000000002</v>
      </c>
    </row>
    <row r="568" spans="1:10" x14ac:dyDescent="0.25">
      <c r="A568" s="33">
        <v>36964</v>
      </c>
      <c r="B568" s="44">
        <v>0.91820000000000002</v>
      </c>
      <c r="C568" s="44">
        <v>110.06</v>
      </c>
      <c r="D568" s="44">
        <v>34.607999999999997</v>
      </c>
      <c r="E568" s="44">
        <v>7.4665999999999997</v>
      </c>
      <c r="F568" s="44">
        <v>0.63039999999999996</v>
      </c>
      <c r="G568" s="44">
        <v>266.49</v>
      </c>
      <c r="H568" s="44">
        <v>3.7465999999999999</v>
      </c>
      <c r="I568" s="44">
        <v>1.5268999999999999</v>
      </c>
      <c r="J568" s="45">
        <v>9.1797000000000004</v>
      </c>
    </row>
    <row r="569" spans="1:10" x14ac:dyDescent="0.25">
      <c r="A569" s="33">
        <v>36965</v>
      </c>
      <c r="B569" s="44">
        <v>0.90639999999999998</v>
      </c>
      <c r="C569" s="44">
        <v>110.53</v>
      </c>
      <c r="D569" s="44">
        <v>34.563000000000002</v>
      </c>
      <c r="E569" s="44">
        <v>7.4645999999999999</v>
      </c>
      <c r="F569" s="44">
        <v>0.62849999999999995</v>
      </c>
      <c r="G569" s="44">
        <v>266.54000000000002</v>
      </c>
      <c r="H569" s="44">
        <v>3.6987000000000001</v>
      </c>
      <c r="I569" s="44">
        <v>1.5325</v>
      </c>
      <c r="J569" s="45">
        <v>9.1470000000000002</v>
      </c>
    </row>
    <row r="570" spans="1:10" x14ac:dyDescent="0.25">
      <c r="A570" s="33">
        <v>36966</v>
      </c>
      <c r="B570" s="44">
        <v>0.89470000000000005</v>
      </c>
      <c r="C570" s="44">
        <v>109.85</v>
      </c>
      <c r="D570" s="44">
        <v>34.515999999999998</v>
      </c>
      <c r="E570" s="44">
        <v>7.4649000000000001</v>
      </c>
      <c r="F570" s="44">
        <v>0.62509999999999999</v>
      </c>
      <c r="G570" s="44">
        <v>266.51</v>
      </c>
      <c r="H570" s="44">
        <v>3.6981999999999999</v>
      </c>
      <c r="I570" s="44">
        <v>1.5288999999999999</v>
      </c>
      <c r="J570" s="45">
        <v>9.1449999999999996</v>
      </c>
    </row>
    <row r="571" spans="1:10" x14ac:dyDescent="0.25">
      <c r="A571" s="33">
        <v>36969</v>
      </c>
      <c r="B571" s="44">
        <v>0.89959999999999996</v>
      </c>
      <c r="C571" s="44">
        <v>109.83</v>
      </c>
      <c r="D571" s="44">
        <v>34.563000000000002</v>
      </c>
      <c r="E571" s="44">
        <v>7.4642999999999997</v>
      </c>
      <c r="F571" s="44">
        <v>0.62919999999999998</v>
      </c>
      <c r="G571" s="44">
        <v>266.51</v>
      </c>
      <c r="H571" s="44">
        <v>3.7225000000000001</v>
      </c>
      <c r="I571" s="44">
        <v>1.5228999999999999</v>
      </c>
      <c r="J571" s="45">
        <v>9.1372999999999998</v>
      </c>
    </row>
    <row r="572" spans="1:10" x14ac:dyDescent="0.25">
      <c r="A572" s="33">
        <v>36970</v>
      </c>
      <c r="B572" s="44">
        <v>0.90200000000000002</v>
      </c>
      <c r="C572" s="44">
        <v>110.64</v>
      </c>
      <c r="D572" s="44">
        <v>34.613</v>
      </c>
      <c r="E572" s="44">
        <v>7.4640000000000004</v>
      </c>
      <c r="F572" s="44">
        <v>0.63129999999999997</v>
      </c>
      <c r="G572" s="44">
        <v>266.43</v>
      </c>
      <c r="H572" s="44">
        <v>3.7092999999999998</v>
      </c>
      <c r="I572" s="44">
        <v>1.5288999999999999</v>
      </c>
      <c r="J572" s="45">
        <v>9.1440000000000001</v>
      </c>
    </row>
    <row r="573" spans="1:10" x14ac:dyDescent="0.25">
      <c r="A573" s="33">
        <v>36971</v>
      </c>
      <c r="B573" s="44">
        <v>0.89900000000000002</v>
      </c>
      <c r="C573" s="44">
        <v>111.25</v>
      </c>
      <c r="D573" s="44">
        <v>34.549999999999997</v>
      </c>
      <c r="E573" s="44">
        <v>7.4638999999999998</v>
      </c>
      <c r="F573" s="44">
        <v>0.62929999999999997</v>
      </c>
      <c r="G573" s="44">
        <v>266.49</v>
      </c>
      <c r="H573" s="44">
        <v>3.6966000000000001</v>
      </c>
      <c r="I573" s="44">
        <v>1.5269999999999999</v>
      </c>
      <c r="J573" s="45">
        <v>9.1875</v>
      </c>
    </row>
    <row r="574" spans="1:10" x14ac:dyDescent="0.25">
      <c r="A574" s="33">
        <v>36972</v>
      </c>
      <c r="B574" s="44">
        <v>0.88890000000000002</v>
      </c>
      <c r="C574" s="44">
        <v>110.25</v>
      </c>
      <c r="D574" s="44">
        <v>34.427999999999997</v>
      </c>
      <c r="E574" s="44">
        <v>7.4657999999999998</v>
      </c>
      <c r="F574" s="44">
        <v>0.62570000000000003</v>
      </c>
      <c r="G574" s="44">
        <v>266.58</v>
      </c>
      <c r="H574" s="44">
        <v>3.6924999999999999</v>
      </c>
      <c r="I574" s="44">
        <v>1.5246</v>
      </c>
      <c r="J574" s="45">
        <v>9.2393000000000001</v>
      </c>
    </row>
    <row r="575" spans="1:10" x14ac:dyDescent="0.25">
      <c r="A575" s="33">
        <v>36973</v>
      </c>
      <c r="B575" s="44">
        <v>0.89219999999999999</v>
      </c>
      <c r="C575" s="44">
        <v>109.69</v>
      </c>
      <c r="D575" s="44">
        <v>34.387</v>
      </c>
      <c r="E575" s="44">
        <v>7.4656000000000002</v>
      </c>
      <c r="F575" s="44">
        <v>0.62580000000000002</v>
      </c>
      <c r="G575" s="44">
        <v>266.58</v>
      </c>
      <c r="H575" s="44">
        <v>3.6861999999999999</v>
      </c>
      <c r="I575" s="44">
        <v>1.5228999999999999</v>
      </c>
      <c r="J575" s="45">
        <v>9.1832999999999991</v>
      </c>
    </row>
    <row r="576" spans="1:10" x14ac:dyDescent="0.25">
      <c r="A576" s="33">
        <v>36976</v>
      </c>
      <c r="B576" s="44">
        <v>0.89349999999999996</v>
      </c>
      <c r="C576" s="44">
        <v>110.08</v>
      </c>
      <c r="D576" s="44">
        <v>34.299999999999997</v>
      </c>
      <c r="E576" s="44">
        <v>7.4650999999999996</v>
      </c>
      <c r="F576" s="44">
        <v>0.62309999999999999</v>
      </c>
      <c r="G576" s="44">
        <v>266.60000000000002</v>
      </c>
      <c r="H576" s="44">
        <v>3.6772</v>
      </c>
      <c r="I576" s="44">
        <v>1.5185</v>
      </c>
      <c r="J576" s="45">
        <v>9.1379999999999999</v>
      </c>
    </row>
    <row r="577" spans="1:10" x14ac:dyDescent="0.25">
      <c r="A577" s="33">
        <v>36977</v>
      </c>
      <c r="B577" s="44">
        <v>0.8952</v>
      </c>
      <c r="C577" s="44">
        <v>110.16</v>
      </c>
      <c r="D577" s="44">
        <v>34.283000000000001</v>
      </c>
      <c r="E577" s="44">
        <v>7.4637000000000002</v>
      </c>
      <c r="F577" s="44">
        <v>0.624</v>
      </c>
      <c r="G577" s="44">
        <v>266.57</v>
      </c>
      <c r="H577" s="44">
        <v>3.6819999999999999</v>
      </c>
      <c r="I577" s="44">
        <v>1.5194000000000001</v>
      </c>
      <c r="J577" s="45">
        <v>9.1210000000000004</v>
      </c>
    </row>
    <row r="578" spans="1:10" x14ac:dyDescent="0.25">
      <c r="A578" s="33">
        <v>36978</v>
      </c>
      <c r="B578" s="44">
        <v>0.88600000000000001</v>
      </c>
      <c r="C578" s="44">
        <v>107.81</v>
      </c>
      <c r="D578" s="44">
        <v>34.39</v>
      </c>
      <c r="E578" s="44">
        <v>7.4630000000000001</v>
      </c>
      <c r="F578" s="44">
        <v>0.61939999999999995</v>
      </c>
      <c r="G578" s="44">
        <v>266.75</v>
      </c>
      <c r="H578" s="44">
        <v>3.6438000000000001</v>
      </c>
      <c r="I578" s="44">
        <v>1.5263</v>
      </c>
      <c r="J578" s="45">
        <v>9.1378000000000004</v>
      </c>
    </row>
    <row r="579" spans="1:10" x14ac:dyDescent="0.25">
      <c r="A579" s="33">
        <v>36979</v>
      </c>
      <c r="B579" s="44">
        <v>0.88400000000000001</v>
      </c>
      <c r="C579" s="44">
        <v>108.96</v>
      </c>
      <c r="D579" s="44">
        <v>34.47</v>
      </c>
      <c r="E579" s="44">
        <v>7.4626999999999999</v>
      </c>
      <c r="F579" s="44">
        <v>0.61480000000000001</v>
      </c>
      <c r="G579" s="44">
        <v>266.73</v>
      </c>
      <c r="H579" s="44">
        <v>3.6156999999999999</v>
      </c>
      <c r="I579" s="44">
        <v>1.5194000000000001</v>
      </c>
      <c r="J579" s="45">
        <v>9.1935000000000002</v>
      </c>
    </row>
    <row r="580" spans="1:10" x14ac:dyDescent="0.25">
      <c r="A580" s="33">
        <v>36980</v>
      </c>
      <c r="B580" s="44">
        <v>0.88319999999999999</v>
      </c>
      <c r="C580" s="44">
        <v>110.74</v>
      </c>
      <c r="D580" s="44">
        <v>34.552</v>
      </c>
      <c r="E580" s="44">
        <v>7.4626999999999999</v>
      </c>
      <c r="F580" s="44">
        <v>0.61919999999999997</v>
      </c>
      <c r="G580" s="44">
        <v>266.72000000000003</v>
      </c>
      <c r="H580" s="44">
        <v>3.6061999999999999</v>
      </c>
      <c r="I580" s="44">
        <v>1.5093000000000001</v>
      </c>
      <c r="J580" s="45">
        <v>9.157</v>
      </c>
    </row>
    <row r="581" spans="1:10" x14ac:dyDescent="0.25">
      <c r="A581" s="33">
        <v>36983</v>
      </c>
      <c r="B581" s="44">
        <v>0.87719999999999998</v>
      </c>
      <c r="C581" s="44">
        <v>110.83</v>
      </c>
      <c r="D581" s="44">
        <v>34.47</v>
      </c>
      <c r="E581" s="44">
        <v>7.4615999999999998</v>
      </c>
      <c r="F581" s="44">
        <v>0.61799999999999999</v>
      </c>
      <c r="G581" s="44">
        <v>266.77999999999997</v>
      </c>
      <c r="H581" s="44">
        <v>3.5948000000000002</v>
      </c>
      <c r="I581" s="44">
        <v>1.4931000000000001</v>
      </c>
      <c r="J581" s="45">
        <v>9.1470000000000002</v>
      </c>
    </row>
    <row r="582" spans="1:10" x14ac:dyDescent="0.25">
      <c r="A582" s="33">
        <v>36984</v>
      </c>
      <c r="B582" s="44">
        <v>0.88449999999999995</v>
      </c>
      <c r="C582" s="44">
        <v>111.36</v>
      </c>
      <c r="D582" s="44">
        <v>34.600999999999999</v>
      </c>
      <c r="E582" s="44">
        <v>7.4625000000000004</v>
      </c>
      <c r="F582" s="44">
        <v>0.62119999999999997</v>
      </c>
      <c r="G582" s="44">
        <v>266.73</v>
      </c>
      <c r="H582" s="44">
        <v>3.6011000000000002</v>
      </c>
      <c r="I582" s="44">
        <v>1.4825999999999999</v>
      </c>
      <c r="J582" s="45">
        <v>9.1690000000000005</v>
      </c>
    </row>
    <row r="583" spans="1:10" x14ac:dyDescent="0.25">
      <c r="A583" s="33">
        <v>36985</v>
      </c>
      <c r="B583" s="44">
        <v>0.9032</v>
      </c>
      <c r="C583" s="44">
        <v>113.52</v>
      </c>
      <c r="D583" s="44">
        <v>34.662999999999997</v>
      </c>
      <c r="E583" s="44">
        <v>7.4657999999999998</v>
      </c>
      <c r="F583" s="44">
        <v>0.62890000000000001</v>
      </c>
      <c r="G583" s="44">
        <v>266.74</v>
      </c>
      <c r="H583" s="44">
        <v>3.6532</v>
      </c>
      <c r="I583" s="44">
        <v>1.488</v>
      </c>
      <c r="J583" s="45">
        <v>9.2270000000000003</v>
      </c>
    </row>
    <row r="584" spans="1:10" x14ac:dyDescent="0.25">
      <c r="A584" s="33">
        <v>36986</v>
      </c>
      <c r="B584" s="44">
        <v>0.90200000000000002</v>
      </c>
      <c r="C584" s="44">
        <v>112.04</v>
      </c>
      <c r="D584" s="44">
        <v>34.688000000000002</v>
      </c>
      <c r="E584" s="44">
        <v>7.4641000000000002</v>
      </c>
      <c r="F584" s="44">
        <v>0.62819999999999998</v>
      </c>
      <c r="G584" s="44">
        <v>266.8</v>
      </c>
      <c r="H584" s="44">
        <v>3.6242999999999999</v>
      </c>
      <c r="I584" s="44">
        <v>1.5067999999999999</v>
      </c>
      <c r="J584" s="45">
        <v>9.1910000000000007</v>
      </c>
    </row>
    <row r="585" spans="1:10" x14ac:dyDescent="0.25">
      <c r="A585" s="33">
        <v>36987</v>
      </c>
      <c r="B585" s="44">
        <v>0.89400000000000002</v>
      </c>
      <c r="C585" s="44">
        <v>111.38</v>
      </c>
      <c r="D585" s="44">
        <v>34.615000000000002</v>
      </c>
      <c r="E585" s="44">
        <v>7.4633000000000003</v>
      </c>
      <c r="F585" s="44">
        <v>0.62649999999999995</v>
      </c>
      <c r="G585" s="44">
        <v>266.83</v>
      </c>
      <c r="H585" s="44">
        <v>3.6004999999999998</v>
      </c>
      <c r="I585" s="44">
        <v>1.5114000000000001</v>
      </c>
      <c r="J585" s="45">
        <v>9.1404999999999994</v>
      </c>
    </row>
    <row r="586" spans="1:10" x14ac:dyDescent="0.25">
      <c r="A586" s="33">
        <v>36990</v>
      </c>
      <c r="B586" s="44">
        <v>0.90180000000000005</v>
      </c>
      <c r="C586" s="44">
        <v>112.8</v>
      </c>
      <c r="D586" s="44">
        <v>34.573</v>
      </c>
      <c r="E586" s="44">
        <v>7.4633000000000003</v>
      </c>
      <c r="F586" s="44">
        <v>0.62429999999999997</v>
      </c>
      <c r="G586" s="44">
        <v>266.83</v>
      </c>
      <c r="H586" s="44">
        <v>3.6074999999999999</v>
      </c>
      <c r="I586" s="44">
        <v>1.5046999999999999</v>
      </c>
      <c r="J586" s="45">
        <v>9.0968999999999998</v>
      </c>
    </row>
    <row r="587" spans="1:10" x14ac:dyDescent="0.25">
      <c r="A587" s="33">
        <v>36991</v>
      </c>
      <c r="B587" s="44">
        <v>0.89449999999999996</v>
      </c>
      <c r="C587" s="44">
        <v>111.34</v>
      </c>
      <c r="D587" s="44">
        <v>34.781999999999996</v>
      </c>
      <c r="E587" s="44">
        <v>7.4634</v>
      </c>
      <c r="F587" s="44">
        <v>0.61990000000000001</v>
      </c>
      <c r="G587" s="44">
        <v>266.86</v>
      </c>
      <c r="H587" s="44">
        <v>3.5977000000000001</v>
      </c>
      <c r="I587" s="44">
        <v>1.5127999999999999</v>
      </c>
      <c r="J587" s="45">
        <v>9.0690000000000008</v>
      </c>
    </row>
    <row r="588" spans="1:10" x14ac:dyDescent="0.25">
      <c r="A588" s="33">
        <v>36992</v>
      </c>
      <c r="B588" s="44">
        <v>0.88400000000000001</v>
      </c>
      <c r="C588" s="44">
        <v>109.8</v>
      </c>
      <c r="D588" s="44">
        <v>34.72</v>
      </c>
      <c r="E588" s="44">
        <v>7.4623999999999997</v>
      </c>
      <c r="F588" s="44">
        <v>0.6179</v>
      </c>
      <c r="G588" s="44">
        <v>266.95999999999998</v>
      </c>
      <c r="H588" s="44">
        <v>3.5794999999999999</v>
      </c>
      <c r="I588" s="44">
        <v>1.5039</v>
      </c>
      <c r="J588" s="45">
        <v>9.0124999999999993</v>
      </c>
    </row>
    <row r="589" spans="1:10" x14ac:dyDescent="0.25">
      <c r="A589" s="33">
        <v>36993</v>
      </c>
      <c r="B589" s="44">
        <v>0.88490000000000002</v>
      </c>
      <c r="C589" s="44">
        <v>109</v>
      </c>
      <c r="D589" s="44">
        <v>34.450000000000003</v>
      </c>
      <c r="E589" s="44">
        <v>7.4625000000000004</v>
      </c>
      <c r="F589" s="44">
        <v>0.61729999999999996</v>
      </c>
      <c r="G589" s="44">
        <v>266.98</v>
      </c>
      <c r="H589" s="44">
        <v>3.5617999999999999</v>
      </c>
      <c r="I589" s="44">
        <v>1.5048999999999999</v>
      </c>
      <c r="J589" s="45">
        <v>9.0009999999999994</v>
      </c>
    </row>
    <row r="590" spans="1:10" x14ac:dyDescent="0.25">
      <c r="A590" s="33">
        <v>36998</v>
      </c>
      <c r="B590" s="44">
        <v>0.87909999999999999</v>
      </c>
      <c r="C590" s="44">
        <v>108.75</v>
      </c>
      <c r="D590" s="44">
        <v>34.402000000000001</v>
      </c>
      <c r="E590" s="44">
        <v>7.4623999999999997</v>
      </c>
      <c r="F590" s="44">
        <v>0.61309999999999998</v>
      </c>
      <c r="G590" s="44">
        <v>266.98</v>
      </c>
      <c r="H590" s="44">
        <v>3.5501999999999998</v>
      </c>
      <c r="I590" s="44">
        <v>1.5027999999999999</v>
      </c>
      <c r="J590" s="45">
        <v>9.0549999999999997</v>
      </c>
    </row>
    <row r="591" spans="1:10" x14ac:dyDescent="0.25">
      <c r="A591" s="33">
        <v>36999</v>
      </c>
      <c r="B591" s="44">
        <v>0.87780000000000002</v>
      </c>
      <c r="C591" s="44">
        <v>107.82</v>
      </c>
      <c r="D591" s="44">
        <v>34.392000000000003</v>
      </c>
      <c r="E591" s="44">
        <v>7.4619</v>
      </c>
      <c r="F591" s="44">
        <v>0.61560000000000004</v>
      </c>
      <c r="G591" s="44">
        <v>266.99</v>
      </c>
      <c r="H591" s="44">
        <v>3.5377000000000001</v>
      </c>
      <c r="I591" s="44">
        <v>1.5057</v>
      </c>
      <c r="J591" s="45">
        <v>9.0455000000000005</v>
      </c>
    </row>
    <row r="592" spans="1:10" x14ac:dyDescent="0.25">
      <c r="A592" s="33">
        <v>37000</v>
      </c>
      <c r="B592" s="44">
        <v>0.88270000000000004</v>
      </c>
      <c r="C592" s="44">
        <v>107.49</v>
      </c>
      <c r="D592" s="44">
        <v>34.412999999999997</v>
      </c>
      <c r="E592" s="44">
        <v>7.4621000000000004</v>
      </c>
      <c r="F592" s="44">
        <v>0.61719999999999997</v>
      </c>
      <c r="G592" s="44">
        <v>267.04000000000002</v>
      </c>
      <c r="H592" s="44">
        <v>3.548</v>
      </c>
      <c r="I592" s="44">
        <v>1.5184</v>
      </c>
      <c r="J592" s="45">
        <v>9.0220000000000002</v>
      </c>
    </row>
    <row r="593" spans="1:10" x14ac:dyDescent="0.25">
      <c r="A593" s="33">
        <v>37001</v>
      </c>
      <c r="B593" s="44">
        <v>0.89890000000000003</v>
      </c>
      <c r="C593" s="44">
        <v>110.18</v>
      </c>
      <c r="D593" s="44">
        <v>34.503</v>
      </c>
      <c r="E593" s="44">
        <v>7.4634999999999998</v>
      </c>
      <c r="F593" s="44">
        <v>0.62350000000000005</v>
      </c>
      <c r="G593" s="44">
        <v>267.06</v>
      </c>
      <c r="H593" s="44">
        <v>3.5972</v>
      </c>
      <c r="I593" s="44">
        <v>1.5221</v>
      </c>
      <c r="J593" s="45">
        <v>9.0950000000000006</v>
      </c>
    </row>
    <row r="594" spans="1:10" x14ac:dyDescent="0.25">
      <c r="A594" s="33">
        <v>37004</v>
      </c>
      <c r="B594" s="44">
        <v>0.9002</v>
      </c>
      <c r="C594" s="44">
        <v>109.71</v>
      </c>
      <c r="D594" s="44">
        <v>34.387999999999998</v>
      </c>
      <c r="E594" s="44">
        <v>7.4635999999999996</v>
      </c>
      <c r="F594" s="44">
        <v>0.62460000000000004</v>
      </c>
      <c r="G594" s="44">
        <v>267.11</v>
      </c>
      <c r="H594" s="44">
        <v>3.6402000000000001</v>
      </c>
      <c r="I594" s="44">
        <v>1.5206999999999999</v>
      </c>
      <c r="J594" s="45">
        <v>9.1344999999999992</v>
      </c>
    </row>
    <row r="595" spans="1:10" x14ac:dyDescent="0.25">
      <c r="A595" s="33">
        <v>37005</v>
      </c>
      <c r="B595" s="44">
        <v>0.89729999999999999</v>
      </c>
      <c r="C595" s="44">
        <v>109.14</v>
      </c>
      <c r="D595" s="44">
        <v>34.457000000000001</v>
      </c>
      <c r="E595" s="44">
        <v>7.4631999999999996</v>
      </c>
      <c r="F595" s="44">
        <v>0.62360000000000004</v>
      </c>
      <c r="G595" s="44">
        <v>267.17</v>
      </c>
      <c r="H595" s="44">
        <v>3.6233</v>
      </c>
      <c r="I595" s="44">
        <v>1.5185</v>
      </c>
      <c r="J595" s="45">
        <v>9.1660000000000004</v>
      </c>
    </row>
    <row r="596" spans="1:10" x14ac:dyDescent="0.25">
      <c r="A596" s="33">
        <v>37006</v>
      </c>
      <c r="B596" s="44">
        <v>0.89470000000000005</v>
      </c>
      <c r="C596" s="44">
        <v>109.55</v>
      </c>
      <c r="D596" s="44">
        <v>34.634</v>
      </c>
      <c r="E596" s="44">
        <v>7.4637000000000002</v>
      </c>
      <c r="F596" s="44">
        <v>0.62270000000000003</v>
      </c>
      <c r="G596" s="44">
        <v>267.11</v>
      </c>
      <c r="H596" s="44">
        <v>3.5985999999999998</v>
      </c>
      <c r="I596" s="44">
        <v>1.5069999999999999</v>
      </c>
      <c r="J596" s="45">
        <v>9.1660000000000004</v>
      </c>
    </row>
    <row r="597" spans="1:10" x14ac:dyDescent="0.25">
      <c r="A597" s="33">
        <v>37007</v>
      </c>
      <c r="B597" s="44">
        <v>0.90129999999999999</v>
      </c>
      <c r="C597" s="44">
        <v>110.36</v>
      </c>
      <c r="D597" s="44">
        <v>34.622</v>
      </c>
      <c r="E597" s="44">
        <v>7.4638999999999998</v>
      </c>
      <c r="F597" s="44">
        <v>0.62460000000000004</v>
      </c>
      <c r="G597" s="44">
        <v>267.22000000000003</v>
      </c>
      <c r="H597" s="44">
        <v>3.6025</v>
      </c>
      <c r="I597" s="44">
        <v>1.5196000000000001</v>
      </c>
      <c r="J597" s="45">
        <v>9.1571999999999996</v>
      </c>
    </row>
    <row r="598" spans="1:10" x14ac:dyDescent="0.25">
      <c r="A598" s="33">
        <v>37008</v>
      </c>
      <c r="B598" s="44">
        <v>0.90229999999999999</v>
      </c>
      <c r="C598" s="44">
        <v>112.01</v>
      </c>
      <c r="D598" s="44">
        <v>34.645000000000003</v>
      </c>
      <c r="E598" s="44">
        <v>7.4645000000000001</v>
      </c>
      <c r="F598" s="44">
        <v>0.62539999999999996</v>
      </c>
      <c r="G598" s="44">
        <v>267.32</v>
      </c>
      <c r="H598" s="44">
        <v>3.5731999999999999</v>
      </c>
      <c r="I598" s="44">
        <v>1.5092000000000001</v>
      </c>
      <c r="J598" s="45">
        <v>9.1195000000000004</v>
      </c>
    </row>
    <row r="599" spans="1:10" x14ac:dyDescent="0.25">
      <c r="A599" s="33">
        <v>37011</v>
      </c>
      <c r="B599" s="44">
        <v>0.88759999999999994</v>
      </c>
      <c r="C599" s="44">
        <v>109.67</v>
      </c>
      <c r="D599" s="44">
        <v>34.526000000000003</v>
      </c>
      <c r="E599" s="44">
        <v>7.4644000000000004</v>
      </c>
      <c r="F599" s="44">
        <v>0.61950000000000005</v>
      </c>
      <c r="G599" s="44">
        <v>267.32</v>
      </c>
      <c r="H599" s="44">
        <v>3.5253999999999999</v>
      </c>
      <c r="I599" s="44">
        <v>1.5098</v>
      </c>
      <c r="J599" s="45">
        <v>9.1135000000000002</v>
      </c>
    </row>
    <row r="600" spans="1:10" x14ac:dyDescent="0.25">
      <c r="A600" s="33">
        <v>37013</v>
      </c>
      <c r="B600" s="44">
        <v>0.89070000000000005</v>
      </c>
      <c r="C600" s="44">
        <v>108.81</v>
      </c>
      <c r="D600" s="44">
        <v>34.667999999999999</v>
      </c>
      <c r="E600" s="44">
        <v>7.4645000000000001</v>
      </c>
      <c r="F600" s="44">
        <v>0.62250000000000005</v>
      </c>
      <c r="G600" s="44">
        <v>267.24</v>
      </c>
      <c r="H600" s="44">
        <v>3.5283000000000002</v>
      </c>
      <c r="I600" s="44">
        <v>1.5167999999999999</v>
      </c>
      <c r="J600" s="45">
        <v>9.1478000000000002</v>
      </c>
    </row>
    <row r="601" spans="1:10" x14ac:dyDescent="0.25">
      <c r="A601" s="33">
        <v>37014</v>
      </c>
      <c r="B601" s="44">
        <v>0.89029999999999998</v>
      </c>
      <c r="C601" s="44">
        <v>108.24</v>
      </c>
      <c r="D601" s="44">
        <v>34.634999999999998</v>
      </c>
      <c r="E601" s="44">
        <v>7.4645999999999999</v>
      </c>
      <c r="F601" s="44">
        <v>0.62219999999999998</v>
      </c>
      <c r="G601" s="44">
        <v>267.3</v>
      </c>
      <c r="H601" s="44">
        <v>3.5243000000000002</v>
      </c>
      <c r="I601" s="44">
        <v>1.5072000000000001</v>
      </c>
      <c r="J601" s="45">
        <v>9.1180000000000003</v>
      </c>
    </row>
    <row r="602" spans="1:10" x14ac:dyDescent="0.25">
      <c r="A602" s="33">
        <v>37015</v>
      </c>
      <c r="B602" s="44">
        <v>0.89390000000000003</v>
      </c>
      <c r="C602" s="44">
        <v>108.19</v>
      </c>
      <c r="D602" s="44">
        <v>34.630000000000003</v>
      </c>
      <c r="E602" s="44">
        <v>7.4650999999999996</v>
      </c>
      <c r="F602" s="44">
        <v>0.62260000000000004</v>
      </c>
      <c r="G602" s="44">
        <v>262.24</v>
      </c>
      <c r="H602" s="44">
        <v>3.5347</v>
      </c>
      <c r="I602" s="44">
        <v>1.5130999999999999</v>
      </c>
      <c r="J602" s="45">
        <v>9.1353000000000009</v>
      </c>
    </row>
    <row r="603" spans="1:10" x14ac:dyDescent="0.25">
      <c r="A603" s="33">
        <v>37018</v>
      </c>
      <c r="B603" s="44">
        <v>0.89190000000000003</v>
      </c>
      <c r="C603" s="44">
        <v>108.2</v>
      </c>
      <c r="D603" s="44">
        <v>34.54</v>
      </c>
      <c r="E603" s="44">
        <v>7.4648000000000003</v>
      </c>
      <c r="F603" s="44">
        <v>0.62</v>
      </c>
      <c r="G603" s="44">
        <v>260.27999999999997</v>
      </c>
      <c r="H603" s="44">
        <v>3.5209999999999999</v>
      </c>
      <c r="I603" s="44">
        <v>1.4963</v>
      </c>
      <c r="J603" s="45">
        <v>9.1089000000000002</v>
      </c>
    </row>
    <row r="604" spans="1:10" x14ac:dyDescent="0.25">
      <c r="A604" s="33">
        <v>37019</v>
      </c>
      <c r="B604" s="44">
        <v>0.88660000000000005</v>
      </c>
      <c r="C604" s="44">
        <v>108.21</v>
      </c>
      <c r="D604" s="44">
        <v>34.484999999999999</v>
      </c>
      <c r="E604" s="44">
        <v>7.4642999999999997</v>
      </c>
      <c r="F604" s="44">
        <v>0.61850000000000005</v>
      </c>
      <c r="G604" s="44">
        <v>258.48</v>
      </c>
      <c r="H604" s="44">
        <v>3.5002</v>
      </c>
      <c r="I604" s="44">
        <v>1.4965999999999999</v>
      </c>
      <c r="J604" s="45">
        <v>9.1068999999999996</v>
      </c>
    </row>
    <row r="605" spans="1:10" x14ac:dyDescent="0.25">
      <c r="A605" s="33">
        <v>37020</v>
      </c>
      <c r="B605" s="44">
        <v>0.88270000000000004</v>
      </c>
      <c r="C605" s="44">
        <v>107.5</v>
      </c>
      <c r="D605" s="44">
        <v>34.423000000000002</v>
      </c>
      <c r="E605" s="44">
        <v>7.4641000000000002</v>
      </c>
      <c r="F605" s="44">
        <v>0.62129999999999996</v>
      </c>
      <c r="G605" s="44">
        <v>258.33</v>
      </c>
      <c r="H605" s="44">
        <v>3.4942000000000002</v>
      </c>
      <c r="I605" s="44">
        <v>1.5034000000000001</v>
      </c>
      <c r="J605" s="45">
        <v>9.1159999999999997</v>
      </c>
    </row>
    <row r="606" spans="1:10" x14ac:dyDescent="0.25">
      <c r="A606" s="33">
        <v>37021</v>
      </c>
      <c r="B606" s="44">
        <v>0.88500000000000001</v>
      </c>
      <c r="C606" s="44">
        <v>108.17</v>
      </c>
      <c r="D606" s="44">
        <v>34.417000000000002</v>
      </c>
      <c r="E606" s="44">
        <v>7.4634999999999998</v>
      </c>
      <c r="F606" s="44">
        <v>0.62229999999999996</v>
      </c>
      <c r="G606" s="44">
        <v>258.57</v>
      </c>
      <c r="H606" s="44">
        <v>3.5213000000000001</v>
      </c>
      <c r="I606" s="44">
        <v>1.5301</v>
      </c>
      <c r="J606" s="45">
        <v>9.0724999999999998</v>
      </c>
    </row>
    <row r="607" spans="1:10" x14ac:dyDescent="0.25">
      <c r="A607" s="33">
        <v>37022</v>
      </c>
      <c r="B607" s="44">
        <v>0.87729999999999997</v>
      </c>
      <c r="C607" s="44">
        <v>107.35</v>
      </c>
      <c r="D607" s="44">
        <v>34.39</v>
      </c>
      <c r="E607" s="44">
        <v>7.4619999999999997</v>
      </c>
      <c r="F607" s="44">
        <v>0.61809999999999998</v>
      </c>
      <c r="G607" s="44">
        <v>257.41000000000003</v>
      </c>
      <c r="H607" s="44">
        <v>3.4925000000000002</v>
      </c>
      <c r="I607" s="44">
        <v>1.5266999999999999</v>
      </c>
      <c r="J607" s="45">
        <v>8.9695</v>
      </c>
    </row>
    <row r="608" spans="1:10" x14ac:dyDescent="0.25">
      <c r="A608" s="33">
        <v>37025</v>
      </c>
      <c r="B608" s="44">
        <v>0.87450000000000006</v>
      </c>
      <c r="C608" s="44">
        <v>107.62</v>
      </c>
      <c r="D608" s="44">
        <v>34.378</v>
      </c>
      <c r="E608" s="44">
        <v>7.4612999999999996</v>
      </c>
      <c r="F608" s="44">
        <v>0.61719999999999997</v>
      </c>
      <c r="G608" s="44">
        <v>257.38</v>
      </c>
      <c r="H608" s="44">
        <v>3.5173000000000001</v>
      </c>
      <c r="I608" s="44">
        <v>1.5176000000000001</v>
      </c>
      <c r="J608" s="45">
        <v>9.0024999999999995</v>
      </c>
    </row>
    <row r="609" spans="1:10" x14ac:dyDescent="0.25">
      <c r="A609" s="33">
        <v>37026</v>
      </c>
      <c r="B609" s="44">
        <v>0.87680000000000002</v>
      </c>
      <c r="C609" s="44">
        <v>108.35</v>
      </c>
      <c r="D609" s="44">
        <v>34.417000000000002</v>
      </c>
      <c r="E609" s="44">
        <v>7.4614000000000003</v>
      </c>
      <c r="F609" s="44">
        <v>0.61850000000000005</v>
      </c>
      <c r="G609" s="44">
        <v>258.25</v>
      </c>
      <c r="H609" s="44">
        <v>3.5198</v>
      </c>
      <c r="I609" s="44">
        <v>1.5207999999999999</v>
      </c>
      <c r="J609" s="45">
        <v>8.9994999999999994</v>
      </c>
    </row>
    <row r="610" spans="1:10" x14ac:dyDescent="0.25">
      <c r="A610" s="33">
        <v>37027</v>
      </c>
      <c r="B610" s="44">
        <v>0.88339999999999996</v>
      </c>
      <c r="C610" s="44">
        <v>109.26</v>
      </c>
      <c r="D610" s="44">
        <v>34.35</v>
      </c>
      <c r="E610" s="44">
        <v>7.4621000000000004</v>
      </c>
      <c r="F610" s="44">
        <v>0.61929999999999996</v>
      </c>
      <c r="G610" s="44">
        <v>258.45999999999998</v>
      </c>
      <c r="H610" s="44">
        <v>3.5188000000000001</v>
      </c>
      <c r="I610" s="44">
        <v>1.5156000000000001</v>
      </c>
      <c r="J610" s="45">
        <v>9.0711999999999993</v>
      </c>
    </row>
    <row r="611" spans="1:10" x14ac:dyDescent="0.25">
      <c r="A611" s="33">
        <v>37028</v>
      </c>
      <c r="B611" s="44">
        <v>0.88149999999999995</v>
      </c>
      <c r="C611" s="44">
        <v>108.58</v>
      </c>
      <c r="D611" s="44">
        <v>34.323</v>
      </c>
      <c r="E611" s="44">
        <v>7.4621000000000004</v>
      </c>
      <c r="F611" s="44">
        <v>0.61650000000000005</v>
      </c>
      <c r="G611" s="44">
        <v>257.45</v>
      </c>
      <c r="H611" s="44">
        <v>3.5026999999999999</v>
      </c>
      <c r="I611" s="44">
        <v>1.5093000000000001</v>
      </c>
      <c r="J611" s="45">
        <v>9.0317000000000007</v>
      </c>
    </row>
    <row r="612" spans="1:10" x14ac:dyDescent="0.25">
      <c r="A612" s="33">
        <v>37029</v>
      </c>
      <c r="B612" s="44">
        <v>0.87770000000000004</v>
      </c>
      <c r="C612" s="44">
        <v>108.35</v>
      </c>
      <c r="D612" s="44">
        <v>34.353999999999999</v>
      </c>
      <c r="E612" s="44">
        <v>7.4608999999999996</v>
      </c>
      <c r="F612" s="44">
        <v>0.61370000000000002</v>
      </c>
      <c r="G612" s="44">
        <v>257.95</v>
      </c>
      <c r="H612" s="44">
        <v>3.4847000000000001</v>
      </c>
      <c r="I612" s="44">
        <v>1.5024</v>
      </c>
      <c r="J612" s="45">
        <v>9.0120000000000005</v>
      </c>
    </row>
    <row r="613" spans="1:10" x14ac:dyDescent="0.25">
      <c r="A613" s="33">
        <v>37032</v>
      </c>
      <c r="B613" s="44">
        <v>0.87539999999999996</v>
      </c>
      <c r="C613" s="44">
        <v>107.79</v>
      </c>
      <c r="D613" s="44">
        <v>34.326999999999998</v>
      </c>
      <c r="E613" s="44">
        <v>7.4607999999999999</v>
      </c>
      <c r="F613" s="44">
        <v>0.60899999999999999</v>
      </c>
      <c r="G613" s="44">
        <v>258.52</v>
      </c>
      <c r="H613" s="44">
        <v>3.4944999999999999</v>
      </c>
      <c r="I613" s="44">
        <v>1.4968999999999999</v>
      </c>
      <c r="J613" s="45">
        <v>8.98</v>
      </c>
    </row>
    <row r="614" spans="1:10" x14ac:dyDescent="0.25">
      <c r="A614" s="33">
        <v>37033</v>
      </c>
      <c r="B614" s="44">
        <v>0.86850000000000005</v>
      </c>
      <c r="C614" s="44">
        <v>106.96</v>
      </c>
      <c r="D614" s="44">
        <v>34.259</v>
      </c>
      <c r="E614" s="44">
        <v>7.4592000000000001</v>
      </c>
      <c r="F614" s="44">
        <v>0.6069</v>
      </c>
      <c r="G614" s="44">
        <v>258.43</v>
      </c>
      <c r="H614" s="44">
        <v>3.4674999999999998</v>
      </c>
      <c r="I614" s="44">
        <v>1.5005999999999999</v>
      </c>
      <c r="J614" s="45">
        <v>8.9725000000000001</v>
      </c>
    </row>
    <row r="615" spans="1:10" x14ac:dyDescent="0.25">
      <c r="A615" s="33">
        <v>37034</v>
      </c>
      <c r="B615" s="44">
        <v>0.85850000000000004</v>
      </c>
      <c r="C615" s="44">
        <v>104.01</v>
      </c>
      <c r="D615" s="44">
        <v>34.232999999999997</v>
      </c>
      <c r="E615" s="44">
        <v>7.4592999999999998</v>
      </c>
      <c r="F615" s="44">
        <v>0.60370000000000001</v>
      </c>
      <c r="G615" s="44">
        <v>257.20999999999998</v>
      </c>
      <c r="H615" s="44">
        <v>3.4319999999999999</v>
      </c>
      <c r="I615" s="44">
        <v>1.5065999999999999</v>
      </c>
      <c r="J615" s="45">
        <v>9.0515000000000008</v>
      </c>
    </row>
    <row r="616" spans="1:10" x14ac:dyDescent="0.25">
      <c r="A616" s="33">
        <v>37035</v>
      </c>
      <c r="B616" s="44">
        <v>0.86040000000000005</v>
      </c>
      <c r="C616" s="44">
        <v>103.15</v>
      </c>
      <c r="D616" s="44">
        <v>34.271000000000001</v>
      </c>
      <c r="E616" s="44">
        <v>7.4584000000000001</v>
      </c>
      <c r="F616" s="44">
        <v>0.60770000000000002</v>
      </c>
      <c r="G616" s="44">
        <v>256.76</v>
      </c>
      <c r="H616" s="44">
        <v>3.4392</v>
      </c>
      <c r="I616" s="44">
        <v>1.5053000000000001</v>
      </c>
      <c r="J616" s="45">
        <v>9.0195000000000007</v>
      </c>
    </row>
    <row r="617" spans="1:10" x14ac:dyDescent="0.25">
      <c r="A617" s="33">
        <v>37036</v>
      </c>
      <c r="B617" s="44">
        <v>0.85909999999999997</v>
      </c>
      <c r="C617" s="44">
        <v>103.54</v>
      </c>
      <c r="D617" s="44">
        <v>34.287999999999997</v>
      </c>
      <c r="E617" s="44">
        <v>7.4592000000000001</v>
      </c>
      <c r="F617" s="44">
        <v>0.60450000000000004</v>
      </c>
      <c r="G617" s="44">
        <v>255.35</v>
      </c>
      <c r="H617" s="44">
        <v>3.4325000000000001</v>
      </c>
      <c r="I617" s="44">
        <v>1.5024999999999999</v>
      </c>
      <c r="J617" s="45">
        <v>9.0525000000000002</v>
      </c>
    </row>
    <row r="618" spans="1:10" x14ac:dyDescent="0.25">
      <c r="A618" s="33">
        <v>37039</v>
      </c>
      <c r="B618" s="44">
        <v>0.85840000000000005</v>
      </c>
      <c r="C618" s="44">
        <v>103.98</v>
      </c>
      <c r="D618" s="44">
        <v>34.317999999999998</v>
      </c>
      <c r="E618" s="44">
        <v>7.4581999999999997</v>
      </c>
      <c r="F618" s="44">
        <v>0.6048</v>
      </c>
      <c r="G618" s="44">
        <v>255.35</v>
      </c>
      <c r="H618" s="44">
        <v>3.4527000000000001</v>
      </c>
      <c r="I618" s="44">
        <v>1.5103</v>
      </c>
      <c r="J618" s="45">
        <v>9.0594999999999999</v>
      </c>
    </row>
    <row r="619" spans="1:10" x14ac:dyDescent="0.25">
      <c r="A619" s="33">
        <v>37040</v>
      </c>
      <c r="B619" s="44">
        <v>0.85519999999999996</v>
      </c>
      <c r="C619" s="44">
        <v>102.88</v>
      </c>
      <c r="D619" s="44">
        <v>34.219000000000001</v>
      </c>
      <c r="E619" s="44">
        <v>7.4574999999999996</v>
      </c>
      <c r="F619" s="44">
        <v>0.60319999999999996</v>
      </c>
      <c r="G619" s="44">
        <v>254</v>
      </c>
      <c r="H619" s="44">
        <v>3.4529000000000001</v>
      </c>
      <c r="I619" s="44">
        <v>1.4933000000000001</v>
      </c>
      <c r="J619" s="45">
        <v>9.0350000000000001</v>
      </c>
    </row>
    <row r="620" spans="1:10" x14ac:dyDescent="0.25">
      <c r="A620" s="33">
        <v>37041</v>
      </c>
      <c r="B620" s="44">
        <v>0.85580000000000001</v>
      </c>
      <c r="C620" s="44">
        <v>102.77</v>
      </c>
      <c r="D620" s="44">
        <v>34.136000000000003</v>
      </c>
      <c r="E620" s="44">
        <v>7.4566999999999997</v>
      </c>
      <c r="F620" s="44">
        <v>0.60240000000000005</v>
      </c>
      <c r="G620" s="44">
        <v>253.65</v>
      </c>
      <c r="H620" s="44">
        <v>3.4274</v>
      </c>
      <c r="I620" s="44">
        <v>1.4809000000000001</v>
      </c>
      <c r="J620" s="45">
        <v>9.08</v>
      </c>
    </row>
    <row r="621" spans="1:10" x14ac:dyDescent="0.25">
      <c r="A621" s="33">
        <v>37042</v>
      </c>
      <c r="B621" s="44">
        <v>0.84799999999999998</v>
      </c>
      <c r="C621" s="44">
        <v>101</v>
      </c>
      <c r="D621" s="44">
        <v>34.195</v>
      </c>
      <c r="E621" s="44">
        <v>7.4555999999999996</v>
      </c>
      <c r="F621" s="44">
        <v>0.59730000000000005</v>
      </c>
      <c r="G621" s="44">
        <v>253.75</v>
      </c>
      <c r="H621" s="44">
        <v>3.3929999999999998</v>
      </c>
      <c r="I621" s="44">
        <v>1.4765999999999999</v>
      </c>
      <c r="J621" s="45">
        <v>9.125</v>
      </c>
    </row>
    <row r="622" spans="1:10" x14ac:dyDescent="0.25">
      <c r="A622" s="33">
        <v>37043</v>
      </c>
      <c r="B622" s="44">
        <v>0.8478</v>
      </c>
      <c r="C622" s="44">
        <v>100.62</v>
      </c>
      <c r="D622" s="44">
        <v>34.052999999999997</v>
      </c>
      <c r="E622" s="44">
        <v>7.4564000000000004</v>
      </c>
      <c r="F622" s="44">
        <v>0.5978</v>
      </c>
      <c r="G622" s="44">
        <v>253.55</v>
      </c>
      <c r="H622" s="44">
        <v>3.3780999999999999</v>
      </c>
      <c r="I622" s="44">
        <v>1.4779</v>
      </c>
      <c r="J622" s="45">
        <v>9.1724999999999994</v>
      </c>
    </row>
    <row r="623" spans="1:10" x14ac:dyDescent="0.25">
      <c r="A623" s="33">
        <v>37046</v>
      </c>
      <c r="B623" s="44">
        <v>0.85129999999999995</v>
      </c>
      <c r="C623" s="44">
        <v>101.9</v>
      </c>
      <c r="D623" s="44">
        <v>34.018000000000001</v>
      </c>
      <c r="E623" s="44">
        <v>7.4560000000000004</v>
      </c>
      <c r="F623" s="44">
        <v>0.60040000000000004</v>
      </c>
      <c r="G623" s="44">
        <v>253.54</v>
      </c>
      <c r="H623" s="44">
        <v>3.383</v>
      </c>
      <c r="I623" s="44">
        <v>1.4753000000000001</v>
      </c>
      <c r="J623" s="45">
        <v>9.24</v>
      </c>
    </row>
    <row r="624" spans="1:10" x14ac:dyDescent="0.25">
      <c r="A624" s="33">
        <v>37047</v>
      </c>
      <c r="B624" s="44">
        <v>0.84650000000000003</v>
      </c>
      <c r="C624" s="44">
        <v>101.44</v>
      </c>
      <c r="D624" s="44">
        <v>33.954999999999998</v>
      </c>
      <c r="E624" s="44">
        <v>7.4560000000000004</v>
      </c>
      <c r="F624" s="44">
        <v>0.5998</v>
      </c>
      <c r="G624" s="44">
        <v>251.61</v>
      </c>
      <c r="H624" s="44">
        <v>3.3730000000000002</v>
      </c>
      <c r="I624" s="44">
        <v>1.4761</v>
      </c>
      <c r="J624" s="45">
        <v>9.2411999999999992</v>
      </c>
    </row>
    <row r="625" spans="1:10" x14ac:dyDescent="0.25">
      <c r="A625" s="33">
        <v>37048</v>
      </c>
      <c r="B625" s="44">
        <v>0.85429999999999995</v>
      </c>
      <c r="C625" s="44">
        <v>103.13</v>
      </c>
      <c r="D625" s="44">
        <v>34.127000000000002</v>
      </c>
      <c r="E625" s="44">
        <v>7.4577</v>
      </c>
      <c r="F625" s="44">
        <v>0.60870000000000002</v>
      </c>
      <c r="G625" s="44">
        <v>250.35</v>
      </c>
      <c r="H625" s="44">
        <v>3.4089999999999998</v>
      </c>
      <c r="I625" s="44">
        <v>1.4786999999999999</v>
      </c>
      <c r="J625" s="45">
        <v>9.2274999999999991</v>
      </c>
    </row>
    <row r="626" spans="1:10" x14ac:dyDescent="0.25">
      <c r="A626" s="33">
        <v>37049</v>
      </c>
      <c r="B626" s="44">
        <v>0.84660000000000002</v>
      </c>
      <c r="C626" s="44">
        <v>101.7</v>
      </c>
      <c r="D626" s="44">
        <v>34.075000000000003</v>
      </c>
      <c r="E626" s="44">
        <v>7.4564000000000004</v>
      </c>
      <c r="F626" s="44">
        <v>0.61240000000000006</v>
      </c>
      <c r="G626" s="44">
        <v>249.07</v>
      </c>
      <c r="H626" s="44">
        <v>3.3765000000000001</v>
      </c>
      <c r="I626" s="44">
        <v>1.4830000000000001</v>
      </c>
      <c r="J626" s="45">
        <v>9.3181999999999992</v>
      </c>
    </row>
    <row r="627" spans="1:10" x14ac:dyDescent="0.25">
      <c r="A627" s="33">
        <v>37050</v>
      </c>
      <c r="B627" s="44">
        <v>0.8468</v>
      </c>
      <c r="C627" s="44">
        <v>102.14</v>
      </c>
      <c r="D627" s="44">
        <v>34.081000000000003</v>
      </c>
      <c r="E627" s="44">
        <v>7.4546000000000001</v>
      </c>
      <c r="F627" s="44">
        <v>0.61280000000000001</v>
      </c>
      <c r="G627" s="44">
        <v>250.58</v>
      </c>
      <c r="H627" s="44">
        <v>3.3727999999999998</v>
      </c>
      <c r="I627" s="44">
        <v>1.496</v>
      </c>
      <c r="J627" s="45">
        <v>9.3229000000000006</v>
      </c>
    </row>
    <row r="628" spans="1:10" x14ac:dyDescent="0.25">
      <c r="A628" s="33">
        <v>37053</v>
      </c>
      <c r="B628" s="44">
        <v>0.84940000000000004</v>
      </c>
      <c r="C628" s="44">
        <v>103.39</v>
      </c>
      <c r="D628" s="44">
        <v>34.048000000000002</v>
      </c>
      <c r="E628" s="44">
        <v>7.4543999999999997</v>
      </c>
      <c r="F628" s="44">
        <v>0.61360000000000003</v>
      </c>
      <c r="G628" s="44">
        <v>250.15</v>
      </c>
      <c r="H628" s="44">
        <v>3.3759999999999999</v>
      </c>
      <c r="I628" s="44">
        <v>1.4985999999999999</v>
      </c>
      <c r="J628" s="45">
        <v>9.3109999999999999</v>
      </c>
    </row>
    <row r="629" spans="1:10" x14ac:dyDescent="0.25">
      <c r="A629" s="33">
        <v>37054</v>
      </c>
      <c r="B629" s="44">
        <v>0.84740000000000004</v>
      </c>
      <c r="C629" s="44">
        <v>103.16</v>
      </c>
      <c r="D629" s="44">
        <v>33.905000000000001</v>
      </c>
      <c r="E629" s="44">
        <v>7.4546999999999999</v>
      </c>
      <c r="F629" s="44">
        <v>0.61519999999999997</v>
      </c>
      <c r="G629" s="44">
        <v>248.8</v>
      </c>
      <c r="H629" s="44">
        <v>3.3433000000000002</v>
      </c>
      <c r="I629" s="44">
        <v>1.5004</v>
      </c>
      <c r="J629" s="45">
        <v>9.32</v>
      </c>
    </row>
    <row r="630" spans="1:10" x14ac:dyDescent="0.25">
      <c r="A630" s="33">
        <v>37055</v>
      </c>
      <c r="B630" s="44">
        <v>0.85419999999999996</v>
      </c>
      <c r="C630" s="44">
        <v>104.28</v>
      </c>
      <c r="D630" s="44">
        <v>33.99</v>
      </c>
      <c r="E630" s="44">
        <v>7.4557000000000002</v>
      </c>
      <c r="F630" s="44">
        <v>0.62029999999999996</v>
      </c>
      <c r="G630" s="44">
        <v>247.58</v>
      </c>
      <c r="H630" s="44">
        <v>3.3837999999999999</v>
      </c>
      <c r="I630" s="44">
        <v>1.4918</v>
      </c>
      <c r="J630" s="45">
        <v>9.2605000000000004</v>
      </c>
    </row>
    <row r="631" spans="1:10" x14ac:dyDescent="0.25">
      <c r="A631" s="33">
        <v>37056</v>
      </c>
      <c r="B631" s="44">
        <v>0.84919999999999995</v>
      </c>
      <c r="C631" s="44">
        <v>103.52</v>
      </c>
      <c r="D631" s="44">
        <v>33.872999999999998</v>
      </c>
      <c r="E631" s="44">
        <v>7.4554999999999998</v>
      </c>
      <c r="F631" s="44">
        <v>0.61140000000000005</v>
      </c>
      <c r="G631" s="44">
        <v>247.1</v>
      </c>
      <c r="H631" s="44">
        <v>3.3633000000000002</v>
      </c>
      <c r="I631" s="44">
        <v>1.4961</v>
      </c>
      <c r="J631" s="45">
        <v>9.2510999999999992</v>
      </c>
    </row>
    <row r="632" spans="1:10" x14ac:dyDescent="0.25">
      <c r="A632" s="33">
        <v>37057</v>
      </c>
      <c r="B632" s="44">
        <v>0.86619999999999997</v>
      </c>
      <c r="C632" s="44">
        <v>104.74</v>
      </c>
      <c r="D632" s="44">
        <v>34</v>
      </c>
      <c r="E632" s="44">
        <v>7.4554999999999998</v>
      </c>
      <c r="F632" s="44">
        <v>0.61499999999999999</v>
      </c>
      <c r="G632" s="44">
        <v>246.15</v>
      </c>
      <c r="H632" s="44">
        <v>3.4117000000000002</v>
      </c>
      <c r="I632" s="44">
        <v>1.5041</v>
      </c>
      <c r="J632" s="45">
        <v>9.16</v>
      </c>
    </row>
    <row r="633" spans="1:10" x14ac:dyDescent="0.25">
      <c r="A633" s="33">
        <v>37060</v>
      </c>
      <c r="B633" s="44">
        <v>0.85809999999999997</v>
      </c>
      <c r="C633" s="44">
        <v>105.71</v>
      </c>
      <c r="D633" s="44">
        <v>33.963000000000001</v>
      </c>
      <c r="E633" s="44">
        <v>7.4554</v>
      </c>
      <c r="F633" s="44">
        <v>0.61240000000000006</v>
      </c>
      <c r="G633" s="44">
        <v>245.74</v>
      </c>
      <c r="H633" s="44">
        <v>3.4022999999999999</v>
      </c>
      <c r="I633" s="44">
        <v>1.4963</v>
      </c>
      <c r="J633" s="45">
        <v>9.1</v>
      </c>
    </row>
    <row r="634" spans="1:10" x14ac:dyDescent="0.25">
      <c r="A634" s="33">
        <v>37061</v>
      </c>
      <c r="B634" s="44">
        <v>0.85629999999999995</v>
      </c>
      <c r="C634" s="44">
        <v>105.43</v>
      </c>
      <c r="D634" s="44">
        <v>33.902999999999999</v>
      </c>
      <c r="E634" s="44">
        <v>7.4550999999999998</v>
      </c>
      <c r="F634" s="44">
        <v>0.61319999999999997</v>
      </c>
      <c r="G634" s="44">
        <v>246.27</v>
      </c>
      <c r="H634" s="44">
        <v>3.3976999999999999</v>
      </c>
      <c r="I634" s="44">
        <v>1.4875</v>
      </c>
      <c r="J634" s="45">
        <v>9.0718999999999994</v>
      </c>
    </row>
    <row r="635" spans="1:10" x14ac:dyDescent="0.25">
      <c r="A635" s="33">
        <v>37062</v>
      </c>
      <c r="B635" s="44">
        <v>0.85129999999999995</v>
      </c>
      <c r="C635" s="44">
        <v>105</v>
      </c>
      <c r="D635" s="44">
        <v>33.927</v>
      </c>
      <c r="E635" s="44">
        <v>7.4550000000000001</v>
      </c>
      <c r="F635" s="44">
        <v>0.61099999999999999</v>
      </c>
      <c r="G635" s="44">
        <v>246.7</v>
      </c>
      <c r="H635" s="44">
        <v>3.4037000000000002</v>
      </c>
      <c r="I635" s="44">
        <v>1.4835</v>
      </c>
      <c r="J635" s="45">
        <v>9.1138999999999992</v>
      </c>
    </row>
    <row r="636" spans="1:10" x14ac:dyDescent="0.25">
      <c r="A636" s="33">
        <v>37063</v>
      </c>
      <c r="B636" s="44">
        <v>0.85519999999999996</v>
      </c>
      <c r="C636" s="44">
        <v>106.12</v>
      </c>
      <c r="D636" s="44">
        <v>34.031999999999996</v>
      </c>
      <c r="E636" s="44">
        <v>7.4551999999999996</v>
      </c>
      <c r="F636" s="44">
        <v>0.60640000000000005</v>
      </c>
      <c r="G636" s="44">
        <v>245.16</v>
      </c>
      <c r="H636" s="44">
        <v>3.4106999999999998</v>
      </c>
      <c r="I636" s="44">
        <v>1.4764999999999999</v>
      </c>
      <c r="J636" s="45">
        <v>9.1475000000000009</v>
      </c>
    </row>
    <row r="637" spans="1:10" x14ac:dyDescent="0.25">
      <c r="A637" s="33">
        <v>37064</v>
      </c>
      <c r="B637" s="44">
        <v>0.8528</v>
      </c>
      <c r="C637" s="44">
        <v>105.98</v>
      </c>
      <c r="D637" s="44">
        <v>33.94</v>
      </c>
      <c r="E637" s="44">
        <v>7.4531000000000001</v>
      </c>
      <c r="F637" s="44">
        <v>0.60370000000000001</v>
      </c>
      <c r="G637" s="44">
        <v>243.88</v>
      </c>
      <c r="H637" s="44">
        <v>3.3917999999999999</v>
      </c>
      <c r="I637" s="44">
        <v>1.4742999999999999</v>
      </c>
      <c r="J637" s="45">
        <v>9.1509999999999998</v>
      </c>
    </row>
    <row r="638" spans="1:10" x14ac:dyDescent="0.25">
      <c r="A638" s="33">
        <v>37067</v>
      </c>
      <c r="B638" s="44">
        <v>0.86070000000000002</v>
      </c>
      <c r="C638" s="44">
        <v>106.71</v>
      </c>
      <c r="D638" s="44">
        <v>33.884999999999998</v>
      </c>
      <c r="E638" s="44">
        <v>7.4535</v>
      </c>
      <c r="F638" s="44">
        <v>0.60819999999999996</v>
      </c>
      <c r="G638" s="44">
        <v>243.35</v>
      </c>
      <c r="H638" s="44">
        <v>3.4058999999999999</v>
      </c>
      <c r="I638" s="44">
        <v>1.472</v>
      </c>
      <c r="J638" s="45">
        <v>9.1494999999999997</v>
      </c>
    </row>
    <row r="639" spans="1:10" x14ac:dyDescent="0.25">
      <c r="A639" s="33">
        <v>37068</v>
      </c>
      <c r="B639" s="44">
        <v>0.86109999999999998</v>
      </c>
      <c r="C639" s="44">
        <v>106.71</v>
      </c>
      <c r="D639" s="44">
        <v>33.83</v>
      </c>
      <c r="E639" s="44">
        <v>7.4522000000000004</v>
      </c>
      <c r="F639" s="44">
        <v>0.60899999999999999</v>
      </c>
      <c r="G639" s="44">
        <v>243.35</v>
      </c>
      <c r="H639" s="44">
        <v>3.4047000000000001</v>
      </c>
      <c r="I639" s="44">
        <v>1.4741</v>
      </c>
      <c r="J639" s="45">
        <v>9.2192000000000007</v>
      </c>
    </row>
    <row r="640" spans="1:10" x14ac:dyDescent="0.25">
      <c r="A640" s="33">
        <v>37069</v>
      </c>
      <c r="B640" s="44">
        <v>0.86219999999999997</v>
      </c>
      <c r="C640" s="44">
        <v>107.05</v>
      </c>
      <c r="D640" s="44">
        <v>33.86</v>
      </c>
      <c r="E640" s="44">
        <v>7.4478999999999997</v>
      </c>
      <c r="F640" s="44">
        <v>0.60909999999999997</v>
      </c>
      <c r="G640" s="44">
        <v>243.57</v>
      </c>
      <c r="H640" s="44">
        <v>3.41</v>
      </c>
      <c r="I640" s="44">
        <v>1.48</v>
      </c>
      <c r="J640" s="45">
        <v>9.24</v>
      </c>
    </row>
    <row r="641" spans="1:10" x14ac:dyDescent="0.25">
      <c r="A641" s="33">
        <v>37070</v>
      </c>
      <c r="B641" s="44">
        <v>0.85109999999999997</v>
      </c>
      <c r="C641" s="44">
        <v>106.15</v>
      </c>
      <c r="D641" s="44">
        <v>33.78</v>
      </c>
      <c r="E641" s="44">
        <v>7.4470000000000001</v>
      </c>
      <c r="F641" s="44">
        <v>0.60350000000000004</v>
      </c>
      <c r="G641" s="44">
        <v>242.18</v>
      </c>
      <c r="H641" s="44">
        <v>3.3727</v>
      </c>
      <c r="I641" s="44">
        <v>1.4761</v>
      </c>
      <c r="J641" s="45">
        <v>9.1925000000000008</v>
      </c>
    </row>
    <row r="642" spans="1:10" x14ac:dyDescent="0.25">
      <c r="A642" s="33">
        <v>37071</v>
      </c>
      <c r="B642" s="44">
        <v>0.84799999999999998</v>
      </c>
      <c r="C642" s="44">
        <v>105.37</v>
      </c>
      <c r="D642" s="44">
        <v>33.78</v>
      </c>
      <c r="E642" s="44">
        <v>7.4443999999999999</v>
      </c>
      <c r="F642" s="44">
        <v>0.60309999999999997</v>
      </c>
      <c r="G642" s="44">
        <v>243.63</v>
      </c>
      <c r="H642" s="44">
        <v>3.3696000000000002</v>
      </c>
      <c r="I642" s="44">
        <v>1.4784999999999999</v>
      </c>
      <c r="J642" s="45">
        <v>9.2125000000000004</v>
      </c>
    </row>
    <row r="643" spans="1:10" x14ac:dyDescent="0.25">
      <c r="A643" s="33">
        <v>37074</v>
      </c>
      <c r="B643" s="44">
        <v>0.84550000000000003</v>
      </c>
      <c r="C643" s="44">
        <v>105.16</v>
      </c>
      <c r="D643" s="44">
        <v>33.799999999999997</v>
      </c>
      <c r="E643" s="44">
        <v>7.4448999999999996</v>
      </c>
      <c r="F643" s="44">
        <v>0.59799999999999998</v>
      </c>
      <c r="G643" s="44">
        <v>242.85</v>
      </c>
      <c r="H643" s="44">
        <v>3.3973</v>
      </c>
      <c r="I643" s="44">
        <v>1.4798</v>
      </c>
      <c r="J643" s="45">
        <v>9.2325999999999997</v>
      </c>
    </row>
    <row r="644" spans="1:10" x14ac:dyDescent="0.25">
      <c r="A644" s="33">
        <v>37075</v>
      </c>
      <c r="B644" s="44">
        <v>0.84970000000000001</v>
      </c>
      <c r="C644" s="44">
        <v>105.43</v>
      </c>
      <c r="D644" s="44">
        <v>33.767000000000003</v>
      </c>
      <c r="E644" s="44">
        <v>7.4457000000000004</v>
      </c>
      <c r="F644" s="44">
        <v>0.60189999999999999</v>
      </c>
      <c r="G644" s="44">
        <v>242.58</v>
      </c>
      <c r="H644" s="44">
        <v>3.3828999999999998</v>
      </c>
      <c r="I644" s="44">
        <v>1.4744999999999999</v>
      </c>
      <c r="J644" s="45">
        <v>9.2416</v>
      </c>
    </row>
    <row r="645" spans="1:10" x14ac:dyDescent="0.25">
      <c r="A645" s="33">
        <v>37076</v>
      </c>
      <c r="B645" s="44">
        <v>0.84530000000000005</v>
      </c>
      <c r="C645" s="44">
        <v>105.16</v>
      </c>
      <c r="D645" s="44">
        <v>33.762</v>
      </c>
      <c r="E645" s="44">
        <v>7.4443000000000001</v>
      </c>
      <c r="F645" s="44">
        <v>0.60260000000000002</v>
      </c>
      <c r="G645" s="44">
        <v>240.9</v>
      </c>
      <c r="H645" s="44">
        <v>3.3773</v>
      </c>
      <c r="I645" s="44">
        <v>1.4731000000000001</v>
      </c>
      <c r="J645" s="45">
        <v>9.2032000000000007</v>
      </c>
    </row>
    <row r="646" spans="1:10" x14ac:dyDescent="0.25">
      <c r="A646" s="33">
        <v>37077</v>
      </c>
      <c r="B646" s="44">
        <v>0.84219999999999995</v>
      </c>
      <c r="C646" s="44">
        <v>105.74</v>
      </c>
      <c r="D646" s="44">
        <v>33.755000000000003</v>
      </c>
      <c r="E646" s="44">
        <v>7.4427000000000003</v>
      </c>
      <c r="F646" s="44">
        <v>0.59899999999999998</v>
      </c>
      <c r="G646" s="44">
        <v>242.4</v>
      </c>
      <c r="H646" s="44">
        <v>3.3923000000000001</v>
      </c>
      <c r="I646" s="44">
        <v>1.4721</v>
      </c>
      <c r="J646" s="45">
        <v>9.2219999999999995</v>
      </c>
    </row>
    <row r="647" spans="1:10" x14ac:dyDescent="0.25">
      <c r="A647" s="33">
        <v>37078</v>
      </c>
      <c r="B647" s="44">
        <v>0.83840000000000003</v>
      </c>
      <c r="C647" s="44">
        <v>105.65</v>
      </c>
      <c r="D647" s="44">
        <v>33.960999999999999</v>
      </c>
      <c r="E647" s="44">
        <v>7.4421999999999997</v>
      </c>
      <c r="F647" s="44">
        <v>0.59960000000000002</v>
      </c>
      <c r="G647" s="44">
        <v>250.55</v>
      </c>
      <c r="H647" s="44">
        <v>3.5350000000000001</v>
      </c>
      <c r="I647" s="44">
        <v>1.4655</v>
      </c>
      <c r="J647" s="45">
        <v>9.2575000000000003</v>
      </c>
    </row>
    <row r="648" spans="1:10" x14ac:dyDescent="0.25">
      <c r="A648" s="33">
        <v>37081</v>
      </c>
      <c r="B648" s="44">
        <v>0.84589999999999999</v>
      </c>
      <c r="C648" s="44">
        <v>106.19</v>
      </c>
      <c r="D648" s="44">
        <v>34.067999999999998</v>
      </c>
      <c r="E648" s="44">
        <v>7.4433999999999996</v>
      </c>
      <c r="F648" s="44">
        <v>0.60140000000000005</v>
      </c>
      <c r="G648" s="44">
        <v>254.05</v>
      </c>
      <c r="H648" s="44">
        <v>3.6701999999999999</v>
      </c>
      <c r="I648" s="44">
        <v>1.4678</v>
      </c>
      <c r="J648" s="45">
        <v>9.3004999999999995</v>
      </c>
    </row>
    <row r="649" spans="1:10" x14ac:dyDescent="0.25">
      <c r="A649" s="33">
        <v>37082</v>
      </c>
      <c r="B649" s="44">
        <v>0.85450000000000004</v>
      </c>
      <c r="C649" s="44">
        <v>107.28</v>
      </c>
      <c r="D649" s="44">
        <v>33.902000000000001</v>
      </c>
      <c r="E649" s="44">
        <v>7.4438000000000004</v>
      </c>
      <c r="F649" s="44">
        <v>0.60519999999999996</v>
      </c>
      <c r="G649" s="44">
        <v>252.15</v>
      </c>
      <c r="H649" s="44">
        <v>3.6913</v>
      </c>
      <c r="I649" s="44">
        <v>1.4692000000000001</v>
      </c>
      <c r="J649" s="45">
        <v>9.2881999999999998</v>
      </c>
    </row>
    <row r="650" spans="1:10" x14ac:dyDescent="0.25">
      <c r="A650" s="33">
        <v>37083</v>
      </c>
      <c r="B650" s="44">
        <v>0.86109999999999998</v>
      </c>
      <c r="C650" s="44">
        <v>107.21</v>
      </c>
      <c r="D650" s="44">
        <v>33.972999999999999</v>
      </c>
      <c r="E650" s="44">
        <v>7.4424000000000001</v>
      </c>
      <c r="F650" s="44">
        <v>0.60780000000000001</v>
      </c>
      <c r="G650" s="44">
        <v>256.44</v>
      </c>
      <c r="H650" s="44">
        <v>3.8250000000000002</v>
      </c>
      <c r="I650" s="44">
        <v>1.4693000000000001</v>
      </c>
      <c r="J650" s="45">
        <v>9.3163999999999998</v>
      </c>
    </row>
    <row r="651" spans="1:10" x14ac:dyDescent="0.25">
      <c r="A651" s="33">
        <v>37084</v>
      </c>
      <c r="B651" s="44">
        <v>0.8538</v>
      </c>
      <c r="C651" s="44">
        <v>106.16</v>
      </c>
      <c r="D651" s="44">
        <v>33.883000000000003</v>
      </c>
      <c r="E651" s="44">
        <v>7.4424999999999999</v>
      </c>
      <c r="F651" s="44">
        <v>0.60709999999999997</v>
      </c>
      <c r="G651" s="44">
        <v>256.95</v>
      </c>
      <c r="H651" s="44">
        <v>3.7166999999999999</v>
      </c>
      <c r="I651" s="44">
        <v>1.4686999999999999</v>
      </c>
      <c r="J651" s="45">
        <v>9.2620000000000005</v>
      </c>
    </row>
    <row r="652" spans="1:10" x14ac:dyDescent="0.25">
      <c r="A652" s="33">
        <v>37085</v>
      </c>
      <c r="B652" s="44">
        <v>0.85389999999999999</v>
      </c>
      <c r="C652" s="44">
        <v>106.12</v>
      </c>
      <c r="D652" s="44">
        <v>33.784999999999997</v>
      </c>
      <c r="E652" s="44">
        <v>7.4420000000000002</v>
      </c>
      <c r="F652" s="44">
        <v>0.60909999999999997</v>
      </c>
      <c r="G652" s="44">
        <v>254.85</v>
      </c>
      <c r="H652" s="44">
        <v>3.62</v>
      </c>
      <c r="I652" s="44">
        <v>1.4683999999999999</v>
      </c>
      <c r="J652" s="45">
        <v>9.2319999999999993</v>
      </c>
    </row>
    <row r="653" spans="1:10" x14ac:dyDescent="0.25">
      <c r="A653" s="33">
        <v>37088</v>
      </c>
      <c r="B653" s="44">
        <v>0.85829999999999995</v>
      </c>
      <c r="C653" s="44">
        <v>107.45</v>
      </c>
      <c r="D653" s="44">
        <v>33.825000000000003</v>
      </c>
      <c r="E653" s="44">
        <v>7.4443000000000001</v>
      </c>
      <c r="F653" s="44">
        <v>0.61260000000000003</v>
      </c>
      <c r="G653" s="44">
        <v>254.35</v>
      </c>
      <c r="H653" s="44">
        <v>3.6063000000000001</v>
      </c>
      <c r="I653" s="44">
        <v>1.4554</v>
      </c>
      <c r="J653" s="45">
        <v>9.2106999999999992</v>
      </c>
    </row>
    <row r="654" spans="1:10" x14ac:dyDescent="0.25">
      <c r="A654" s="33">
        <v>37089</v>
      </c>
      <c r="B654" s="44">
        <v>0.85160000000000002</v>
      </c>
      <c r="C654" s="44">
        <v>106.65</v>
      </c>
      <c r="D654" s="44">
        <v>33.795000000000002</v>
      </c>
      <c r="E654" s="44">
        <v>7.4443999999999999</v>
      </c>
      <c r="F654" s="44">
        <v>0.60880000000000001</v>
      </c>
      <c r="G654" s="44">
        <v>252.55</v>
      </c>
      <c r="H654" s="44">
        <v>3.5920000000000001</v>
      </c>
      <c r="I654" s="44">
        <v>1.4604999999999999</v>
      </c>
      <c r="J654" s="45">
        <v>9.2151999999999994</v>
      </c>
    </row>
    <row r="655" spans="1:10" x14ac:dyDescent="0.25">
      <c r="A655" s="33">
        <v>37090</v>
      </c>
      <c r="B655" s="44">
        <v>0.86299999999999999</v>
      </c>
      <c r="C655" s="44">
        <v>107.8</v>
      </c>
      <c r="D655" s="44">
        <v>33.895000000000003</v>
      </c>
      <c r="E655" s="44">
        <v>7.4466000000000001</v>
      </c>
      <c r="F655" s="44">
        <v>0.61270000000000002</v>
      </c>
      <c r="G655" s="44">
        <v>248.63</v>
      </c>
      <c r="H655" s="44">
        <v>3.6194999999999999</v>
      </c>
      <c r="I655" s="44">
        <v>1.4630000000000001</v>
      </c>
      <c r="J655" s="45">
        <v>9.2314000000000007</v>
      </c>
    </row>
    <row r="656" spans="1:10" x14ac:dyDescent="0.25">
      <c r="A656" s="33">
        <v>37091</v>
      </c>
      <c r="B656" s="44">
        <v>0.87229999999999996</v>
      </c>
      <c r="C656" s="44">
        <v>107.7</v>
      </c>
      <c r="D656" s="44">
        <v>33.908000000000001</v>
      </c>
      <c r="E656" s="44">
        <v>7.4462999999999999</v>
      </c>
      <c r="F656" s="44">
        <v>0.61499999999999999</v>
      </c>
      <c r="G656" s="44">
        <v>249.25</v>
      </c>
      <c r="H656" s="44">
        <v>3.6833</v>
      </c>
      <c r="I656" s="44">
        <v>1.4675</v>
      </c>
      <c r="J656" s="45">
        <v>9.2565000000000008</v>
      </c>
    </row>
    <row r="657" spans="1:10" x14ac:dyDescent="0.25">
      <c r="A657" s="33">
        <v>37092</v>
      </c>
      <c r="B657" s="44">
        <v>0.87760000000000005</v>
      </c>
      <c r="C657" s="44">
        <v>108.36</v>
      </c>
      <c r="D657" s="44">
        <v>33.878</v>
      </c>
      <c r="E657" s="44">
        <v>7.4485000000000001</v>
      </c>
      <c r="F657" s="44">
        <v>0.61180000000000001</v>
      </c>
      <c r="G657" s="44">
        <v>249.2</v>
      </c>
      <c r="H657" s="44">
        <v>3.6989999999999998</v>
      </c>
      <c r="I657" s="44">
        <v>1.4712000000000001</v>
      </c>
      <c r="J657" s="45">
        <v>9.2630999999999997</v>
      </c>
    </row>
    <row r="658" spans="1:10" x14ac:dyDescent="0.25">
      <c r="A658" s="33">
        <v>37095</v>
      </c>
      <c r="B658" s="44">
        <v>0.86760000000000004</v>
      </c>
      <c r="C658" s="44">
        <v>107.62</v>
      </c>
      <c r="D658" s="44">
        <v>33.798000000000002</v>
      </c>
      <c r="E658" s="44">
        <v>7.4470999999999998</v>
      </c>
      <c r="F658" s="44">
        <v>0.60970000000000002</v>
      </c>
      <c r="G658" s="44">
        <v>246.68</v>
      </c>
      <c r="H658" s="44">
        <v>3.6440000000000001</v>
      </c>
      <c r="I658" s="44">
        <v>1.4701</v>
      </c>
      <c r="J658" s="45">
        <v>9.2906999999999993</v>
      </c>
    </row>
    <row r="659" spans="1:10" x14ac:dyDescent="0.25">
      <c r="A659" s="33">
        <v>37096</v>
      </c>
      <c r="B659" s="44">
        <v>0.87080000000000002</v>
      </c>
      <c r="C659" s="44">
        <v>108.07</v>
      </c>
      <c r="D659" s="44">
        <v>33.874000000000002</v>
      </c>
      <c r="E659" s="44">
        <v>7.4447000000000001</v>
      </c>
      <c r="F659" s="44">
        <v>0.6139</v>
      </c>
      <c r="G659" s="44">
        <v>247.27</v>
      </c>
      <c r="H659" s="44">
        <v>3.6677</v>
      </c>
      <c r="I659" s="44">
        <v>1.4714</v>
      </c>
      <c r="J659" s="45">
        <v>9.3117999999999999</v>
      </c>
    </row>
    <row r="660" spans="1:10" x14ac:dyDescent="0.25">
      <c r="A660" s="33">
        <v>37097</v>
      </c>
      <c r="B660" s="44">
        <v>0.87929999999999997</v>
      </c>
      <c r="C660" s="44">
        <v>108.9</v>
      </c>
      <c r="D660" s="44">
        <v>33.863</v>
      </c>
      <c r="E660" s="44">
        <v>7.4443000000000001</v>
      </c>
      <c r="F660" s="44">
        <v>0.61570000000000003</v>
      </c>
      <c r="G660" s="44">
        <v>246.59</v>
      </c>
      <c r="H660" s="44">
        <v>3.6852999999999998</v>
      </c>
      <c r="I660" s="44">
        <v>1.4581</v>
      </c>
      <c r="J660" s="45">
        <v>9.3472000000000008</v>
      </c>
    </row>
    <row r="661" spans="1:10" x14ac:dyDescent="0.25">
      <c r="A661" s="33">
        <v>37098</v>
      </c>
      <c r="B661" s="44">
        <v>0.87639999999999996</v>
      </c>
      <c r="C661" s="44">
        <v>108.58</v>
      </c>
      <c r="D661" s="44">
        <v>33.881999999999998</v>
      </c>
      <c r="E661" s="44">
        <v>7.4455</v>
      </c>
      <c r="F661" s="44">
        <v>0.61460000000000004</v>
      </c>
      <c r="G661" s="44">
        <v>246.35</v>
      </c>
      <c r="H661" s="44">
        <v>3.6806999999999999</v>
      </c>
      <c r="I661" s="44">
        <v>1.452</v>
      </c>
      <c r="J661" s="45">
        <v>9.3009000000000004</v>
      </c>
    </row>
    <row r="662" spans="1:10" x14ac:dyDescent="0.25">
      <c r="A662" s="33">
        <v>37099</v>
      </c>
      <c r="B662" s="44">
        <v>0.87680000000000002</v>
      </c>
      <c r="C662" s="44">
        <v>108.65</v>
      </c>
      <c r="D662" s="44">
        <v>33.874000000000002</v>
      </c>
      <c r="E662" s="44">
        <v>7.4454000000000002</v>
      </c>
      <c r="F662" s="44">
        <v>0.61409999999999998</v>
      </c>
      <c r="G662" s="44">
        <v>247.27</v>
      </c>
      <c r="H662" s="44">
        <v>3.6867000000000001</v>
      </c>
      <c r="I662" s="44">
        <v>1.4500999999999999</v>
      </c>
      <c r="J662" s="45">
        <v>9.2825000000000006</v>
      </c>
    </row>
    <row r="663" spans="1:10" x14ac:dyDescent="0.25">
      <c r="A663" s="33">
        <v>37102</v>
      </c>
      <c r="B663" s="44">
        <v>0.87509999999999999</v>
      </c>
      <c r="C663" s="44">
        <v>109.45</v>
      </c>
      <c r="D663" s="44">
        <v>33.869999999999997</v>
      </c>
      <c r="E663" s="44">
        <v>7.4452999999999996</v>
      </c>
      <c r="F663" s="44">
        <v>0.61360000000000003</v>
      </c>
      <c r="G663" s="44">
        <v>247.08</v>
      </c>
      <c r="H663" s="44">
        <v>3.694</v>
      </c>
      <c r="I663" s="44">
        <v>1.4541999999999999</v>
      </c>
      <c r="J663" s="45">
        <v>9.2560000000000002</v>
      </c>
    </row>
    <row r="664" spans="1:10" x14ac:dyDescent="0.25">
      <c r="A664" s="33">
        <v>37103</v>
      </c>
      <c r="B664" s="44">
        <v>0.87549999999999994</v>
      </c>
      <c r="C664" s="44">
        <v>109.3</v>
      </c>
      <c r="D664" s="44">
        <v>33.979999999999997</v>
      </c>
      <c r="E664" s="44">
        <v>7.4474999999999998</v>
      </c>
      <c r="F664" s="44">
        <v>0.61429999999999996</v>
      </c>
      <c r="G664" s="44">
        <v>247.75</v>
      </c>
      <c r="H664" s="44">
        <v>3.7103000000000002</v>
      </c>
      <c r="I664" s="44">
        <v>1.4477</v>
      </c>
      <c r="J664" s="45">
        <v>9.2784999999999993</v>
      </c>
    </row>
    <row r="665" spans="1:10" x14ac:dyDescent="0.25">
      <c r="A665" s="33">
        <v>37104</v>
      </c>
      <c r="B665" s="44">
        <v>0.88170000000000004</v>
      </c>
      <c r="C665" s="44">
        <v>109.85</v>
      </c>
      <c r="D665" s="44">
        <v>34.003</v>
      </c>
      <c r="E665" s="44">
        <v>7.4492000000000003</v>
      </c>
      <c r="F665" s="44">
        <v>0.61560000000000004</v>
      </c>
      <c r="G665" s="44">
        <v>248.14</v>
      </c>
      <c r="H665" s="44">
        <v>3.7528000000000001</v>
      </c>
      <c r="I665" s="44">
        <v>1.4540999999999999</v>
      </c>
      <c r="J665" s="45">
        <v>9.3092000000000006</v>
      </c>
    </row>
    <row r="666" spans="1:10" x14ac:dyDescent="0.25">
      <c r="A666" s="33">
        <v>37105</v>
      </c>
      <c r="B666" s="44">
        <v>0.87880000000000003</v>
      </c>
      <c r="C666" s="44">
        <v>109.02</v>
      </c>
      <c r="D666" s="44">
        <v>34.002000000000002</v>
      </c>
      <c r="E666" s="44">
        <v>7.4482999999999997</v>
      </c>
      <c r="F666" s="44">
        <v>0.61450000000000005</v>
      </c>
      <c r="G666" s="44">
        <v>248.72</v>
      </c>
      <c r="H666" s="44">
        <v>3.7549999999999999</v>
      </c>
      <c r="I666" s="44">
        <v>1.4577</v>
      </c>
      <c r="J666" s="45">
        <v>9.2289999999999992</v>
      </c>
    </row>
    <row r="667" spans="1:10" x14ac:dyDescent="0.25">
      <c r="A667" s="33">
        <v>37106</v>
      </c>
      <c r="B667" s="44">
        <v>0.88060000000000005</v>
      </c>
      <c r="C667" s="44">
        <v>109.05</v>
      </c>
      <c r="D667" s="44">
        <v>33.93</v>
      </c>
      <c r="E667" s="44">
        <v>7.4476000000000004</v>
      </c>
      <c r="F667" s="44">
        <v>0.61639999999999995</v>
      </c>
      <c r="G667" s="44">
        <v>248</v>
      </c>
      <c r="H667" s="44">
        <v>3.7296999999999998</v>
      </c>
      <c r="I667" s="44">
        <v>1.4587000000000001</v>
      </c>
      <c r="J667" s="45">
        <v>9.1721000000000004</v>
      </c>
    </row>
    <row r="668" spans="1:10" x14ac:dyDescent="0.25">
      <c r="A668" s="33">
        <v>37109</v>
      </c>
      <c r="B668" s="44">
        <v>0.88049999999999995</v>
      </c>
      <c r="C668" s="44">
        <v>109.08</v>
      </c>
      <c r="D668" s="44">
        <v>33.918999999999997</v>
      </c>
      <c r="E668" s="44">
        <v>7.4470999999999998</v>
      </c>
      <c r="F668" s="44">
        <v>0.61899999999999999</v>
      </c>
      <c r="G668" s="44">
        <v>247.06</v>
      </c>
      <c r="H668" s="44">
        <v>3.7267000000000001</v>
      </c>
      <c r="I668" s="44">
        <v>1.4786999999999999</v>
      </c>
      <c r="J668" s="45">
        <v>9.1637000000000004</v>
      </c>
    </row>
    <row r="669" spans="1:10" x14ac:dyDescent="0.25">
      <c r="A669" s="33">
        <v>37110</v>
      </c>
      <c r="B669" s="44">
        <v>0.87680000000000002</v>
      </c>
      <c r="C669" s="44">
        <v>108.74</v>
      </c>
      <c r="D669" s="44">
        <v>33.912999999999997</v>
      </c>
      <c r="E669" s="44">
        <v>7.4428999999999998</v>
      </c>
      <c r="F669" s="44">
        <v>0.61950000000000005</v>
      </c>
      <c r="G669" s="44">
        <v>247.39</v>
      </c>
      <c r="H669" s="44">
        <v>3.7197</v>
      </c>
      <c r="I669" s="44">
        <v>1.4732000000000001</v>
      </c>
      <c r="J669" s="45">
        <v>9.1884999999999994</v>
      </c>
    </row>
    <row r="670" spans="1:10" x14ac:dyDescent="0.25">
      <c r="A670" s="33">
        <v>37111</v>
      </c>
      <c r="B670" s="44">
        <v>0.87629999999999997</v>
      </c>
      <c r="C670" s="44">
        <v>107.94</v>
      </c>
      <c r="D670" s="44">
        <v>33.805</v>
      </c>
      <c r="E670" s="44">
        <v>7.4432</v>
      </c>
      <c r="F670" s="44">
        <v>0.61870000000000003</v>
      </c>
      <c r="G670" s="44">
        <v>246.95</v>
      </c>
      <c r="H670" s="44">
        <v>3.6966000000000001</v>
      </c>
      <c r="I670" s="44">
        <v>1.4774</v>
      </c>
      <c r="J670" s="45">
        <v>9.1509</v>
      </c>
    </row>
    <row r="671" spans="1:10" x14ac:dyDescent="0.25">
      <c r="A671" s="33">
        <v>37112</v>
      </c>
      <c r="B671" s="44">
        <v>0.88529999999999998</v>
      </c>
      <c r="C671" s="44">
        <v>109.16</v>
      </c>
      <c r="D671" s="44">
        <v>33.85</v>
      </c>
      <c r="E671" s="44">
        <v>7.4421999999999997</v>
      </c>
      <c r="F671" s="44">
        <v>0.62339999999999995</v>
      </c>
      <c r="G671" s="44">
        <v>246.5</v>
      </c>
      <c r="H671" s="44">
        <v>3.7345000000000002</v>
      </c>
      <c r="I671" s="44">
        <v>1.4830000000000001</v>
      </c>
      <c r="J671" s="45">
        <v>9.1734000000000009</v>
      </c>
    </row>
    <row r="672" spans="1:10" x14ac:dyDescent="0.25">
      <c r="A672" s="33">
        <v>37113</v>
      </c>
      <c r="B672" s="44">
        <v>0.89359999999999995</v>
      </c>
      <c r="C672" s="44">
        <v>109.31</v>
      </c>
      <c r="D672" s="44">
        <v>33.880000000000003</v>
      </c>
      <c r="E672" s="44">
        <v>7.4421999999999997</v>
      </c>
      <c r="F672" s="44">
        <v>0.62690000000000001</v>
      </c>
      <c r="G672" s="44">
        <v>246.92</v>
      </c>
      <c r="H672" s="44">
        <v>3.7623000000000002</v>
      </c>
      <c r="I672" s="44">
        <v>1.4970000000000001</v>
      </c>
      <c r="J672" s="45">
        <v>9.1795000000000009</v>
      </c>
    </row>
    <row r="673" spans="1:10" x14ac:dyDescent="0.25">
      <c r="A673" s="33">
        <v>37116</v>
      </c>
      <c r="B673" s="44">
        <v>0.89910000000000001</v>
      </c>
      <c r="C673" s="44">
        <v>109.33</v>
      </c>
      <c r="D673" s="44">
        <v>33.896999999999998</v>
      </c>
      <c r="E673" s="44">
        <v>7.4423000000000004</v>
      </c>
      <c r="F673" s="44">
        <v>0.63119999999999998</v>
      </c>
      <c r="G673" s="44">
        <v>246.38</v>
      </c>
      <c r="H673" s="44">
        <v>3.7997000000000001</v>
      </c>
      <c r="I673" s="44">
        <v>1.4961</v>
      </c>
      <c r="J673" s="45">
        <v>9.2049000000000003</v>
      </c>
    </row>
    <row r="674" spans="1:10" x14ac:dyDescent="0.25">
      <c r="A674" s="33">
        <v>37117</v>
      </c>
      <c r="B674" s="44">
        <v>0.89680000000000004</v>
      </c>
      <c r="C674" s="44">
        <v>110.04</v>
      </c>
      <c r="D674" s="44">
        <v>33.880000000000003</v>
      </c>
      <c r="E674" s="44">
        <v>7.4431000000000003</v>
      </c>
      <c r="F674" s="44">
        <v>0.63119999999999998</v>
      </c>
      <c r="G674" s="44">
        <v>246.6</v>
      </c>
      <c r="H674" s="44">
        <v>3.8168000000000002</v>
      </c>
      <c r="I674" s="44">
        <v>1.5037</v>
      </c>
      <c r="J674" s="45">
        <v>9.2110000000000003</v>
      </c>
    </row>
    <row r="675" spans="1:10" x14ac:dyDescent="0.25">
      <c r="A675" s="33">
        <v>37118</v>
      </c>
      <c r="B675" s="44">
        <v>0.91139999999999999</v>
      </c>
      <c r="C675" s="44">
        <v>109.62</v>
      </c>
      <c r="D675" s="44">
        <v>33.9</v>
      </c>
      <c r="E675" s="44">
        <v>7.4432999999999998</v>
      </c>
      <c r="F675" s="44">
        <v>0.63439999999999996</v>
      </c>
      <c r="G675" s="44">
        <v>253</v>
      </c>
      <c r="H675" s="44">
        <v>3.8833000000000002</v>
      </c>
      <c r="I675" s="44">
        <v>1.4865999999999999</v>
      </c>
      <c r="J675" s="45">
        <v>9.2592999999999996</v>
      </c>
    </row>
    <row r="676" spans="1:10" x14ac:dyDescent="0.25">
      <c r="A676" s="33">
        <v>37119</v>
      </c>
      <c r="B676" s="44">
        <v>0.91439999999999999</v>
      </c>
      <c r="C676" s="44">
        <v>109.66</v>
      </c>
      <c r="D676" s="44">
        <v>33.972000000000001</v>
      </c>
      <c r="E676" s="44">
        <v>7.4436999999999998</v>
      </c>
      <c r="F676" s="44">
        <v>0.63280000000000003</v>
      </c>
      <c r="G676" s="44">
        <v>254.25</v>
      </c>
      <c r="H676" s="44">
        <v>3.8965999999999998</v>
      </c>
      <c r="I676" s="44">
        <v>1.4769000000000001</v>
      </c>
      <c r="J676" s="45">
        <v>9.2581000000000007</v>
      </c>
    </row>
    <row r="677" spans="1:10" x14ac:dyDescent="0.25">
      <c r="A677" s="33">
        <v>37120</v>
      </c>
      <c r="B677" s="44">
        <v>0.91379999999999995</v>
      </c>
      <c r="C677" s="44">
        <v>110.34</v>
      </c>
      <c r="D677" s="44">
        <v>34.021999999999998</v>
      </c>
      <c r="E677" s="44">
        <v>7.4452999999999996</v>
      </c>
      <c r="F677" s="44">
        <v>0.63270000000000004</v>
      </c>
      <c r="G677" s="44">
        <v>255.73</v>
      </c>
      <c r="H677" s="44">
        <v>3.9205000000000001</v>
      </c>
      <c r="I677" s="44">
        <v>1.4783999999999999</v>
      </c>
      <c r="J677" s="45">
        <v>9.3350000000000009</v>
      </c>
    </row>
    <row r="678" spans="1:10" x14ac:dyDescent="0.25">
      <c r="A678" s="33">
        <v>37123</v>
      </c>
      <c r="B678" s="44">
        <v>0.91490000000000005</v>
      </c>
      <c r="C678" s="44">
        <v>110.18</v>
      </c>
      <c r="D678" s="44">
        <v>34.082999999999998</v>
      </c>
      <c r="E678" s="44">
        <v>7.4459</v>
      </c>
      <c r="F678" s="44">
        <v>0.63300000000000001</v>
      </c>
      <c r="G678" s="44">
        <v>255.9</v>
      </c>
      <c r="H678" s="44">
        <v>3.9348000000000001</v>
      </c>
      <c r="I678" s="44">
        <v>1.4847999999999999</v>
      </c>
      <c r="J678" s="45">
        <v>9.4235000000000007</v>
      </c>
    </row>
    <row r="679" spans="1:10" x14ac:dyDescent="0.25">
      <c r="A679" s="33">
        <v>37124</v>
      </c>
      <c r="B679" s="44">
        <v>0.91279999999999994</v>
      </c>
      <c r="C679" s="44">
        <v>109.4</v>
      </c>
      <c r="D679" s="44">
        <v>34.078000000000003</v>
      </c>
      <c r="E679" s="44">
        <v>7.4467999999999996</v>
      </c>
      <c r="F679" s="44">
        <v>0.63039999999999996</v>
      </c>
      <c r="G679" s="44">
        <v>256.24</v>
      </c>
      <c r="H679" s="44">
        <v>3.8997000000000002</v>
      </c>
      <c r="I679" s="44">
        <v>1.4805999999999999</v>
      </c>
      <c r="J679" s="45">
        <v>9.4309999999999992</v>
      </c>
    </row>
    <row r="680" spans="1:10" x14ac:dyDescent="0.25">
      <c r="A680" s="33">
        <v>37125</v>
      </c>
      <c r="B680" s="44">
        <v>0.92159999999999997</v>
      </c>
      <c r="C680" s="44">
        <v>110.39</v>
      </c>
      <c r="D680" s="44">
        <v>34.341999999999999</v>
      </c>
      <c r="E680" s="44">
        <v>7.4485000000000001</v>
      </c>
      <c r="F680" s="44">
        <v>0.63260000000000005</v>
      </c>
      <c r="G680" s="44">
        <v>256.47000000000003</v>
      </c>
      <c r="H680" s="44">
        <v>3.9382999999999999</v>
      </c>
      <c r="I680" s="44">
        <v>1.4815</v>
      </c>
      <c r="J680" s="45">
        <v>9.4707000000000008</v>
      </c>
    </row>
    <row r="681" spans="1:10" x14ac:dyDescent="0.25">
      <c r="A681" s="33">
        <v>37126</v>
      </c>
      <c r="B681" s="44">
        <v>0.91120000000000001</v>
      </c>
      <c r="C681" s="44">
        <v>109.65</v>
      </c>
      <c r="D681" s="44">
        <v>34.302999999999997</v>
      </c>
      <c r="E681" s="44">
        <v>7.4471999999999996</v>
      </c>
      <c r="F681" s="44">
        <v>0.63060000000000005</v>
      </c>
      <c r="G681" s="44">
        <v>251.52</v>
      </c>
      <c r="H681" s="44">
        <v>3.8593000000000002</v>
      </c>
      <c r="I681" s="44">
        <v>1.4859</v>
      </c>
      <c r="J681" s="45">
        <v>9.4239999999999995</v>
      </c>
    </row>
    <row r="682" spans="1:10" x14ac:dyDescent="0.25">
      <c r="A682" s="33">
        <v>37127</v>
      </c>
      <c r="B682" s="44">
        <v>0.91080000000000005</v>
      </c>
      <c r="C682" s="44">
        <v>109.56</v>
      </c>
      <c r="D682" s="44">
        <v>34.216999999999999</v>
      </c>
      <c r="E682" s="44">
        <v>7.4448999999999996</v>
      </c>
      <c r="F682" s="44">
        <v>0.63170000000000004</v>
      </c>
      <c r="G682" s="44">
        <v>251.51</v>
      </c>
      <c r="H682" s="44">
        <v>3.8378999999999999</v>
      </c>
      <c r="I682" s="44">
        <v>1.4766999999999999</v>
      </c>
      <c r="J682" s="45">
        <v>9.3872999999999998</v>
      </c>
    </row>
    <row r="683" spans="1:10" x14ac:dyDescent="0.25">
      <c r="A683" s="33">
        <v>37130</v>
      </c>
      <c r="B683" s="44">
        <v>0.90900000000000003</v>
      </c>
      <c r="C683" s="44">
        <v>109.18</v>
      </c>
      <c r="D683" s="44">
        <v>34.182000000000002</v>
      </c>
      <c r="E683" s="44">
        <v>7.4443000000000001</v>
      </c>
      <c r="F683" s="44">
        <v>0.63070000000000004</v>
      </c>
      <c r="G683" s="44">
        <v>252.95</v>
      </c>
      <c r="H683" s="44">
        <v>3.8643999999999998</v>
      </c>
      <c r="I683" s="44">
        <v>1.4907999999999999</v>
      </c>
      <c r="J683" s="45">
        <v>9.3828999999999994</v>
      </c>
    </row>
    <row r="684" spans="1:10" x14ac:dyDescent="0.25">
      <c r="A684" s="33">
        <v>37131</v>
      </c>
      <c r="B684" s="44">
        <v>0.9042</v>
      </c>
      <c r="C684" s="44">
        <v>108.75</v>
      </c>
      <c r="D684" s="44">
        <v>34.188000000000002</v>
      </c>
      <c r="E684" s="44">
        <v>7.4432</v>
      </c>
      <c r="F684" s="44">
        <v>0.62809999999999999</v>
      </c>
      <c r="G684" s="44">
        <v>254.08</v>
      </c>
      <c r="H684" s="44">
        <v>3.8437000000000001</v>
      </c>
      <c r="I684" s="44">
        <v>1.496</v>
      </c>
      <c r="J684" s="45">
        <v>9.3659999999999997</v>
      </c>
    </row>
    <row r="685" spans="1:10" x14ac:dyDescent="0.25">
      <c r="A685" s="33">
        <v>37132</v>
      </c>
      <c r="B685" s="44">
        <v>0.91220000000000001</v>
      </c>
      <c r="C685" s="44">
        <v>108.94</v>
      </c>
      <c r="D685" s="44">
        <v>34.21</v>
      </c>
      <c r="E685" s="44">
        <v>7.4440999999999997</v>
      </c>
      <c r="F685" s="44">
        <v>0.62690000000000001</v>
      </c>
      <c r="G685" s="44">
        <v>252.93</v>
      </c>
      <c r="H685" s="44">
        <v>3.8589000000000002</v>
      </c>
      <c r="I685" s="44">
        <v>1.4975000000000001</v>
      </c>
      <c r="J685" s="45">
        <v>9.4250000000000007</v>
      </c>
    </row>
    <row r="686" spans="1:10" x14ac:dyDescent="0.25">
      <c r="A686" s="33">
        <v>37133</v>
      </c>
      <c r="B686" s="44">
        <v>0.90949999999999998</v>
      </c>
      <c r="C686" s="44">
        <v>108.95</v>
      </c>
      <c r="D686" s="44">
        <v>34.241999999999997</v>
      </c>
      <c r="E686" s="44">
        <v>7.4435000000000002</v>
      </c>
      <c r="F686" s="44">
        <v>0.62570000000000003</v>
      </c>
      <c r="G686" s="44">
        <v>252.4</v>
      </c>
      <c r="H686" s="44">
        <v>3.8565</v>
      </c>
      <c r="I686" s="44">
        <v>1.4956</v>
      </c>
      <c r="J686" s="45">
        <v>9.4669000000000008</v>
      </c>
    </row>
    <row r="687" spans="1:10" x14ac:dyDescent="0.25">
      <c r="A687" s="33">
        <v>37134</v>
      </c>
      <c r="B687" s="44">
        <v>0.91579999999999995</v>
      </c>
      <c r="C687" s="44">
        <v>108.65</v>
      </c>
      <c r="D687" s="44">
        <v>34.322000000000003</v>
      </c>
      <c r="E687" s="44">
        <v>7.4465000000000003</v>
      </c>
      <c r="F687" s="44">
        <v>0.62849999999999995</v>
      </c>
      <c r="G687" s="44">
        <v>253.75</v>
      </c>
      <c r="H687" s="44">
        <v>3.8712</v>
      </c>
      <c r="I687" s="44">
        <v>1.4923</v>
      </c>
      <c r="J687" s="45">
        <v>9.5344999999999995</v>
      </c>
    </row>
    <row r="688" spans="1:10" x14ac:dyDescent="0.25">
      <c r="A688" s="33">
        <v>37137</v>
      </c>
      <c r="B688" s="44">
        <v>0.90720000000000001</v>
      </c>
      <c r="C688" s="44">
        <v>107.92</v>
      </c>
      <c r="D688" s="44">
        <v>34.216999999999999</v>
      </c>
      <c r="E688" s="44">
        <v>7.4443999999999999</v>
      </c>
      <c r="F688" s="44">
        <v>0.62350000000000005</v>
      </c>
      <c r="G688" s="44">
        <v>251.7</v>
      </c>
      <c r="H688" s="44">
        <v>3.8386999999999998</v>
      </c>
      <c r="I688" s="44">
        <v>1.4875</v>
      </c>
      <c r="J688" s="45">
        <v>9.5099</v>
      </c>
    </row>
    <row r="689" spans="1:10" x14ac:dyDescent="0.25">
      <c r="A689" s="33">
        <v>37138</v>
      </c>
      <c r="B689" s="44">
        <v>0.89700000000000002</v>
      </c>
      <c r="C689" s="44">
        <v>107.1</v>
      </c>
      <c r="D689" s="44">
        <v>34.146000000000001</v>
      </c>
      <c r="E689" s="44">
        <v>7.444</v>
      </c>
      <c r="F689" s="44">
        <v>0.61970000000000003</v>
      </c>
      <c r="G689" s="44">
        <v>252.16</v>
      </c>
      <c r="H689" s="44">
        <v>3.8182999999999998</v>
      </c>
      <c r="I689" s="44">
        <v>1.4959</v>
      </c>
      <c r="J689" s="45">
        <v>9.5517000000000003</v>
      </c>
    </row>
    <row r="690" spans="1:10" x14ac:dyDescent="0.25">
      <c r="A690" s="33">
        <v>37139</v>
      </c>
      <c r="B690" s="44">
        <v>0.8891</v>
      </c>
      <c r="C690" s="44">
        <v>106.93</v>
      </c>
      <c r="D690" s="44">
        <v>34.155000000000001</v>
      </c>
      <c r="E690" s="44">
        <v>7.4431000000000003</v>
      </c>
      <c r="F690" s="44">
        <v>0.61480000000000001</v>
      </c>
      <c r="G690" s="44">
        <v>251.67</v>
      </c>
      <c r="H690" s="44">
        <v>3.7658999999999998</v>
      </c>
      <c r="I690" s="44">
        <v>1.4959</v>
      </c>
      <c r="J690" s="45">
        <v>9.5165000000000006</v>
      </c>
    </row>
    <row r="691" spans="1:10" x14ac:dyDescent="0.25">
      <c r="A691" s="33">
        <v>37140</v>
      </c>
      <c r="B691" s="44">
        <v>0.88549999999999995</v>
      </c>
      <c r="C691" s="44">
        <v>107.36</v>
      </c>
      <c r="D691" s="44">
        <v>34.112000000000002</v>
      </c>
      <c r="E691" s="44">
        <v>7.4424000000000001</v>
      </c>
      <c r="F691" s="44">
        <v>0.6109</v>
      </c>
      <c r="G691" s="44">
        <v>252.05</v>
      </c>
      <c r="H691" s="44">
        <v>3.7616999999999998</v>
      </c>
      <c r="I691" s="44">
        <v>1.492</v>
      </c>
      <c r="J691" s="45">
        <v>9.452</v>
      </c>
    </row>
    <row r="692" spans="1:10" x14ac:dyDescent="0.25">
      <c r="A692" s="33">
        <v>37141</v>
      </c>
      <c r="B692" s="44">
        <v>0.8952</v>
      </c>
      <c r="C692" s="44">
        <v>108.32</v>
      </c>
      <c r="D692" s="44">
        <v>34.155000000000001</v>
      </c>
      <c r="E692" s="44">
        <v>7.4425999999999997</v>
      </c>
      <c r="F692" s="44">
        <v>0.61609999999999998</v>
      </c>
      <c r="G692" s="44">
        <v>253.11</v>
      </c>
      <c r="H692" s="44">
        <v>3.7865000000000002</v>
      </c>
      <c r="I692" s="44">
        <v>1.4951000000000001</v>
      </c>
      <c r="J692" s="45">
        <v>9.4949999999999992</v>
      </c>
    </row>
    <row r="693" spans="1:10" x14ac:dyDescent="0.25">
      <c r="A693" s="33">
        <v>37144</v>
      </c>
      <c r="B693" s="44">
        <v>0.90469999999999995</v>
      </c>
      <c r="C693" s="44">
        <v>109.05</v>
      </c>
      <c r="D693" s="44">
        <v>34.152999999999999</v>
      </c>
      <c r="E693" s="44">
        <v>7.4417999999999997</v>
      </c>
      <c r="F693" s="44">
        <v>0.61719999999999997</v>
      </c>
      <c r="G693" s="44">
        <v>252.99</v>
      </c>
      <c r="H693" s="44">
        <v>3.8007</v>
      </c>
      <c r="I693" s="44">
        <v>1.4841</v>
      </c>
      <c r="J693" s="45">
        <v>9.5405999999999995</v>
      </c>
    </row>
    <row r="694" spans="1:10" x14ac:dyDescent="0.25">
      <c r="A694" s="33">
        <v>37145</v>
      </c>
      <c r="B694" s="44">
        <v>0.89639999999999997</v>
      </c>
      <c r="C694" s="44">
        <v>109.3</v>
      </c>
      <c r="D694" s="44">
        <v>34.1</v>
      </c>
      <c r="E694" s="44">
        <v>7.4414999999999996</v>
      </c>
      <c r="F694" s="44">
        <v>0.61560000000000004</v>
      </c>
      <c r="G694" s="44">
        <v>251.78</v>
      </c>
      <c r="H694" s="44">
        <v>3.7839999999999998</v>
      </c>
      <c r="I694" s="44">
        <v>1.4737</v>
      </c>
      <c r="J694" s="45">
        <v>9.4974000000000007</v>
      </c>
    </row>
    <row r="695" spans="1:10" x14ac:dyDescent="0.25">
      <c r="A695" s="33">
        <v>37146</v>
      </c>
      <c r="B695" s="44">
        <v>0.9052</v>
      </c>
      <c r="C695" s="44">
        <v>108.15</v>
      </c>
      <c r="D695" s="44">
        <v>34.191000000000003</v>
      </c>
      <c r="E695" s="44">
        <v>7.4432999999999998</v>
      </c>
      <c r="F695" s="44">
        <v>0.61760000000000004</v>
      </c>
      <c r="G695" s="44">
        <v>256</v>
      </c>
      <c r="H695" s="44">
        <v>3.8405</v>
      </c>
      <c r="I695" s="44">
        <v>1.4624999999999999</v>
      </c>
      <c r="J695" s="45">
        <v>9.5769000000000002</v>
      </c>
    </row>
    <row r="696" spans="1:10" x14ac:dyDescent="0.25">
      <c r="A696" s="33">
        <v>37147</v>
      </c>
      <c r="B696" s="44">
        <v>0.90600000000000003</v>
      </c>
      <c r="C696" s="44">
        <v>107.88</v>
      </c>
      <c r="D696" s="44">
        <v>34.122999999999998</v>
      </c>
      <c r="E696" s="44">
        <v>7.4436999999999998</v>
      </c>
      <c r="F696" s="44">
        <v>0.6169</v>
      </c>
      <c r="G696" s="44">
        <v>255.97</v>
      </c>
      <c r="H696" s="44">
        <v>3.8496999999999999</v>
      </c>
      <c r="I696" s="44">
        <v>1.4712000000000001</v>
      </c>
      <c r="J696" s="45">
        <v>9.5831999999999997</v>
      </c>
    </row>
    <row r="697" spans="1:10" x14ac:dyDescent="0.25">
      <c r="A697" s="33">
        <v>37148</v>
      </c>
      <c r="B697" s="44">
        <v>0.92190000000000005</v>
      </c>
      <c r="C697" s="44">
        <v>108.33</v>
      </c>
      <c r="D697" s="44">
        <v>34.156999999999996</v>
      </c>
      <c r="E697" s="44">
        <v>7.4439000000000002</v>
      </c>
      <c r="F697" s="44">
        <v>0.62470000000000003</v>
      </c>
      <c r="G697" s="44">
        <v>255.3</v>
      </c>
      <c r="H697" s="44">
        <v>3.9039999999999999</v>
      </c>
      <c r="I697" s="44">
        <v>1.4602999999999999</v>
      </c>
      <c r="J697" s="45">
        <v>9.5911000000000008</v>
      </c>
    </row>
    <row r="698" spans="1:10" x14ac:dyDescent="0.25">
      <c r="A698" s="33">
        <v>37151</v>
      </c>
      <c r="B698" s="44">
        <v>0.92689999999999995</v>
      </c>
      <c r="C698" s="44">
        <v>108.61</v>
      </c>
      <c r="D698" s="44">
        <v>34.270000000000003</v>
      </c>
      <c r="E698" s="44">
        <v>7.4423000000000004</v>
      </c>
      <c r="F698" s="44">
        <v>0.63039999999999996</v>
      </c>
      <c r="G698" s="44">
        <v>257.74</v>
      </c>
      <c r="H698" s="44">
        <v>3.9329999999999998</v>
      </c>
      <c r="I698" s="44">
        <v>1.4576</v>
      </c>
      <c r="J698" s="45">
        <v>9.7095000000000002</v>
      </c>
    </row>
    <row r="699" spans="1:10" x14ac:dyDescent="0.25">
      <c r="A699" s="33">
        <v>37152</v>
      </c>
      <c r="B699" s="44">
        <v>0.92559999999999998</v>
      </c>
      <c r="C699" s="44">
        <v>108.5</v>
      </c>
      <c r="D699" s="44">
        <v>34.33</v>
      </c>
      <c r="E699" s="44">
        <v>7.4423000000000004</v>
      </c>
      <c r="F699" s="44">
        <v>0.63039999999999996</v>
      </c>
      <c r="G699" s="44">
        <v>257.33</v>
      </c>
      <c r="H699" s="44">
        <v>3.9218000000000002</v>
      </c>
      <c r="I699" s="44">
        <v>1.4608000000000001</v>
      </c>
      <c r="J699" s="45">
        <v>9.7209000000000003</v>
      </c>
    </row>
    <row r="700" spans="1:10" x14ac:dyDescent="0.25">
      <c r="A700" s="33">
        <v>37153</v>
      </c>
      <c r="B700" s="44">
        <v>0.92579999999999996</v>
      </c>
      <c r="C700" s="44">
        <v>108.84</v>
      </c>
      <c r="D700" s="44">
        <v>34.273000000000003</v>
      </c>
      <c r="E700" s="44">
        <v>7.4423000000000004</v>
      </c>
      <c r="F700" s="44">
        <v>0.63229999999999997</v>
      </c>
      <c r="G700" s="44">
        <v>258.14999999999998</v>
      </c>
      <c r="H700" s="44">
        <v>3.9097</v>
      </c>
      <c r="I700" s="44">
        <v>1.4583999999999999</v>
      </c>
      <c r="J700" s="45">
        <v>9.7215000000000007</v>
      </c>
    </row>
    <row r="701" spans="1:10" x14ac:dyDescent="0.25">
      <c r="A701" s="33">
        <v>37154</v>
      </c>
      <c r="B701" s="44">
        <v>0.92589999999999995</v>
      </c>
      <c r="C701" s="44">
        <v>108.15</v>
      </c>
      <c r="D701" s="44">
        <v>34.244999999999997</v>
      </c>
      <c r="E701" s="44">
        <v>7.4436</v>
      </c>
      <c r="F701" s="44">
        <v>0.63200000000000001</v>
      </c>
      <c r="G701" s="44">
        <v>258.27</v>
      </c>
      <c r="H701" s="44">
        <v>3.8744999999999998</v>
      </c>
      <c r="I701" s="44">
        <v>1.4663999999999999</v>
      </c>
      <c r="J701" s="45">
        <v>9.7782999999999998</v>
      </c>
    </row>
    <row r="702" spans="1:10" x14ac:dyDescent="0.25">
      <c r="A702" s="33">
        <v>37155</v>
      </c>
      <c r="B702" s="44">
        <v>0.92</v>
      </c>
      <c r="C702" s="44">
        <v>107.18</v>
      </c>
      <c r="D702" s="44">
        <v>34.277000000000001</v>
      </c>
      <c r="E702" s="44">
        <v>7.4394</v>
      </c>
      <c r="F702" s="44">
        <v>0.63009999999999999</v>
      </c>
      <c r="G702" s="44">
        <v>260.64999999999998</v>
      </c>
      <c r="H702" s="44">
        <v>3.8243</v>
      </c>
      <c r="I702" s="44">
        <v>1.4487000000000001</v>
      </c>
      <c r="J702" s="45">
        <v>9.9631000000000007</v>
      </c>
    </row>
    <row r="703" spans="1:10" x14ac:dyDescent="0.25">
      <c r="A703" s="33">
        <v>37158</v>
      </c>
      <c r="B703" s="44">
        <v>0.91639999999999999</v>
      </c>
      <c r="C703" s="44">
        <v>107.47</v>
      </c>
      <c r="D703" s="44">
        <v>34.234999999999999</v>
      </c>
      <c r="E703" s="44">
        <v>7.4378000000000002</v>
      </c>
      <c r="F703" s="44">
        <v>0.62660000000000005</v>
      </c>
      <c r="G703" s="44">
        <v>260.95</v>
      </c>
      <c r="H703" s="44">
        <v>3.843</v>
      </c>
      <c r="I703" s="44">
        <v>1.454</v>
      </c>
      <c r="J703" s="45">
        <v>9.9184999999999999</v>
      </c>
    </row>
    <row r="704" spans="1:10" x14ac:dyDescent="0.25">
      <c r="A704" s="33">
        <v>37159</v>
      </c>
      <c r="B704" s="44">
        <v>0.91759999999999997</v>
      </c>
      <c r="C704" s="44">
        <v>107.53</v>
      </c>
      <c r="D704" s="44">
        <v>34.159999999999997</v>
      </c>
      <c r="E704" s="44">
        <v>7.4382000000000001</v>
      </c>
      <c r="F704" s="44">
        <v>0.62749999999999995</v>
      </c>
      <c r="G704" s="44">
        <v>259.83</v>
      </c>
      <c r="H704" s="44">
        <v>3.8757999999999999</v>
      </c>
      <c r="I704" s="44">
        <v>1.4548000000000001</v>
      </c>
      <c r="J704" s="45">
        <v>9.8338000000000001</v>
      </c>
    </row>
    <row r="705" spans="1:10" x14ac:dyDescent="0.25">
      <c r="A705" s="33">
        <v>37160</v>
      </c>
      <c r="B705" s="44">
        <v>0.92190000000000005</v>
      </c>
      <c r="C705" s="44">
        <v>108.62</v>
      </c>
      <c r="D705" s="44">
        <v>34.005000000000003</v>
      </c>
      <c r="E705" s="44">
        <v>7.4362000000000004</v>
      </c>
      <c r="F705" s="44">
        <v>0.62549999999999994</v>
      </c>
      <c r="G705" s="44">
        <v>258.27999999999997</v>
      </c>
      <c r="H705" s="44">
        <v>3.8853</v>
      </c>
      <c r="I705" s="44">
        <v>1.4501999999999999</v>
      </c>
      <c r="J705" s="45">
        <v>9.92</v>
      </c>
    </row>
    <row r="706" spans="1:10" x14ac:dyDescent="0.25">
      <c r="A706" s="33">
        <v>37161</v>
      </c>
      <c r="B706" s="44">
        <v>0.92049999999999998</v>
      </c>
      <c r="C706" s="44">
        <v>109.75</v>
      </c>
      <c r="D706" s="44">
        <v>33.917000000000002</v>
      </c>
      <c r="E706" s="44">
        <v>7.4363999999999999</v>
      </c>
      <c r="F706" s="44">
        <v>0.62439999999999996</v>
      </c>
      <c r="G706" s="44">
        <v>257.55</v>
      </c>
      <c r="H706" s="44">
        <v>3.8592</v>
      </c>
      <c r="I706" s="44">
        <v>1.4523999999999999</v>
      </c>
      <c r="J706" s="45">
        <v>9.8751999999999995</v>
      </c>
    </row>
    <row r="707" spans="1:10" x14ac:dyDescent="0.25">
      <c r="A707" s="33">
        <v>37162</v>
      </c>
      <c r="B707" s="44">
        <v>0.91310000000000002</v>
      </c>
      <c r="C707" s="44">
        <v>109.02</v>
      </c>
      <c r="D707" s="44">
        <v>33.911999999999999</v>
      </c>
      <c r="E707" s="44">
        <v>7.4367000000000001</v>
      </c>
      <c r="F707" s="44">
        <v>0.622</v>
      </c>
      <c r="G707" s="44">
        <v>257.35000000000002</v>
      </c>
      <c r="H707" s="44">
        <v>3.8597999999999999</v>
      </c>
      <c r="I707" s="44">
        <v>1.4563999999999999</v>
      </c>
      <c r="J707" s="45">
        <v>9.7321000000000009</v>
      </c>
    </row>
    <row r="708" spans="1:10" x14ac:dyDescent="0.25">
      <c r="A708" s="33">
        <v>37165</v>
      </c>
      <c r="B708" s="44">
        <v>0.91249999999999998</v>
      </c>
      <c r="C708" s="44">
        <v>109.2</v>
      </c>
      <c r="D708" s="44">
        <v>33.81</v>
      </c>
      <c r="E708" s="44">
        <v>7.4362000000000004</v>
      </c>
      <c r="F708" s="44">
        <v>0.61739999999999995</v>
      </c>
      <c r="G708" s="44">
        <v>257.27</v>
      </c>
      <c r="H708" s="44">
        <v>3.8534999999999999</v>
      </c>
      <c r="I708" s="44">
        <v>1.4807999999999999</v>
      </c>
      <c r="J708" s="45">
        <v>9.7331000000000003</v>
      </c>
    </row>
    <row r="709" spans="1:10" x14ac:dyDescent="0.25">
      <c r="A709" s="33">
        <v>37166</v>
      </c>
      <c r="B709" s="44">
        <v>0.91890000000000005</v>
      </c>
      <c r="C709" s="44">
        <v>110.73</v>
      </c>
      <c r="D709" s="44">
        <v>33.609000000000002</v>
      </c>
      <c r="E709" s="44">
        <v>7.4352</v>
      </c>
      <c r="F709" s="44">
        <v>0.62080000000000002</v>
      </c>
      <c r="G709" s="44">
        <v>257.98</v>
      </c>
      <c r="H709" s="44">
        <v>3.8696999999999999</v>
      </c>
      <c r="I709" s="44">
        <v>1.4718</v>
      </c>
      <c r="J709" s="45">
        <v>9.7784999999999993</v>
      </c>
    </row>
    <row r="710" spans="1:10" x14ac:dyDescent="0.25">
      <c r="A710" s="33">
        <v>37167</v>
      </c>
      <c r="B710" s="44">
        <v>0.92090000000000005</v>
      </c>
      <c r="C710" s="44">
        <v>111.54</v>
      </c>
      <c r="D710" s="44">
        <v>33.631999999999998</v>
      </c>
      <c r="E710" s="44">
        <v>7.4352</v>
      </c>
      <c r="F710" s="44">
        <v>0.62450000000000006</v>
      </c>
      <c r="G710" s="44">
        <v>257.27</v>
      </c>
      <c r="H710" s="44">
        <v>3.8607999999999998</v>
      </c>
      <c r="I710" s="44">
        <v>1.4702999999999999</v>
      </c>
      <c r="J710" s="45">
        <v>9.7392000000000003</v>
      </c>
    </row>
    <row r="711" spans="1:10" x14ac:dyDescent="0.25">
      <c r="A711" s="33">
        <v>37168</v>
      </c>
      <c r="B711" s="44">
        <v>0.91169999999999995</v>
      </c>
      <c r="C711" s="44">
        <v>109.95</v>
      </c>
      <c r="D711" s="44">
        <v>33.677999999999997</v>
      </c>
      <c r="E711" s="44">
        <v>7.4347000000000003</v>
      </c>
      <c r="F711" s="44">
        <v>0.61919999999999997</v>
      </c>
      <c r="G711" s="44">
        <v>257.32</v>
      </c>
      <c r="H711" s="44">
        <v>3.82</v>
      </c>
      <c r="I711" s="44">
        <v>1.4805999999999999</v>
      </c>
      <c r="J711" s="45">
        <v>9.6897000000000002</v>
      </c>
    </row>
    <row r="712" spans="1:10" x14ac:dyDescent="0.25">
      <c r="A712" s="33">
        <v>37169</v>
      </c>
      <c r="B712" s="44">
        <v>0.91739999999999999</v>
      </c>
      <c r="C712" s="44">
        <v>110.31</v>
      </c>
      <c r="D712" s="44">
        <v>33.677999999999997</v>
      </c>
      <c r="E712" s="44">
        <v>7.4348999999999998</v>
      </c>
      <c r="F712" s="44">
        <v>0.62039999999999995</v>
      </c>
      <c r="G712" s="44">
        <v>256.98</v>
      </c>
      <c r="H712" s="44">
        <v>3.8054000000000001</v>
      </c>
      <c r="I712" s="44">
        <v>1.4728000000000001</v>
      </c>
      <c r="J712" s="45">
        <v>9.7340999999999998</v>
      </c>
    </row>
    <row r="713" spans="1:10" x14ac:dyDescent="0.25">
      <c r="A713" s="33">
        <v>37172</v>
      </c>
      <c r="B713" s="44">
        <v>0.9214</v>
      </c>
      <c r="C713" s="44">
        <v>110.35</v>
      </c>
      <c r="D713" s="44">
        <v>33.75</v>
      </c>
      <c r="E713" s="44">
        <v>7.4341999999999997</v>
      </c>
      <c r="F713" s="44">
        <v>0.62509999999999999</v>
      </c>
      <c r="G713" s="44">
        <v>259.04000000000002</v>
      </c>
      <c r="H713" s="44">
        <v>3.85</v>
      </c>
      <c r="I713" s="44">
        <v>1.4681999999999999</v>
      </c>
      <c r="J713" s="45">
        <v>9.7396999999999991</v>
      </c>
    </row>
    <row r="714" spans="1:10" x14ac:dyDescent="0.25">
      <c r="A714" s="33">
        <v>37173</v>
      </c>
      <c r="B714" s="44">
        <v>0.91930000000000001</v>
      </c>
      <c r="C714" s="44">
        <v>110.61</v>
      </c>
      <c r="D714" s="44">
        <v>33.643000000000001</v>
      </c>
      <c r="E714" s="44">
        <v>7.4352</v>
      </c>
      <c r="F714" s="44">
        <v>0.62570000000000003</v>
      </c>
      <c r="G714" s="44">
        <v>256.77999999999997</v>
      </c>
      <c r="H714" s="44">
        <v>3.8279999999999998</v>
      </c>
      <c r="I714" s="44">
        <v>1.4730000000000001</v>
      </c>
      <c r="J714" s="45">
        <v>9.6784999999999997</v>
      </c>
    </row>
    <row r="715" spans="1:10" x14ac:dyDescent="0.25">
      <c r="A715" s="33">
        <v>37174</v>
      </c>
      <c r="B715" s="44">
        <v>0.91359999999999997</v>
      </c>
      <c r="C715" s="44">
        <v>109.63</v>
      </c>
      <c r="D715" s="44">
        <v>33.604999999999997</v>
      </c>
      <c r="E715" s="44">
        <v>7.4353999999999996</v>
      </c>
      <c r="F715" s="44">
        <v>0.62860000000000005</v>
      </c>
      <c r="G715" s="44">
        <v>255.95</v>
      </c>
      <c r="H715" s="44">
        <v>3.7951999999999999</v>
      </c>
      <c r="I715" s="44">
        <v>1.4755</v>
      </c>
      <c r="J715" s="45">
        <v>9.6509</v>
      </c>
    </row>
    <row r="716" spans="1:10" x14ac:dyDescent="0.25">
      <c r="A716" s="33">
        <v>37175</v>
      </c>
      <c r="B716" s="44">
        <v>0.90620000000000001</v>
      </c>
      <c r="C716" s="44">
        <v>109.55</v>
      </c>
      <c r="D716" s="44">
        <v>33.557000000000002</v>
      </c>
      <c r="E716" s="44">
        <v>7.4367999999999999</v>
      </c>
      <c r="F716" s="44">
        <v>0.62519999999999998</v>
      </c>
      <c r="G716" s="44">
        <v>254.92</v>
      </c>
      <c r="H716" s="44">
        <v>3.7292000000000001</v>
      </c>
      <c r="I716" s="44">
        <v>1.4784999999999999</v>
      </c>
      <c r="J716" s="45">
        <v>9.5634999999999994</v>
      </c>
    </row>
    <row r="717" spans="1:10" x14ac:dyDescent="0.25">
      <c r="A717" s="33">
        <v>37176</v>
      </c>
      <c r="B717" s="44">
        <v>0.90400000000000003</v>
      </c>
      <c r="C717" s="44">
        <v>109.65</v>
      </c>
      <c r="D717" s="44">
        <v>33.527000000000001</v>
      </c>
      <c r="E717" s="44">
        <v>7.4368999999999996</v>
      </c>
      <c r="F717" s="44">
        <v>0.62480000000000002</v>
      </c>
      <c r="G717" s="44">
        <v>255.63</v>
      </c>
      <c r="H717" s="44">
        <v>3.7429999999999999</v>
      </c>
      <c r="I717" s="44">
        <v>1.4866999999999999</v>
      </c>
      <c r="J717" s="45">
        <v>9.5210000000000008</v>
      </c>
    </row>
    <row r="718" spans="1:10" x14ac:dyDescent="0.25">
      <c r="A718" s="33">
        <v>37179</v>
      </c>
      <c r="B718" s="44">
        <v>0.90969999999999995</v>
      </c>
      <c r="C718" s="44">
        <v>109.8</v>
      </c>
      <c r="D718" s="44">
        <v>33.46</v>
      </c>
      <c r="E718" s="44">
        <v>7.4377000000000004</v>
      </c>
      <c r="F718" s="44">
        <v>0.62729999999999997</v>
      </c>
      <c r="G718" s="44">
        <v>255.27</v>
      </c>
      <c r="H718" s="44">
        <v>3.7338</v>
      </c>
      <c r="I718" s="44">
        <v>1.4887999999999999</v>
      </c>
      <c r="J718" s="45">
        <v>9.5032999999999994</v>
      </c>
    </row>
    <row r="719" spans="1:10" x14ac:dyDescent="0.25">
      <c r="A719" s="33">
        <v>37180</v>
      </c>
      <c r="B719" s="44">
        <v>0.9052</v>
      </c>
      <c r="C719" s="44">
        <v>110.05</v>
      </c>
      <c r="D719" s="44">
        <v>33.450000000000003</v>
      </c>
      <c r="E719" s="44">
        <v>7.4367999999999999</v>
      </c>
      <c r="F719" s="44">
        <v>0.62619999999999998</v>
      </c>
      <c r="G719" s="44">
        <v>254.06</v>
      </c>
      <c r="H719" s="44">
        <v>3.6955</v>
      </c>
      <c r="I719" s="44">
        <v>1.4895</v>
      </c>
      <c r="J719" s="45">
        <v>9.4864999999999995</v>
      </c>
    </row>
    <row r="720" spans="1:10" x14ac:dyDescent="0.25">
      <c r="A720" s="33">
        <v>37181</v>
      </c>
      <c r="B720" s="44">
        <v>0.9022</v>
      </c>
      <c r="C720" s="44">
        <v>109.75</v>
      </c>
      <c r="D720" s="44">
        <v>33.47</v>
      </c>
      <c r="E720" s="44">
        <v>7.4364999999999997</v>
      </c>
      <c r="F720" s="44">
        <v>0.62409999999999999</v>
      </c>
      <c r="G720" s="44">
        <v>254.25</v>
      </c>
      <c r="H720" s="44">
        <v>3.698</v>
      </c>
      <c r="I720" s="44">
        <v>1.4812000000000001</v>
      </c>
      <c r="J720" s="45">
        <v>9.4514999999999993</v>
      </c>
    </row>
    <row r="721" spans="1:10" x14ac:dyDescent="0.25">
      <c r="A721" s="33">
        <v>37182</v>
      </c>
      <c r="B721" s="44">
        <v>0.90259999999999996</v>
      </c>
      <c r="C721" s="44">
        <v>109.23</v>
      </c>
      <c r="D721" s="44">
        <v>33.506999999999998</v>
      </c>
      <c r="E721" s="44">
        <v>7.4364999999999997</v>
      </c>
      <c r="F721" s="44">
        <v>0.62490000000000001</v>
      </c>
      <c r="G721" s="44">
        <v>254.44</v>
      </c>
      <c r="H721" s="44">
        <v>3.6958000000000002</v>
      </c>
      <c r="I721" s="44">
        <v>1.4782999999999999</v>
      </c>
      <c r="J721" s="45">
        <v>9.4936000000000007</v>
      </c>
    </row>
    <row r="722" spans="1:10" x14ac:dyDescent="0.25">
      <c r="A722" s="33">
        <v>37183</v>
      </c>
      <c r="B722" s="44">
        <v>0.90090000000000003</v>
      </c>
      <c r="C722" s="44">
        <v>109.1</v>
      </c>
      <c r="D722" s="44">
        <v>33.493000000000002</v>
      </c>
      <c r="E722" s="44">
        <v>7.4366000000000003</v>
      </c>
      <c r="F722" s="44">
        <v>0.62490000000000001</v>
      </c>
      <c r="G722" s="44">
        <v>254.25</v>
      </c>
      <c r="H722" s="44">
        <v>3.7067999999999999</v>
      </c>
      <c r="I722" s="44">
        <v>1.4853000000000001</v>
      </c>
      <c r="J722" s="45">
        <v>9.4715000000000007</v>
      </c>
    </row>
    <row r="723" spans="1:10" x14ac:dyDescent="0.25">
      <c r="A723" s="33">
        <v>37186</v>
      </c>
      <c r="B723" s="44">
        <v>0.89690000000000003</v>
      </c>
      <c r="C723" s="44">
        <v>109.18</v>
      </c>
      <c r="D723" s="44">
        <v>33.368000000000002</v>
      </c>
      <c r="E723" s="44">
        <v>7.4363000000000001</v>
      </c>
      <c r="F723" s="44">
        <v>0.627</v>
      </c>
      <c r="G723" s="44">
        <v>254.19</v>
      </c>
      <c r="H723" s="44">
        <v>3.6957</v>
      </c>
      <c r="I723" s="44">
        <v>1.4802999999999999</v>
      </c>
      <c r="J723" s="45">
        <v>9.5068999999999999</v>
      </c>
    </row>
    <row r="724" spans="1:10" x14ac:dyDescent="0.25">
      <c r="A724" s="33">
        <v>37187</v>
      </c>
      <c r="B724" s="44">
        <v>0.88870000000000005</v>
      </c>
      <c r="C724" s="44">
        <v>109.03</v>
      </c>
      <c r="D724" s="44">
        <v>33.317</v>
      </c>
      <c r="E724" s="44">
        <v>7.4362000000000004</v>
      </c>
      <c r="F724" s="44">
        <v>0.62580000000000002</v>
      </c>
      <c r="G724" s="44">
        <v>251.45</v>
      </c>
      <c r="H724" s="44">
        <v>3.669</v>
      </c>
      <c r="I724" s="44">
        <v>1.4812000000000001</v>
      </c>
      <c r="J724" s="45">
        <v>9.5084999999999997</v>
      </c>
    </row>
    <row r="725" spans="1:10" x14ac:dyDescent="0.25">
      <c r="A725" s="33">
        <v>37188</v>
      </c>
      <c r="B725" s="44">
        <v>0.89170000000000005</v>
      </c>
      <c r="C725" s="44">
        <v>109.48</v>
      </c>
      <c r="D725" s="44">
        <v>33.299999999999997</v>
      </c>
      <c r="E725" s="44">
        <v>7.4360999999999997</v>
      </c>
      <c r="F725" s="44">
        <v>0.62570000000000003</v>
      </c>
      <c r="G725" s="44">
        <v>252.22</v>
      </c>
      <c r="H725" s="44">
        <v>3.6715</v>
      </c>
      <c r="I725" s="44">
        <v>1.4826999999999999</v>
      </c>
      <c r="J725" s="45">
        <v>9.4941999999999993</v>
      </c>
    </row>
    <row r="726" spans="1:10" x14ac:dyDescent="0.25">
      <c r="A726" s="33">
        <v>37189</v>
      </c>
      <c r="B726" s="44">
        <v>0.88890000000000002</v>
      </c>
      <c r="C726" s="44">
        <v>109.56</v>
      </c>
      <c r="D726" s="44">
        <v>33.332000000000001</v>
      </c>
      <c r="E726" s="44">
        <v>7.4362000000000004</v>
      </c>
      <c r="F726" s="44">
        <v>0.624</v>
      </c>
      <c r="G726" s="44">
        <v>252.56</v>
      </c>
      <c r="H726" s="44">
        <v>3.6861999999999999</v>
      </c>
      <c r="I726" s="44">
        <v>1.4765999999999999</v>
      </c>
      <c r="J726" s="45">
        <v>9.4481999999999999</v>
      </c>
    </row>
    <row r="727" spans="1:10" x14ac:dyDescent="0.25">
      <c r="A727" s="33">
        <v>37190</v>
      </c>
      <c r="B727" s="44">
        <v>0.8911</v>
      </c>
      <c r="C727" s="44">
        <v>109.25</v>
      </c>
      <c r="D727" s="44">
        <v>33.664999999999999</v>
      </c>
      <c r="E727" s="44">
        <v>7.4363999999999999</v>
      </c>
      <c r="F727" s="44">
        <v>0.62339999999999995</v>
      </c>
      <c r="G727" s="44">
        <v>252.98</v>
      </c>
      <c r="H727" s="44">
        <v>3.6495000000000002</v>
      </c>
      <c r="I727" s="44">
        <v>1.4825999999999999</v>
      </c>
      <c r="J727" s="45">
        <v>9.4314999999999998</v>
      </c>
    </row>
    <row r="728" spans="1:10" x14ac:dyDescent="0.25">
      <c r="A728" s="33">
        <v>37193</v>
      </c>
      <c r="B728" s="44">
        <v>0.90049999999999997</v>
      </c>
      <c r="C728" s="44">
        <v>109.94</v>
      </c>
      <c r="D728" s="44">
        <v>33.546999999999997</v>
      </c>
      <c r="E728" s="44">
        <v>7.4398999999999997</v>
      </c>
      <c r="F728" s="44">
        <v>0.621</v>
      </c>
      <c r="G728" s="44">
        <v>254</v>
      </c>
      <c r="H728" s="44">
        <v>3.6880000000000002</v>
      </c>
      <c r="I728" s="44">
        <v>1.4796</v>
      </c>
      <c r="J728" s="45">
        <v>9.4741999999999997</v>
      </c>
    </row>
    <row r="729" spans="1:10" x14ac:dyDescent="0.25">
      <c r="A729" s="33">
        <v>37194</v>
      </c>
      <c r="B729" s="44">
        <v>0.90639999999999998</v>
      </c>
      <c r="C729" s="44">
        <v>110.42</v>
      </c>
      <c r="D729" s="44">
        <v>33.618000000000002</v>
      </c>
      <c r="E729" s="44">
        <v>7.4405000000000001</v>
      </c>
      <c r="F729" s="44">
        <v>0.62319999999999998</v>
      </c>
      <c r="G729" s="44">
        <v>256.33999999999997</v>
      </c>
      <c r="H729" s="44">
        <v>3.7208000000000001</v>
      </c>
      <c r="I729" s="44">
        <v>1.4892000000000001</v>
      </c>
      <c r="J729" s="45">
        <v>9.5831999999999997</v>
      </c>
    </row>
    <row r="730" spans="1:10" x14ac:dyDescent="0.25">
      <c r="A730" s="33">
        <v>37195</v>
      </c>
      <c r="B730" s="44">
        <v>0.9042</v>
      </c>
      <c r="C730" s="44">
        <v>110.37</v>
      </c>
      <c r="D730" s="44">
        <v>33.619999999999997</v>
      </c>
      <c r="E730" s="44">
        <v>7.4433999999999996</v>
      </c>
      <c r="F730" s="44">
        <v>0.62129999999999996</v>
      </c>
      <c r="G730" s="44">
        <v>255.24</v>
      </c>
      <c r="H730" s="44">
        <v>3.7050000000000001</v>
      </c>
      <c r="I730" s="44">
        <v>1.5078</v>
      </c>
      <c r="J730" s="45">
        <v>9.6121999999999996</v>
      </c>
    </row>
    <row r="731" spans="1:10" x14ac:dyDescent="0.25">
      <c r="A731" s="33">
        <v>37196</v>
      </c>
      <c r="B731" s="44">
        <v>0.90969999999999995</v>
      </c>
      <c r="C731" s="44">
        <v>110.72</v>
      </c>
      <c r="D731" s="44">
        <v>33.628</v>
      </c>
      <c r="E731" s="44">
        <v>7.4481000000000002</v>
      </c>
      <c r="F731" s="44">
        <v>0.62060000000000004</v>
      </c>
      <c r="G731" s="44">
        <v>255.13</v>
      </c>
      <c r="H731" s="44">
        <v>3.7113</v>
      </c>
      <c r="I731" s="44">
        <v>1.5098</v>
      </c>
      <c r="J731" s="45">
        <v>9.5850000000000009</v>
      </c>
    </row>
    <row r="732" spans="1:10" x14ac:dyDescent="0.25">
      <c r="A732" s="33">
        <v>37197</v>
      </c>
      <c r="B732" s="44">
        <v>0.90559999999999996</v>
      </c>
      <c r="C732" s="44">
        <v>110.05</v>
      </c>
      <c r="D732" s="44">
        <v>33.53</v>
      </c>
      <c r="E732" s="44">
        <v>7.4482999999999997</v>
      </c>
      <c r="F732" s="44">
        <v>0.61829999999999996</v>
      </c>
      <c r="G732" s="44">
        <v>254.9</v>
      </c>
      <c r="H732" s="44">
        <v>3.72</v>
      </c>
      <c r="I732" s="44">
        <v>1.5175000000000001</v>
      </c>
      <c r="J732" s="45">
        <v>9.5335999999999999</v>
      </c>
    </row>
    <row r="733" spans="1:10" x14ac:dyDescent="0.25">
      <c r="A733" s="33">
        <v>37200</v>
      </c>
      <c r="B733" s="44">
        <v>0.89610000000000001</v>
      </c>
      <c r="C733" s="44">
        <v>109.3</v>
      </c>
      <c r="D733" s="44">
        <v>33.454000000000001</v>
      </c>
      <c r="E733" s="44">
        <v>7.4480000000000004</v>
      </c>
      <c r="F733" s="44">
        <v>0.61619999999999997</v>
      </c>
      <c r="G733" s="44">
        <v>253.44</v>
      </c>
      <c r="H733" s="44">
        <v>3.6844000000000001</v>
      </c>
      <c r="I733" s="44">
        <v>1.5085</v>
      </c>
      <c r="J733" s="45">
        <v>9.5116999999999994</v>
      </c>
    </row>
    <row r="734" spans="1:10" x14ac:dyDescent="0.25">
      <c r="A734" s="33">
        <v>37201</v>
      </c>
      <c r="B734" s="44">
        <v>0.89610000000000001</v>
      </c>
      <c r="C734" s="44">
        <v>108.46</v>
      </c>
      <c r="D734" s="44">
        <v>33.457000000000001</v>
      </c>
      <c r="E734" s="44">
        <v>7.4478</v>
      </c>
      <c r="F734" s="44">
        <v>0.61519999999999997</v>
      </c>
      <c r="G734" s="44">
        <v>252.15</v>
      </c>
      <c r="H734" s="44">
        <v>3.6688000000000001</v>
      </c>
      <c r="I734" s="44">
        <v>1.5169999999999999</v>
      </c>
      <c r="J734" s="45">
        <v>9.48</v>
      </c>
    </row>
    <row r="735" spans="1:10" x14ac:dyDescent="0.25">
      <c r="A735" s="33">
        <v>37202</v>
      </c>
      <c r="B735" s="44">
        <v>0.90139999999999998</v>
      </c>
      <c r="C735" s="44">
        <v>108.98</v>
      </c>
      <c r="D735" s="44">
        <v>33.448</v>
      </c>
      <c r="E735" s="44">
        <v>7.4489000000000001</v>
      </c>
      <c r="F735" s="44">
        <v>0.61550000000000005</v>
      </c>
      <c r="G735" s="44">
        <v>251.84</v>
      </c>
      <c r="H735" s="44">
        <v>3.6793</v>
      </c>
      <c r="I735" s="44">
        <v>1.5174000000000001</v>
      </c>
      <c r="J735" s="45">
        <v>9.4740000000000002</v>
      </c>
    </row>
    <row r="736" spans="1:10" x14ac:dyDescent="0.25">
      <c r="A736" s="33">
        <v>37203</v>
      </c>
      <c r="B736" s="44">
        <v>0.8972</v>
      </c>
      <c r="C736" s="44">
        <v>108.25</v>
      </c>
      <c r="D736" s="44">
        <v>33.344999999999999</v>
      </c>
      <c r="E736" s="44">
        <v>7.45</v>
      </c>
      <c r="F736" s="44">
        <v>0.61280000000000001</v>
      </c>
      <c r="G736" s="44">
        <v>250.53</v>
      </c>
      <c r="H736" s="44">
        <v>3.6442999999999999</v>
      </c>
      <c r="I736" s="44">
        <v>1.5168999999999999</v>
      </c>
      <c r="J736" s="45">
        <v>9.3800000000000008</v>
      </c>
    </row>
    <row r="737" spans="1:10" x14ac:dyDescent="0.25">
      <c r="A737" s="33">
        <v>37204</v>
      </c>
      <c r="B737" s="44">
        <v>0.89300000000000002</v>
      </c>
      <c r="C737" s="44">
        <v>107.47</v>
      </c>
      <c r="D737" s="44">
        <v>33.381999999999998</v>
      </c>
      <c r="E737" s="44">
        <v>7.4496000000000002</v>
      </c>
      <c r="F737" s="44">
        <v>0.61439999999999995</v>
      </c>
      <c r="G737" s="44">
        <v>251</v>
      </c>
      <c r="H737" s="44">
        <v>3.6372</v>
      </c>
      <c r="I737" s="44">
        <v>1.5155000000000001</v>
      </c>
      <c r="J737" s="45">
        <v>9.4244000000000003</v>
      </c>
    </row>
    <row r="738" spans="1:10" x14ac:dyDescent="0.25">
      <c r="A738" s="33">
        <v>37207</v>
      </c>
      <c r="B738" s="44">
        <v>0.89190000000000003</v>
      </c>
      <c r="C738" s="44">
        <v>107.66</v>
      </c>
      <c r="D738" s="44">
        <v>33.299999999999997</v>
      </c>
      <c r="E738" s="44">
        <v>7.4524999999999997</v>
      </c>
      <c r="F738" s="44">
        <v>0.61355000000000004</v>
      </c>
      <c r="G738" s="44">
        <v>250.62</v>
      </c>
      <c r="H738" s="44">
        <v>3.6309999999999998</v>
      </c>
      <c r="I738" s="44">
        <v>1.5107999999999999</v>
      </c>
      <c r="J738" s="45">
        <v>9.4107000000000003</v>
      </c>
    </row>
    <row r="739" spans="1:10" x14ac:dyDescent="0.25">
      <c r="A739" s="33">
        <v>37208</v>
      </c>
      <c r="B739" s="44">
        <v>0.88419999999999999</v>
      </c>
      <c r="C739" s="44">
        <v>107.14</v>
      </c>
      <c r="D739" s="44">
        <v>33.26</v>
      </c>
      <c r="E739" s="44">
        <v>7.4489000000000001</v>
      </c>
      <c r="F739" s="44">
        <v>0.61250000000000004</v>
      </c>
      <c r="G739" s="44">
        <v>249.5</v>
      </c>
      <c r="H739" s="44">
        <v>3.6168</v>
      </c>
      <c r="I739" s="44">
        <v>1.5047999999999999</v>
      </c>
      <c r="J739" s="45">
        <v>9.3595000000000006</v>
      </c>
    </row>
    <row r="740" spans="1:10" x14ac:dyDescent="0.25">
      <c r="A740" s="33">
        <v>37209</v>
      </c>
      <c r="B740" s="44">
        <v>0.88029999999999997</v>
      </c>
      <c r="C740" s="44">
        <v>107.2</v>
      </c>
      <c r="D740" s="44">
        <v>33.243000000000002</v>
      </c>
      <c r="E740" s="44">
        <v>7.4446000000000003</v>
      </c>
      <c r="F740" s="44">
        <v>0.61260000000000003</v>
      </c>
      <c r="G740" s="44">
        <v>249.15</v>
      </c>
      <c r="H740" s="44">
        <v>3.6097999999999999</v>
      </c>
      <c r="I740" s="44">
        <v>1.5053000000000001</v>
      </c>
      <c r="J740" s="45">
        <v>9.3339999999999996</v>
      </c>
    </row>
    <row r="741" spans="1:10" x14ac:dyDescent="0.25">
      <c r="A741" s="33">
        <v>37210</v>
      </c>
      <c r="B741" s="44">
        <v>0.88249999999999995</v>
      </c>
      <c r="C741" s="44">
        <v>107.91</v>
      </c>
      <c r="D741" s="44">
        <v>33.274999999999999</v>
      </c>
      <c r="E741" s="44">
        <v>7.4421999999999997</v>
      </c>
      <c r="F741" s="44">
        <v>0.6149</v>
      </c>
      <c r="G741" s="44">
        <v>249.74</v>
      </c>
      <c r="H741" s="44">
        <v>3.6215000000000002</v>
      </c>
      <c r="I741" s="44">
        <v>1.5077</v>
      </c>
      <c r="J741" s="45">
        <v>9.3345000000000002</v>
      </c>
    </row>
    <row r="742" spans="1:10" x14ac:dyDescent="0.25">
      <c r="A742" s="33">
        <v>37211</v>
      </c>
      <c r="B742" s="44">
        <v>0.88449999999999995</v>
      </c>
      <c r="C742" s="44">
        <v>108.46</v>
      </c>
      <c r="D742" s="44">
        <v>33.258000000000003</v>
      </c>
      <c r="E742" s="44">
        <v>7.4410999999999996</v>
      </c>
      <c r="F742" s="44">
        <v>0.61750000000000005</v>
      </c>
      <c r="G742" s="44">
        <v>252</v>
      </c>
      <c r="H742" s="44">
        <v>3.6625000000000001</v>
      </c>
      <c r="I742" s="44">
        <v>1.5063</v>
      </c>
      <c r="J742" s="45">
        <v>9.3770000000000007</v>
      </c>
    </row>
    <row r="743" spans="1:10" x14ac:dyDescent="0.25">
      <c r="A743" s="33">
        <v>37214</v>
      </c>
      <c r="B743" s="44">
        <v>0.87929999999999997</v>
      </c>
      <c r="C743" s="44">
        <v>108.48</v>
      </c>
      <c r="D743" s="44">
        <v>33.171999999999997</v>
      </c>
      <c r="E743" s="44">
        <v>7.4438000000000004</v>
      </c>
      <c r="F743" s="44">
        <v>0.61860000000000004</v>
      </c>
      <c r="G743" s="44">
        <v>250</v>
      </c>
      <c r="H743" s="44">
        <v>3.6217000000000001</v>
      </c>
      <c r="I743" s="44">
        <v>1.5108999999999999</v>
      </c>
      <c r="J743" s="45">
        <v>9.3665000000000003</v>
      </c>
    </row>
    <row r="744" spans="1:10" x14ac:dyDescent="0.25">
      <c r="A744" s="33">
        <v>37215</v>
      </c>
      <c r="B744" s="44">
        <v>0.88239999999999996</v>
      </c>
      <c r="C744" s="44">
        <v>108.47</v>
      </c>
      <c r="D744" s="44">
        <v>33.171999999999997</v>
      </c>
      <c r="E744" s="44">
        <v>7.4455</v>
      </c>
      <c r="F744" s="44">
        <v>0.62270000000000003</v>
      </c>
      <c r="G744" s="44">
        <v>249.88</v>
      </c>
      <c r="H744" s="44">
        <v>3.6152000000000002</v>
      </c>
      <c r="I744" s="44">
        <v>1.5104</v>
      </c>
      <c r="J744" s="45">
        <v>9.3659999999999997</v>
      </c>
    </row>
    <row r="745" spans="1:10" x14ac:dyDescent="0.25">
      <c r="A745" s="33">
        <v>37216</v>
      </c>
      <c r="B745" s="44">
        <v>0.87909999999999999</v>
      </c>
      <c r="C745" s="44">
        <v>108.02</v>
      </c>
      <c r="D745" s="44">
        <v>33.216999999999999</v>
      </c>
      <c r="E745" s="44">
        <v>7.4448999999999996</v>
      </c>
      <c r="F745" s="44">
        <v>0.61939999999999995</v>
      </c>
      <c r="G745" s="44">
        <v>250.15</v>
      </c>
      <c r="H745" s="44">
        <v>3.5939999999999999</v>
      </c>
      <c r="I745" s="44">
        <v>1.5174000000000001</v>
      </c>
      <c r="J745" s="45">
        <v>9.4082000000000008</v>
      </c>
    </row>
    <row r="746" spans="1:10" x14ac:dyDescent="0.25">
      <c r="A746" s="33">
        <v>37217</v>
      </c>
      <c r="B746" s="44">
        <v>0.87780000000000002</v>
      </c>
      <c r="C746" s="44">
        <v>108.66</v>
      </c>
      <c r="D746" s="44">
        <v>33.238</v>
      </c>
      <c r="E746" s="44">
        <v>7.4423000000000004</v>
      </c>
      <c r="F746" s="44">
        <v>0.62109999999999999</v>
      </c>
      <c r="G746" s="44">
        <v>251.5</v>
      </c>
      <c r="H746" s="44">
        <v>3.5943000000000001</v>
      </c>
      <c r="I746" s="44">
        <v>1.5168999999999999</v>
      </c>
      <c r="J746" s="45">
        <v>9.3867999999999991</v>
      </c>
    </row>
    <row r="747" spans="1:10" x14ac:dyDescent="0.25">
      <c r="A747" s="33">
        <v>37218</v>
      </c>
      <c r="B747" s="44">
        <v>0.87949999999999995</v>
      </c>
      <c r="C747" s="44">
        <v>109.1</v>
      </c>
      <c r="D747" s="44">
        <v>33.133000000000003</v>
      </c>
      <c r="E747" s="44">
        <v>7.4409999999999998</v>
      </c>
      <c r="F747" s="44">
        <v>0.62190000000000001</v>
      </c>
      <c r="G747" s="44">
        <v>251.8</v>
      </c>
      <c r="H747" s="44">
        <v>3.6076999999999999</v>
      </c>
      <c r="I747" s="44">
        <v>1.5183</v>
      </c>
      <c r="J747" s="45">
        <v>9.3611000000000004</v>
      </c>
    </row>
    <row r="748" spans="1:10" x14ac:dyDescent="0.25">
      <c r="A748" s="33">
        <v>37221</v>
      </c>
      <c r="B748" s="44">
        <v>0.88180000000000003</v>
      </c>
      <c r="C748" s="44">
        <v>109.33</v>
      </c>
      <c r="D748" s="44">
        <v>33.127000000000002</v>
      </c>
      <c r="E748" s="44">
        <v>7.4412000000000003</v>
      </c>
      <c r="F748" s="44">
        <v>0.622</v>
      </c>
      <c r="G748" s="44">
        <v>251.55</v>
      </c>
      <c r="H748" s="44">
        <v>3.61</v>
      </c>
      <c r="I748" s="44">
        <v>1.5136000000000001</v>
      </c>
      <c r="J748" s="45">
        <v>9.3641000000000005</v>
      </c>
    </row>
    <row r="749" spans="1:10" x14ac:dyDescent="0.25">
      <c r="A749" s="33">
        <v>37222</v>
      </c>
      <c r="B749" s="44">
        <v>0.87880000000000003</v>
      </c>
      <c r="C749" s="44">
        <v>108.99</v>
      </c>
      <c r="D749" s="44">
        <v>33.146999999999998</v>
      </c>
      <c r="E749" s="44">
        <v>7.4404000000000003</v>
      </c>
      <c r="F749" s="44">
        <v>0.62360000000000004</v>
      </c>
      <c r="G749" s="44">
        <v>251.65</v>
      </c>
      <c r="H749" s="44">
        <v>3.5870000000000002</v>
      </c>
      <c r="I749" s="44">
        <v>1.5058</v>
      </c>
      <c r="J749" s="45">
        <v>9.3412000000000006</v>
      </c>
    </row>
    <row r="750" spans="1:10" x14ac:dyDescent="0.25">
      <c r="A750" s="33">
        <v>37223</v>
      </c>
      <c r="B750" s="44">
        <v>0.8831</v>
      </c>
      <c r="C750" s="44">
        <v>108.94</v>
      </c>
      <c r="D750" s="44">
        <v>33.237000000000002</v>
      </c>
      <c r="E750" s="44">
        <v>7.4405999999999999</v>
      </c>
      <c r="F750" s="44">
        <v>0.62350000000000005</v>
      </c>
      <c r="G750" s="44">
        <v>250.84</v>
      </c>
      <c r="H750" s="44">
        <v>3.6</v>
      </c>
      <c r="I750" s="44">
        <v>1.4931000000000001</v>
      </c>
      <c r="J750" s="45">
        <v>9.4084000000000003</v>
      </c>
    </row>
    <row r="751" spans="1:10" x14ac:dyDescent="0.25">
      <c r="A751" s="33">
        <v>37224</v>
      </c>
      <c r="B751" s="44">
        <v>0.88870000000000005</v>
      </c>
      <c r="C751" s="44">
        <v>109.23</v>
      </c>
      <c r="D751" s="44">
        <v>33.271999999999998</v>
      </c>
      <c r="E751" s="44">
        <v>7.4410999999999996</v>
      </c>
      <c r="F751" s="44">
        <v>0.62360000000000004</v>
      </c>
      <c r="G751" s="44">
        <v>250.7</v>
      </c>
      <c r="H751" s="44">
        <v>3.6227999999999998</v>
      </c>
      <c r="I751" s="44">
        <v>1.4941</v>
      </c>
      <c r="J751" s="45">
        <v>9.468</v>
      </c>
    </row>
    <row r="752" spans="1:10" x14ac:dyDescent="0.25">
      <c r="A752" s="33">
        <v>37225</v>
      </c>
      <c r="B752" s="44">
        <v>0.88980000000000004</v>
      </c>
      <c r="C752" s="44">
        <v>110.06</v>
      </c>
      <c r="D752" s="44">
        <v>33.097000000000001</v>
      </c>
      <c r="E752" s="44">
        <v>7.4424999999999999</v>
      </c>
      <c r="F752" s="44">
        <v>0.62380000000000002</v>
      </c>
      <c r="G752" s="44">
        <v>251.78</v>
      </c>
      <c r="H752" s="44">
        <v>3.6255000000000002</v>
      </c>
      <c r="I752" s="44">
        <v>1.4905999999999999</v>
      </c>
      <c r="J752" s="45">
        <v>9.4909999999999997</v>
      </c>
    </row>
    <row r="753" spans="1:10" x14ac:dyDescent="0.25">
      <c r="A753" s="33">
        <v>37228</v>
      </c>
      <c r="B753" s="44">
        <v>0.89249999999999996</v>
      </c>
      <c r="C753" s="44">
        <v>110.21</v>
      </c>
      <c r="D753" s="44">
        <v>33.125</v>
      </c>
      <c r="E753" s="44">
        <v>7.4451999999999998</v>
      </c>
      <c r="F753" s="44">
        <v>0.62749999999999995</v>
      </c>
      <c r="G753" s="44">
        <v>250.55</v>
      </c>
      <c r="H753" s="44">
        <v>3.6175000000000002</v>
      </c>
      <c r="I753" s="44">
        <v>1.4904999999999999</v>
      </c>
      <c r="J753" s="45">
        <v>9.5736000000000008</v>
      </c>
    </row>
    <row r="754" spans="1:10" x14ac:dyDescent="0.25">
      <c r="A754" s="33">
        <v>37229</v>
      </c>
      <c r="B754" s="44">
        <v>0.89019999999999999</v>
      </c>
      <c r="C754" s="44">
        <v>110.5</v>
      </c>
      <c r="D754" s="44">
        <v>33.037999999999997</v>
      </c>
      <c r="E754" s="44">
        <v>7.4446000000000003</v>
      </c>
      <c r="F754" s="44">
        <v>0.62590000000000001</v>
      </c>
      <c r="G754" s="44">
        <v>249.43</v>
      </c>
      <c r="H754" s="44">
        <v>3.5853000000000002</v>
      </c>
      <c r="I754" s="44">
        <v>1.4921</v>
      </c>
      <c r="J754" s="45">
        <v>9.4739000000000004</v>
      </c>
    </row>
    <row r="755" spans="1:10" x14ac:dyDescent="0.25">
      <c r="A755" s="33">
        <v>37230</v>
      </c>
      <c r="B755" s="44">
        <v>0.89190000000000003</v>
      </c>
      <c r="C755" s="44">
        <v>110.84</v>
      </c>
      <c r="D755" s="44">
        <v>33.024999999999999</v>
      </c>
      <c r="E755" s="44">
        <v>7.4455999999999998</v>
      </c>
      <c r="F755" s="44">
        <v>0.627</v>
      </c>
      <c r="G755" s="44">
        <v>248.53</v>
      </c>
      <c r="H755" s="44">
        <v>3.6088</v>
      </c>
      <c r="I755" s="44">
        <v>1.4985999999999999</v>
      </c>
      <c r="J755" s="45">
        <v>9.4457000000000004</v>
      </c>
    </row>
    <row r="756" spans="1:10" x14ac:dyDescent="0.25">
      <c r="A756" s="33">
        <v>37231</v>
      </c>
      <c r="B756" s="44">
        <v>0.88890000000000002</v>
      </c>
      <c r="C756" s="44">
        <v>110.72</v>
      </c>
      <c r="D756" s="44">
        <v>32.966999999999999</v>
      </c>
      <c r="E756" s="44">
        <v>7.4455</v>
      </c>
      <c r="F756" s="44">
        <v>0.62555000000000005</v>
      </c>
      <c r="G756" s="44">
        <v>248.9</v>
      </c>
      <c r="H756" s="44">
        <v>3.6322999999999999</v>
      </c>
      <c r="I756" s="44">
        <v>1.5094000000000001</v>
      </c>
      <c r="J756" s="45">
        <v>9.3619000000000003</v>
      </c>
    </row>
    <row r="757" spans="1:10" x14ac:dyDescent="0.25">
      <c r="A757" s="33">
        <v>37232</v>
      </c>
      <c r="B757" s="44">
        <v>0.8911</v>
      </c>
      <c r="C757" s="44">
        <v>111.5</v>
      </c>
      <c r="D757" s="44">
        <v>33</v>
      </c>
      <c r="E757" s="44">
        <v>7.4459</v>
      </c>
      <c r="F757" s="44">
        <v>0.62409999999999999</v>
      </c>
      <c r="G757" s="44">
        <v>249.6</v>
      </c>
      <c r="H757" s="44">
        <v>3.6476999999999999</v>
      </c>
      <c r="I757" s="44">
        <v>1.5009999999999999</v>
      </c>
      <c r="J757" s="45">
        <v>9.3573000000000004</v>
      </c>
    </row>
    <row r="758" spans="1:10" x14ac:dyDescent="0.25">
      <c r="A758" s="33">
        <v>37235</v>
      </c>
      <c r="B758" s="44">
        <v>0.88500000000000001</v>
      </c>
      <c r="C758" s="44">
        <v>111.82</v>
      </c>
      <c r="D758" s="44">
        <v>32.953000000000003</v>
      </c>
      <c r="E758" s="44">
        <v>7.4439000000000002</v>
      </c>
      <c r="F758" s="44">
        <v>0.61980000000000002</v>
      </c>
      <c r="G758" s="44">
        <v>250.19</v>
      </c>
      <c r="H758" s="44">
        <v>3.6194999999999999</v>
      </c>
      <c r="I758" s="44">
        <v>1.4990000000000001</v>
      </c>
      <c r="J758" s="45">
        <v>9.3443000000000005</v>
      </c>
    </row>
    <row r="759" spans="1:10" x14ac:dyDescent="0.25">
      <c r="A759" s="33">
        <v>37236</v>
      </c>
      <c r="B759" s="44">
        <v>0.89080000000000004</v>
      </c>
      <c r="C759" s="44">
        <v>112.3</v>
      </c>
      <c r="D759" s="44">
        <v>32.86</v>
      </c>
      <c r="E759" s="44">
        <v>7.4458000000000002</v>
      </c>
      <c r="F759" s="44">
        <v>0.621</v>
      </c>
      <c r="G759" s="44">
        <v>247.85</v>
      </c>
      <c r="H759" s="44">
        <v>3.6153</v>
      </c>
      <c r="I759" s="44">
        <v>1.4927999999999999</v>
      </c>
      <c r="J759" s="45">
        <v>9.3668999999999993</v>
      </c>
    </row>
    <row r="760" spans="1:10" x14ac:dyDescent="0.25">
      <c r="A760" s="33">
        <v>37237</v>
      </c>
      <c r="B760" s="44">
        <v>0.89380000000000004</v>
      </c>
      <c r="C760" s="44">
        <v>112.6</v>
      </c>
      <c r="D760" s="44">
        <v>32.704999999999998</v>
      </c>
      <c r="E760" s="44">
        <v>7.4489999999999998</v>
      </c>
      <c r="F760" s="44">
        <v>0.62070000000000003</v>
      </c>
      <c r="G760" s="44">
        <v>247.14</v>
      </c>
      <c r="H760" s="44">
        <v>3.6271</v>
      </c>
      <c r="I760" s="44">
        <v>1.4914000000000001</v>
      </c>
      <c r="J760" s="45">
        <v>9.3833000000000002</v>
      </c>
    </row>
    <row r="761" spans="1:10" x14ac:dyDescent="0.25">
      <c r="A761" s="33">
        <v>37238</v>
      </c>
      <c r="B761" s="44">
        <v>0.89749999999999996</v>
      </c>
      <c r="C761" s="44">
        <v>113.29</v>
      </c>
      <c r="D761" s="44">
        <v>32.57</v>
      </c>
      <c r="E761" s="44">
        <v>7.4480000000000004</v>
      </c>
      <c r="F761" s="44">
        <v>0.62090000000000001</v>
      </c>
      <c r="G761" s="44">
        <v>246.75</v>
      </c>
      <c r="H761" s="44">
        <v>3.6190000000000002</v>
      </c>
      <c r="I761" s="44">
        <v>1.4782999999999999</v>
      </c>
      <c r="J761" s="45">
        <v>9.3588000000000005</v>
      </c>
    </row>
    <row r="762" spans="1:10" x14ac:dyDescent="0.25">
      <c r="A762" s="33">
        <v>37239</v>
      </c>
      <c r="B762" s="44">
        <v>0.90159999999999996</v>
      </c>
      <c r="C762" s="44">
        <v>115.05</v>
      </c>
      <c r="D762" s="44">
        <v>32.630000000000003</v>
      </c>
      <c r="E762" s="44">
        <v>7.4474999999999998</v>
      </c>
      <c r="F762" s="44">
        <v>0.62170000000000003</v>
      </c>
      <c r="G762" s="44">
        <v>246.38</v>
      </c>
      <c r="H762" s="44">
        <v>3.625</v>
      </c>
      <c r="I762" s="44">
        <v>1.4792000000000001</v>
      </c>
      <c r="J762" s="45">
        <v>9.4641999999999999</v>
      </c>
    </row>
    <row r="763" spans="1:10" x14ac:dyDescent="0.25">
      <c r="A763" s="33">
        <v>37242</v>
      </c>
      <c r="B763" s="44">
        <v>0.90490000000000004</v>
      </c>
      <c r="C763" s="44">
        <v>115.68</v>
      </c>
      <c r="D763" s="44">
        <v>32.145000000000003</v>
      </c>
      <c r="E763" s="44">
        <v>7.444</v>
      </c>
      <c r="F763" s="44">
        <v>0.62129999999999996</v>
      </c>
      <c r="G763" s="44">
        <v>246.11</v>
      </c>
      <c r="H763" s="44">
        <v>3.6053000000000002</v>
      </c>
      <c r="I763" s="44">
        <v>1.4790000000000001</v>
      </c>
      <c r="J763" s="45">
        <v>9.4817</v>
      </c>
    </row>
    <row r="764" spans="1:10" x14ac:dyDescent="0.25">
      <c r="A764" s="33">
        <v>37243</v>
      </c>
      <c r="B764" s="44">
        <v>0.9012</v>
      </c>
      <c r="C764" s="44">
        <v>115.26</v>
      </c>
      <c r="D764" s="44">
        <v>31.824000000000002</v>
      </c>
      <c r="E764" s="44">
        <v>7.4390000000000001</v>
      </c>
      <c r="F764" s="44">
        <v>0.61890000000000001</v>
      </c>
      <c r="G764" s="44">
        <v>245.29</v>
      </c>
      <c r="H764" s="44">
        <v>3.5842999999999998</v>
      </c>
      <c r="I764" s="44">
        <v>1.4570000000000001</v>
      </c>
      <c r="J764" s="45">
        <v>9.4648000000000003</v>
      </c>
    </row>
    <row r="765" spans="1:10" x14ac:dyDescent="0.25">
      <c r="A765" s="33">
        <v>37244</v>
      </c>
      <c r="B765" s="44">
        <v>0.89829999999999999</v>
      </c>
      <c r="C765" s="44">
        <v>114.68</v>
      </c>
      <c r="D765" s="44">
        <v>31.963000000000001</v>
      </c>
      <c r="E765" s="44">
        <v>7.4393000000000002</v>
      </c>
      <c r="F765" s="44">
        <v>0.61970000000000003</v>
      </c>
      <c r="G765" s="44">
        <v>245.3</v>
      </c>
      <c r="H765" s="44">
        <v>3.5623999999999998</v>
      </c>
      <c r="I765" s="44">
        <v>1.4413</v>
      </c>
      <c r="J765" s="45">
        <v>9.5029000000000003</v>
      </c>
    </row>
    <row r="766" spans="1:10" x14ac:dyDescent="0.25">
      <c r="A766" s="33">
        <v>37245</v>
      </c>
      <c r="B766" s="44">
        <v>0.89729999999999999</v>
      </c>
      <c r="C766" s="44">
        <v>115.05</v>
      </c>
      <c r="D766" s="44">
        <v>32.265000000000001</v>
      </c>
      <c r="E766" s="44">
        <v>7.4391999999999996</v>
      </c>
      <c r="F766" s="44">
        <v>0.62029999999999996</v>
      </c>
      <c r="G766" s="44">
        <v>246.63</v>
      </c>
      <c r="H766" s="44">
        <v>3.5560999999999998</v>
      </c>
      <c r="I766" s="44">
        <v>1.4494</v>
      </c>
      <c r="J766" s="45">
        <v>9.5120000000000005</v>
      </c>
    </row>
    <row r="767" spans="1:10" x14ac:dyDescent="0.25">
      <c r="A767" s="33">
        <v>37246</v>
      </c>
      <c r="B767" s="44">
        <v>0.89429999999999998</v>
      </c>
      <c r="C767" s="44">
        <v>115.88</v>
      </c>
      <c r="D767" s="44">
        <v>32.325000000000003</v>
      </c>
      <c r="E767" s="44">
        <v>7.4404000000000003</v>
      </c>
      <c r="F767" s="44">
        <v>0.61760000000000004</v>
      </c>
      <c r="G767" s="44">
        <v>246.22</v>
      </c>
      <c r="H767" s="44">
        <v>3.5457000000000001</v>
      </c>
      <c r="I767" s="44">
        <v>1.4415</v>
      </c>
      <c r="J767" s="45">
        <v>9.5065000000000008</v>
      </c>
    </row>
    <row r="768" spans="1:10" x14ac:dyDescent="0.25">
      <c r="A768" s="33">
        <v>37249</v>
      </c>
      <c r="B768" s="44">
        <v>0.87980000000000003</v>
      </c>
      <c r="C768" s="44">
        <v>114.23</v>
      </c>
      <c r="D768" s="44">
        <v>32.045000000000002</v>
      </c>
      <c r="E768" s="44">
        <v>7.4386000000000001</v>
      </c>
      <c r="F768" s="44">
        <v>0.61270000000000002</v>
      </c>
      <c r="G768" s="44">
        <v>245.71</v>
      </c>
      <c r="H768" s="44">
        <v>3.5194999999999999</v>
      </c>
      <c r="I768" s="44">
        <v>1.4273</v>
      </c>
      <c r="J768" s="45">
        <v>9.5050000000000008</v>
      </c>
    </row>
    <row r="769" spans="1:10" x14ac:dyDescent="0.25">
      <c r="A769" s="33">
        <v>37252</v>
      </c>
      <c r="B769" s="44">
        <v>0.88229999999999997</v>
      </c>
      <c r="C769" s="44">
        <v>115.9</v>
      </c>
      <c r="D769" s="44">
        <v>32.167999999999999</v>
      </c>
      <c r="E769" s="44">
        <v>7.4386000000000001</v>
      </c>
      <c r="F769" s="44">
        <v>0.60899999999999999</v>
      </c>
      <c r="G769" s="44">
        <v>245.78</v>
      </c>
      <c r="H769" s="44">
        <v>3.5202</v>
      </c>
      <c r="I769" s="44">
        <v>1.4069</v>
      </c>
      <c r="J769" s="45">
        <v>9.4413</v>
      </c>
    </row>
    <row r="770" spans="1:10" x14ac:dyDescent="0.25">
      <c r="A770" s="33">
        <v>37253</v>
      </c>
      <c r="B770" s="44">
        <v>0.88129999999999997</v>
      </c>
      <c r="C770" s="44">
        <v>115.33</v>
      </c>
      <c r="D770" s="44">
        <v>31.962</v>
      </c>
      <c r="E770" s="44">
        <v>7.4364999999999997</v>
      </c>
      <c r="F770" s="44">
        <v>0.60850000000000004</v>
      </c>
      <c r="G770" s="44">
        <v>245.18</v>
      </c>
      <c r="H770" s="44">
        <v>3.4952999999999999</v>
      </c>
      <c r="I770" s="44">
        <v>1.4114</v>
      </c>
      <c r="J770" s="45">
        <v>9.3011999999999997</v>
      </c>
    </row>
    <row r="771" spans="1:10" x14ac:dyDescent="0.25">
      <c r="A771" s="33">
        <v>37258</v>
      </c>
      <c r="B771" s="44">
        <v>0.90380000000000005</v>
      </c>
      <c r="C771" s="44">
        <v>119.53</v>
      </c>
      <c r="D771" s="44">
        <v>31.707000000000001</v>
      </c>
      <c r="E771" s="44">
        <v>7.4387999999999996</v>
      </c>
      <c r="F771" s="44">
        <v>0.62619999999999998</v>
      </c>
      <c r="G771" s="44">
        <v>244.58</v>
      </c>
      <c r="H771" s="44">
        <v>3.5608</v>
      </c>
      <c r="I771" s="44">
        <v>1.4138999999999999</v>
      </c>
      <c r="J771" s="45">
        <v>9.2825000000000006</v>
      </c>
    </row>
    <row r="772" spans="1:10" x14ac:dyDescent="0.25">
      <c r="A772" s="33">
        <v>37259</v>
      </c>
      <c r="B772" s="44">
        <v>0.90359999999999996</v>
      </c>
      <c r="C772" s="44">
        <v>119.02</v>
      </c>
      <c r="D772" s="44">
        <v>31.853000000000002</v>
      </c>
      <c r="E772" s="44">
        <v>7.4379999999999997</v>
      </c>
      <c r="F772" s="44">
        <v>0.62539999999999996</v>
      </c>
      <c r="G772" s="44">
        <v>245.32</v>
      </c>
      <c r="H772" s="44">
        <v>3.569</v>
      </c>
      <c r="I772" s="44">
        <v>1.4155</v>
      </c>
      <c r="J772" s="45">
        <v>9.2337000000000007</v>
      </c>
    </row>
    <row r="773" spans="1:10" x14ac:dyDescent="0.25">
      <c r="A773" s="33">
        <v>37260</v>
      </c>
      <c r="B773" s="44">
        <v>0.89539999999999997</v>
      </c>
      <c r="C773" s="44">
        <v>117.18</v>
      </c>
      <c r="D773" s="44">
        <v>31.931999999999999</v>
      </c>
      <c r="E773" s="44">
        <v>7.4405000000000001</v>
      </c>
      <c r="F773" s="44">
        <v>0.62170000000000003</v>
      </c>
      <c r="G773" s="44">
        <v>244.15</v>
      </c>
      <c r="H773" s="44">
        <v>3.5265</v>
      </c>
      <c r="I773" s="44">
        <v>1.4256</v>
      </c>
      <c r="J773" s="45">
        <v>9.2353000000000005</v>
      </c>
    </row>
    <row r="774" spans="1:10" x14ac:dyDescent="0.25">
      <c r="A774" s="33">
        <v>37263</v>
      </c>
      <c r="B774" s="44">
        <v>0.89049999999999996</v>
      </c>
      <c r="C774" s="44">
        <v>116.72</v>
      </c>
      <c r="D774" s="44">
        <v>32.020000000000003</v>
      </c>
      <c r="E774" s="44">
        <v>7.4389000000000003</v>
      </c>
      <c r="F774" s="44">
        <v>0.61939999999999995</v>
      </c>
      <c r="G774" s="44">
        <v>243.55</v>
      </c>
      <c r="H774" s="44">
        <v>3.4872000000000001</v>
      </c>
      <c r="I774" s="44">
        <v>1.4321999999999999</v>
      </c>
      <c r="J774" s="45">
        <v>9.2110000000000003</v>
      </c>
    </row>
    <row r="775" spans="1:10" x14ac:dyDescent="0.25">
      <c r="A775" s="33">
        <v>37264</v>
      </c>
      <c r="B775" s="44">
        <v>0.89090000000000003</v>
      </c>
      <c r="C775" s="44">
        <v>118.22</v>
      </c>
      <c r="D775" s="44">
        <v>32.256999999999998</v>
      </c>
      <c r="E775" s="44">
        <v>7.4390999999999998</v>
      </c>
      <c r="F775" s="44">
        <v>0.61819999999999997</v>
      </c>
      <c r="G775" s="44">
        <v>243.75</v>
      </c>
      <c r="H775" s="44">
        <v>3.5070000000000001</v>
      </c>
      <c r="I775" s="44">
        <v>1.4291</v>
      </c>
      <c r="J775" s="45">
        <v>9.2353000000000005</v>
      </c>
    </row>
    <row r="776" spans="1:10" x14ac:dyDescent="0.25">
      <c r="A776" s="33">
        <v>37265</v>
      </c>
      <c r="B776" s="44">
        <v>0.8921</v>
      </c>
      <c r="C776" s="44">
        <v>118.05</v>
      </c>
      <c r="D776" s="44">
        <v>32.283000000000001</v>
      </c>
      <c r="E776" s="44">
        <v>7.4382999999999999</v>
      </c>
      <c r="F776" s="44">
        <v>0.61875000000000002</v>
      </c>
      <c r="G776" s="44">
        <v>244.19</v>
      </c>
      <c r="H776" s="44">
        <v>3.5577999999999999</v>
      </c>
      <c r="I776" s="44">
        <v>1.4319999999999999</v>
      </c>
      <c r="J776" s="45">
        <v>9.2460000000000004</v>
      </c>
    </row>
    <row r="777" spans="1:10" x14ac:dyDescent="0.25">
      <c r="A777" s="33">
        <v>37266</v>
      </c>
      <c r="B777" s="44">
        <v>0.89090000000000003</v>
      </c>
      <c r="C777" s="44">
        <v>117.96</v>
      </c>
      <c r="D777" s="44">
        <v>32.137999999999998</v>
      </c>
      <c r="E777" s="44">
        <v>7.4339000000000004</v>
      </c>
      <c r="F777" s="44">
        <v>0.61719999999999997</v>
      </c>
      <c r="G777" s="44">
        <v>244.33</v>
      </c>
      <c r="H777" s="44">
        <v>3.5910000000000002</v>
      </c>
      <c r="I777" s="44">
        <v>1.4229000000000001</v>
      </c>
      <c r="J777" s="45">
        <v>9.1795000000000009</v>
      </c>
    </row>
    <row r="778" spans="1:10" x14ac:dyDescent="0.25">
      <c r="A778" s="33">
        <v>37267</v>
      </c>
      <c r="B778" s="44">
        <v>0.89190000000000003</v>
      </c>
      <c r="C778" s="44">
        <v>117.82</v>
      </c>
      <c r="D778" s="44">
        <v>32.261000000000003</v>
      </c>
      <c r="E778" s="44">
        <v>7.4335000000000004</v>
      </c>
      <c r="F778" s="44">
        <v>0.6179</v>
      </c>
      <c r="G778" s="44">
        <v>244.95</v>
      </c>
      <c r="H778" s="44">
        <v>3.6057000000000001</v>
      </c>
      <c r="I778" s="44">
        <v>1.4265000000000001</v>
      </c>
      <c r="J778" s="45">
        <v>9.1504999999999992</v>
      </c>
    </row>
    <row r="779" spans="1:10" x14ac:dyDescent="0.25">
      <c r="A779" s="33">
        <v>37270</v>
      </c>
      <c r="B779" s="44">
        <v>0.89270000000000005</v>
      </c>
      <c r="C779" s="44">
        <v>117.64</v>
      </c>
      <c r="D779" s="44">
        <v>32.28</v>
      </c>
      <c r="E779" s="44">
        <v>7.4325999999999999</v>
      </c>
      <c r="F779" s="44">
        <v>0.61570000000000003</v>
      </c>
      <c r="G779" s="44">
        <v>243.88</v>
      </c>
      <c r="H779" s="44">
        <v>3.5985</v>
      </c>
      <c r="I779" s="44">
        <v>1.4319999999999999</v>
      </c>
      <c r="J779" s="45">
        <v>9.2020999999999997</v>
      </c>
    </row>
    <row r="780" spans="1:10" x14ac:dyDescent="0.25">
      <c r="A780" s="33">
        <v>37271</v>
      </c>
      <c r="B780" s="44">
        <v>0.89219999999999999</v>
      </c>
      <c r="C780" s="44">
        <v>116.97</v>
      </c>
      <c r="D780" s="44">
        <v>32.32</v>
      </c>
      <c r="E780" s="44">
        <v>7.4337</v>
      </c>
      <c r="F780" s="44">
        <v>0.61650000000000005</v>
      </c>
      <c r="G780" s="44">
        <v>243.84</v>
      </c>
      <c r="H780" s="44">
        <v>3.6036999999999999</v>
      </c>
      <c r="I780" s="44">
        <v>1.4379999999999999</v>
      </c>
      <c r="J780" s="45">
        <v>9.2286999999999999</v>
      </c>
    </row>
    <row r="781" spans="1:10" x14ac:dyDescent="0.25">
      <c r="A781" s="33">
        <v>37272</v>
      </c>
      <c r="B781" s="44">
        <v>0.88170000000000004</v>
      </c>
      <c r="C781" s="44">
        <v>115.83</v>
      </c>
      <c r="D781" s="44">
        <v>32.203000000000003</v>
      </c>
      <c r="E781" s="44">
        <v>7.4306000000000001</v>
      </c>
      <c r="F781" s="44">
        <v>0.61350000000000005</v>
      </c>
      <c r="G781" s="44">
        <v>243.95</v>
      </c>
      <c r="H781" s="44">
        <v>3.6438000000000001</v>
      </c>
      <c r="I781" s="44">
        <v>1.4545999999999999</v>
      </c>
      <c r="J781" s="45">
        <v>9.2141000000000002</v>
      </c>
    </row>
    <row r="782" spans="1:10" x14ac:dyDescent="0.25">
      <c r="A782" s="33">
        <v>37273</v>
      </c>
      <c r="B782" s="44">
        <v>0.88190000000000002</v>
      </c>
      <c r="C782" s="44">
        <v>116.47</v>
      </c>
      <c r="D782" s="44">
        <v>32.362000000000002</v>
      </c>
      <c r="E782" s="44">
        <v>7.4301000000000004</v>
      </c>
      <c r="F782" s="44">
        <v>0.61439999999999995</v>
      </c>
      <c r="G782" s="44">
        <v>243.75</v>
      </c>
      <c r="H782" s="44">
        <v>3.6747999999999998</v>
      </c>
      <c r="I782" s="44">
        <v>1.4536</v>
      </c>
      <c r="J782" s="45">
        <v>9.2802000000000007</v>
      </c>
    </row>
    <row r="783" spans="1:10" x14ac:dyDescent="0.25">
      <c r="A783" s="33">
        <v>37274</v>
      </c>
      <c r="B783" s="44">
        <v>0.88100000000000001</v>
      </c>
      <c r="C783" s="44">
        <v>117.08</v>
      </c>
      <c r="D783" s="44">
        <v>31.84</v>
      </c>
      <c r="E783" s="44">
        <v>7.4306999999999999</v>
      </c>
      <c r="F783" s="44">
        <v>0.61409999999999998</v>
      </c>
      <c r="G783" s="44">
        <v>243.3</v>
      </c>
      <c r="H783" s="44">
        <v>3.6892999999999998</v>
      </c>
      <c r="I783" s="44">
        <v>1.4448000000000001</v>
      </c>
      <c r="J783" s="45">
        <v>9.2457999999999991</v>
      </c>
    </row>
    <row r="784" spans="1:10" x14ac:dyDescent="0.25">
      <c r="A784" s="33">
        <v>37277</v>
      </c>
      <c r="B784" s="44">
        <v>0.88400000000000001</v>
      </c>
      <c r="C784" s="44">
        <v>117.24</v>
      </c>
      <c r="D784" s="44">
        <v>32.302999999999997</v>
      </c>
      <c r="E784" s="44">
        <v>7.4321000000000002</v>
      </c>
      <c r="F784" s="44">
        <v>0.61560000000000004</v>
      </c>
      <c r="G784" s="44">
        <v>243.85</v>
      </c>
      <c r="H784" s="44">
        <v>3.6657000000000002</v>
      </c>
      <c r="I784" s="44">
        <v>1.4387000000000001</v>
      </c>
      <c r="J784" s="45">
        <v>9.2174999999999994</v>
      </c>
    </row>
    <row r="785" spans="1:10" x14ac:dyDescent="0.25">
      <c r="A785" s="33">
        <v>37278</v>
      </c>
      <c r="B785" s="44">
        <v>0.88300000000000001</v>
      </c>
      <c r="C785" s="44">
        <v>118.53</v>
      </c>
      <c r="D785" s="44">
        <v>32.270000000000003</v>
      </c>
      <c r="E785" s="44">
        <v>7.43</v>
      </c>
      <c r="F785" s="44">
        <v>0.61839999999999995</v>
      </c>
      <c r="G785" s="44">
        <v>243.75</v>
      </c>
      <c r="H785" s="44">
        <v>3.6535000000000002</v>
      </c>
      <c r="I785" s="44">
        <v>1.4458</v>
      </c>
      <c r="J785" s="45">
        <v>9.2422000000000004</v>
      </c>
    </row>
    <row r="786" spans="1:10" x14ac:dyDescent="0.25">
      <c r="A786" s="33">
        <v>37279</v>
      </c>
      <c r="B786" s="44">
        <v>0.88560000000000005</v>
      </c>
      <c r="C786" s="44">
        <v>118.72</v>
      </c>
      <c r="D786" s="44">
        <v>32.093000000000004</v>
      </c>
      <c r="E786" s="44">
        <v>7.4306999999999999</v>
      </c>
      <c r="F786" s="44">
        <v>0.62029999999999996</v>
      </c>
      <c r="G786" s="44">
        <v>243.4</v>
      </c>
      <c r="H786" s="44">
        <v>3.6360000000000001</v>
      </c>
      <c r="I786" s="44">
        <v>1.4349000000000001</v>
      </c>
      <c r="J786" s="45">
        <v>9.2867999999999995</v>
      </c>
    </row>
    <row r="787" spans="1:10" x14ac:dyDescent="0.25">
      <c r="A787" s="33">
        <v>37280</v>
      </c>
      <c r="B787" s="44">
        <v>0.87670000000000003</v>
      </c>
      <c r="C787" s="44">
        <v>117.95</v>
      </c>
      <c r="D787" s="44">
        <v>32.031999999999996</v>
      </c>
      <c r="E787" s="44">
        <v>7.4298999999999999</v>
      </c>
      <c r="F787" s="44">
        <v>0.6169</v>
      </c>
      <c r="G787" s="44">
        <v>243.5</v>
      </c>
      <c r="H787" s="44">
        <v>3.6193</v>
      </c>
      <c r="I787" s="44">
        <v>1.4359</v>
      </c>
      <c r="J787" s="45">
        <v>9.2355</v>
      </c>
    </row>
    <row r="788" spans="1:10" x14ac:dyDescent="0.25">
      <c r="A788" s="33">
        <v>37281</v>
      </c>
      <c r="B788" s="44">
        <v>0.86629999999999996</v>
      </c>
      <c r="C788" s="44">
        <v>116.35</v>
      </c>
      <c r="D788" s="44">
        <v>31.823</v>
      </c>
      <c r="E788" s="44">
        <v>7.4291999999999998</v>
      </c>
      <c r="F788" s="44">
        <v>0.61260000000000003</v>
      </c>
      <c r="G788" s="44">
        <v>243.35</v>
      </c>
      <c r="H788" s="44">
        <v>3.5952999999999999</v>
      </c>
      <c r="I788" s="44">
        <v>1.4296</v>
      </c>
      <c r="J788" s="45">
        <v>9.2462999999999997</v>
      </c>
    </row>
    <row r="789" spans="1:10" x14ac:dyDescent="0.25">
      <c r="A789" s="33">
        <v>37284</v>
      </c>
      <c r="B789" s="44">
        <v>0.85780000000000001</v>
      </c>
      <c r="C789" s="44">
        <v>114.91</v>
      </c>
      <c r="D789" s="44">
        <v>31.803000000000001</v>
      </c>
      <c r="E789" s="44">
        <v>7.4278000000000004</v>
      </c>
      <c r="F789" s="44">
        <v>0.60960000000000003</v>
      </c>
      <c r="G789" s="44">
        <v>243.21</v>
      </c>
      <c r="H789" s="44">
        <v>3.5383</v>
      </c>
      <c r="I789" s="44">
        <v>1.4277</v>
      </c>
      <c r="J789" s="45">
        <v>9.2274999999999991</v>
      </c>
    </row>
    <row r="790" spans="1:10" x14ac:dyDescent="0.25">
      <c r="A790" s="33">
        <v>37285</v>
      </c>
      <c r="B790" s="44">
        <v>0.86240000000000006</v>
      </c>
      <c r="C790" s="44">
        <v>114.94</v>
      </c>
      <c r="D790" s="44">
        <v>31.84</v>
      </c>
      <c r="E790" s="44">
        <v>7.4282000000000004</v>
      </c>
      <c r="F790" s="44">
        <v>0.61060000000000003</v>
      </c>
      <c r="G790" s="44">
        <v>243.05</v>
      </c>
      <c r="H790" s="44">
        <v>3.5392000000000001</v>
      </c>
      <c r="I790" s="44">
        <v>1.4291</v>
      </c>
      <c r="J790" s="45">
        <v>9.2250999999999994</v>
      </c>
    </row>
    <row r="791" spans="1:10" x14ac:dyDescent="0.25">
      <c r="A791" s="33">
        <v>37286</v>
      </c>
      <c r="B791" s="44">
        <v>0.86419999999999997</v>
      </c>
      <c r="C791" s="44">
        <v>114.69</v>
      </c>
      <c r="D791" s="44">
        <v>31.936</v>
      </c>
      <c r="E791" s="44">
        <v>7.4283999999999999</v>
      </c>
      <c r="F791" s="44">
        <v>0.61099999999999999</v>
      </c>
      <c r="G791" s="44">
        <v>243.49</v>
      </c>
      <c r="H791" s="44">
        <v>3.5667</v>
      </c>
      <c r="I791" s="44">
        <v>1.4338</v>
      </c>
      <c r="J791" s="45">
        <v>9.2089999999999996</v>
      </c>
    </row>
    <row r="792" spans="1:10" x14ac:dyDescent="0.25">
      <c r="A792" s="33">
        <v>37287</v>
      </c>
      <c r="B792" s="44">
        <v>0.86370000000000002</v>
      </c>
      <c r="C792" s="44">
        <v>114.73</v>
      </c>
      <c r="D792" s="44">
        <v>31.902000000000001</v>
      </c>
      <c r="E792" s="44">
        <v>7.4282000000000004</v>
      </c>
      <c r="F792" s="44">
        <v>0.61109999999999998</v>
      </c>
      <c r="G792" s="44">
        <v>243.32</v>
      </c>
      <c r="H792" s="44">
        <v>3.5987</v>
      </c>
      <c r="I792" s="44">
        <v>1.4350000000000001</v>
      </c>
      <c r="J792" s="45">
        <v>9.17</v>
      </c>
    </row>
    <row r="793" spans="1:10" x14ac:dyDescent="0.25">
      <c r="A793" s="33">
        <v>37288</v>
      </c>
      <c r="B793" s="44">
        <v>0.86319999999999997</v>
      </c>
      <c r="C793" s="44">
        <v>115.66</v>
      </c>
      <c r="D793" s="44">
        <v>31.91</v>
      </c>
      <c r="E793" s="44">
        <v>7.4282000000000004</v>
      </c>
      <c r="F793" s="44">
        <v>0.61</v>
      </c>
      <c r="G793" s="44">
        <v>243</v>
      </c>
      <c r="H793" s="44">
        <v>3.585</v>
      </c>
      <c r="I793" s="44">
        <v>1.4321999999999999</v>
      </c>
      <c r="J793" s="45">
        <v>9.1880000000000006</v>
      </c>
    </row>
    <row r="794" spans="1:10" x14ac:dyDescent="0.25">
      <c r="A794" s="33">
        <v>37291</v>
      </c>
      <c r="B794" s="44">
        <v>0.86439999999999995</v>
      </c>
      <c r="C794" s="44">
        <v>115.22</v>
      </c>
      <c r="D794" s="44">
        <v>31.856999999999999</v>
      </c>
      <c r="E794" s="44">
        <v>7.4283999999999999</v>
      </c>
      <c r="F794" s="44">
        <v>0.60970000000000002</v>
      </c>
      <c r="G794" s="44">
        <v>243.85</v>
      </c>
      <c r="H794" s="44">
        <v>3.6349999999999998</v>
      </c>
      <c r="I794" s="44">
        <v>1.4272</v>
      </c>
      <c r="J794" s="45">
        <v>9.2148000000000003</v>
      </c>
    </row>
    <row r="795" spans="1:10" x14ac:dyDescent="0.25">
      <c r="A795" s="33">
        <v>37292</v>
      </c>
      <c r="B795" s="44">
        <v>0.86829999999999996</v>
      </c>
      <c r="C795" s="44">
        <v>115.68</v>
      </c>
      <c r="D795" s="44">
        <v>31.878</v>
      </c>
      <c r="E795" s="44">
        <v>7.4284999999999997</v>
      </c>
      <c r="F795" s="44">
        <v>0.61150000000000004</v>
      </c>
      <c r="G795" s="44">
        <v>244.34</v>
      </c>
      <c r="H795" s="44">
        <v>3.637</v>
      </c>
      <c r="I795" s="44">
        <v>1.4193</v>
      </c>
      <c r="J795" s="45">
        <v>9.2574000000000005</v>
      </c>
    </row>
    <row r="796" spans="1:10" x14ac:dyDescent="0.25">
      <c r="A796" s="33">
        <v>37293</v>
      </c>
      <c r="B796" s="44">
        <v>0.86639999999999995</v>
      </c>
      <c r="C796" s="44">
        <v>115.55</v>
      </c>
      <c r="D796" s="44">
        <v>31.864999999999998</v>
      </c>
      <c r="E796" s="44">
        <v>7.4283000000000001</v>
      </c>
      <c r="F796" s="44">
        <v>0.61219999999999997</v>
      </c>
      <c r="G796" s="44">
        <v>243.85</v>
      </c>
      <c r="H796" s="44">
        <v>3.6524999999999999</v>
      </c>
      <c r="I796" s="44">
        <v>1.4191</v>
      </c>
      <c r="J796" s="45">
        <v>9.2129999999999992</v>
      </c>
    </row>
    <row r="797" spans="1:10" x14ac:dyDescent="0.25">
      <c r="A797" s="33">
        <v>37294</v>
      </c>
      <c r="B797" s="44">
        <v>0.86639999999999995</v>
      </c>
      <c r="C797" s="44">
        <v>115.74</v>
      </c>
      <c r="D797" s="44">
        <v>31.88</v>
      </c>
      <c r="E797" s="44">
        <v>7.4276999999999997</v>
      </c>
      <c r="F797" s="44">
        <v>0.6149</v>
      </c>
      <c r="G797" s="44">
        <v>244.95</v>
      </c>
      <c r="H797" s="44">
        <v>3.69</v>
      </c>
      <c r="I797" s="44">
        <v>1.4182999999999999</v>
      </c>
      <c r="J797" s="45">
        <v>9.2289999999999992</v>
      </c>
    </row>
    <row r="798" spans="1:10" x14ac:dyDescent="0.25">
      <c r="A798" s="33">
        <v>37295</v>
      </c>
      <c r="B798" s="44">
        <v>0.874</v>
      </c>
      <c r="C798" s="44">
        <v>117.46</v>
      </c>
      <c r="D798" s="44">
        <v>31.79</v>
      </c>
      <c r="E798" s="44">
        <v>7.4279999999999999</v>
      </c>
      <c r="F798" s="44">
        <v>0.61829999999999996</v>
      </c>
      <c r="G798" s="44">
        <v>243.95</v>
      </c>
      <c r="H798" s="44">
        <v>3.68</v>
      </c>
      <c r="I798" s="44">
        <v>1.4160999999999999</v>
      </c>
      <c r="J798" s="45">
        <v>9.2600999999999996</v>
      </c>
    </row>
    <row r="799" spans="1:10" x14ac:dyDescent="0.25">
      <c r="A799" s="33">
        <v>37298</v>
      </c>
      <c r="B799" s="44">
        <v>0.87939999999999996</v>
      </c>
      <c r="C799" s="44">
        <v>117.76</v>
      </c>
      <c r="D799" s="44">
        <v>31.742999999999999</v>
      </c>
      <c r="E799" s="44">
        <v>7.4292999999999996</v>
      </c>
      <c r="F799" s="44">
        <v>0.61760000000000004</v>
      </c>
      <c r="G799" s="44">
        <v>243.45</v>
      </c>
      <c r="H799" s="44">
        <v>3.6739999999999999</v>
      </c>
      <c r="I799" s="44">
        <v>1.4069</v>
      </c>
      <c r="J799" s="45">
        <v>9.2598000000000003</v>
      </c>
    </row>
    <row r="800" spans="1:10" x14ac:dyDescent="0.25">
      <c r="A800" s="33">
        <v>37299</v>
      </c>
      <c r="B800" s="44">
        <v>0.87529999999999997</v>
      </c>
      <c r="C800" s="44">
        <v>116.95</v>
      </c>
      <c r="D800" s="44">
        <v>31.77</v>
      </c>
      <c r="E800" s="44">
        <v>7.4297000000000004</v>
      </c>
      <c r="F800" s="44">
        <v>0.61360000000000003</v>
      </c>
      <c r="G800" s="44">
        <v>243.75</v>
      </c>
      <c r="H800" s="44">
        <v>3.6507000000000001</v>
      </c>
      <c r="I800" s="44">
        <v>1.4044000000000001</v>
      </c>
      <c r="J800" s="45">
        <v>9.25</v>
      </c>
    </row>
    <row r="801" spans="1:10" x14ac:dyDescent="0.25">
      <c r="A801" s="33">
        <v>37300</v>
      </c>
      <c r="B801" s="44">
        <v>0.87309999999999999</v>
      </c>
      <c r="C801" s="44">
        <v>115.65</v>
      </c>
      <c r="D801" s="44">
        <v>31.715</v>
      </c>
      <c r="E801" s="44">
        <v>7.4303999999999997</v>
      </c>
      <c r="F801" s="44">
        <v>0.61019999999999996</v>
      </c>
      <c r="G801" s="44">
        <v>242.9</v>
      </c>
      <c r="H801" s="44">
        <v>3.6520000000000001</v>
      </c>
      <c r="I801" s="44">
        <v>1.3984000000000001</v>
      </c>
      <c r="J801" s="45">
        <v>9.2302999999999997</v>
      </c>
    </row>
    <row r="802" spans="1:10" x14ac:dyDescent="0.25">
      <c r="A802" s="33">
        <v>37301</v>
      </c>
      <c r="B802" s="44">
        <v>0.86929999999999996</v>
      </c>
      <c r="C802" s="44">
        <v>114.91</v>
      </c>
      <c r="D802" s="44">
        <v>31.67</v>
      </c>
      <c r="E802" s="44">
        <v>7.4287999999999998</v>
      </c>
      <c r="F802" s="44">
        <v>0.60929999999999995</v>
      </c>
      <c r="G802" s="44">
        <v>241.95</v>
      </c>
      <c r="H802" s="44">
        <v>3.6349999999999998</v>
      </c>
      <c r="I802" s="44">
        <v>1.3889</v>
      </c>
      <c r="J802" s="45">
        <v>9.1914999999999996</v>
      </c>
    </row>
    <row r="803" spans="1:10" x14ac:dyDescent="0.25">
      <c r="A803" s="33">
        <v>37302</v>
      </c>
      <c r="B803" s="44">
        <v>0.87050000000000005</v>
      </c>
      <c r="C803" s="44">
        <v>115.61</v>
      </c>
      <c r="D803" s="44">
        <v>31.65</v>
      </c>
      <c r="E803" s="44">
        <v>7.4283999999999999</v>
      </c>
      <c r="F803" s="44">
        <v>0.60950000000000004</v>
      </c>
      <c r="G803" s="44">
        <v>240.55</v>
      </c>
      <c r="H803" s="44">
        <v>3.6316000000000002</v>
      </c>
      <c r="I803" s="44">
        <v>1.3907</v>
      </c>
      <c r="J803" s="45">
        <v>9.1788000000000007</v>
      </c>
    </row>
    <row r="804" spans="1:10" x14ac:dyDescent="0.25">
      <c r="A804" s="33">
        <v>37305</v>
      </c>
      <c r="B804" s="44">
        <v>0.87150000000000005</v>
      </c>
      <c r="C804" s="44">
        <v>115.68</v>
      </c>
      <c r="D804" s="44">
        <v>31.878</v>
      </c>
      <c r="E804" s="44">
        <v>7.4297000000000004</v>
      </c>
      <c r="F804" s="44">
        <v>0.60980000000000001</v>
      </c>
      <c r="G804" s="44">
        <v>241.34</v>
      </c>
      <c r="H804" s="44">
        <v>3.6213000000000002</v>
      </c>
      <c r="I804" s="44">
        <v>1.3868</v>
      </c>
      <c r="J804" s="45">
        <v>9.1954999999999991</v>
      </c>
    </row>
    <row r="805" spans="1:10" x14ac:dyDescent="0.25">
      <c r="A805" s="33">
        <v>37306</v>
      </c>
      <c r="B805" s="44">
        <v>0.86919999999999997</v>
      </c>
      <c r="C805" s="44">
        <v>116.3</v>
      </c>
      <c r="D805" s="44">
        <v>31.838000000000001</v>
      </c>
      <c r="E805" s="44">
        <v>7.4301000000000004</v>
      </c>
      <c r="F805" s="44">
        <v>0.61009999999999998</v>
      </c>
      <c r="G805" s="44">
        <v>243.07</v>
      </c>
      <c r="H805" s="44">
        <v>3.6150000000000002</v>
      </c>
      <c r="I805" s="44">
        <v>1.3844000000000001</v>
      </c>
      <c r="J805" s="45">
        <v>9.1921999999999997</v>
      </c>
    </row>
    <row r="806" spans="1:10" x14ac:dyDescent="0.25">
      <c r="A806" s="33">
        <v>37307</v>
      </c>
      <c r="B806" s="44">
        <v>0.87429999999999997</v>
      </c>
      <c r="C806" s="44">
        <v>116.9</v>
      </c>
      <c r="D806" s="44">
        <v>31.925000000000001</v>
      </c>
      <c r="E806" s="44">
        <v>7.4314</v>
      </c>
      <c r="F806" s="44">
        <v>0.61140000000000005</v>
      </c>
      <c r="G806" s="44">
        <v>243.65</v>
      </c>
      <c r="H806" s="44">
        <v>3.6377000000000002</v>
      </c>
      <c r="I806" s="44">
        <v>1.3839999999999999</v>
      </c>
      <c r="J806" s="45">
        <v>9.1940000000000008</v>
      </c>
    </row>
    <row r="807" spans="1:10" x14ac:dyDescent="0.25">
      <c r="A807" s="33">
        <v>37308</v>
      </c>
      <c r="B807" s="44">
        <v>0.87009999999999998</v>
      </c>
      <c r="C807" s="44">
        <v>116.79</v>
      </c>
      <c r="D807" s="44">
        <v>31.852</v>
      </c>
      <c r="E807" s="44">
        <v>7.4298000000000002</v>
      </c>
      <c r="F807" s="44">
        <v>0.61050000000000004</v>
      </c>
      <c r="G807" s="44">
        <v>243.15</v>
      </c>
      <c r="H807" s="44">
        <v>3.6301999999999999</v>
      </c>
      <c r="I807" s="44">
        <v>1.3917999999999999</v>
      </c>
      <c r="J807" s="45">
        <v>9.1313999999999993</v>
      </c>
    </row>
    <row r="808" spans="1:10" x14ac:dyDescent="0.25">
      <c r="A808" s="33">
        <v>37309</v>
      </c>
      <c r="B808" s="44">
        <v>0.87470000000000003</v>
      </c>
      <c r="C808" s="44">
        <v>117.07</v>
      </c>
      <c r="D808" s="44">
        <v>31.72</v>
      </c>
      <c r="E808" s="44">
        <v>7.4325000000000001</v>
      </c>
      <c r="F808" s="44">
        <v>0.61170000000000002</v>
      </c>
      <c r="G808" s="44">
        <v>243.75</v>
      </c>
      <c r="H808" s="44">
        <v>3.6404999999999998</v>
      </c>
      <c r="I808" s="44">
        <v>1.3929</v>
      </c>
      <c r="J808" s="45">
        <v>9.1547999999999998</v>
      </c>
    </row>
    <row r="809" spans="1:10" x14ac:dyDescent="0.25">
      <c r="A809" s="33">
        <v>37312</v>
      </c>
      <c r="B809" s="44">
        <v>0.87239999999999995</v>
      </c>
      <c r="C809" s="44">
        <v>116.66</v>
      </c>
      <c r="D809" s="44">
        <v>31.73</v>
      </c>
      <c r="E809" s="44">
        <v>7.4339000000000004</v>
      </c>
      <c r="F809" s="44">
        <v>0.61140000000000005</v>
      </c>
      <c r="G809" s="44">
        <v>243.51</v>
      </c>
      <c r="H809" s="44">
        <v>3.6503000000000001</v>
      </c>
      <c r="I809" s="44">
        <v>1.3865000000000001</v>
      </c>
      <c r="J809" s="45">
        <v>9.11</v>
      </c>
    </row>
    <row r="810" spans="1:10" x14ac:dyDescent="0.25">
      <c r="A810" s="33">
        <v>37313</v>
      </c>
      <c r="B810" s="44">
        <v>0.86819999999999997</v>
      </c>
      <c r="C810" s="44">
        <v>116.38</v>
      </c>
      <c r="D810" s="44">
        <v>31.774999999999999</v>
      </c>
      <c r="E810" s="44">
        <v>7.4316000000000004</v>
      </c>
      <c r="F810" s="44">
        <v>0.60919999999999996</v>
      </c>
      <c r="G810" s="44">
        <v>244.08</v>
      </c>
      <c r="H810" s="44">
        <v>3.6364999999999998</v>
      </c>
      <c r="I810" s="44">
        <v>1.3809</v>
      </c>
      <c r="J810" s="45">
        <v>9.0648999999999997</v>
      </c>
    </row>
    <row r="811" spans="1:10" x14ac:dyDescent="0.25">
      <c r="A811" s="33">
        <v>37314</v>
      </c>
      <c r="B811" s="44">
        <v>0.8649</v>
      </c>
      <c r="C811" s="44">
        <v>116.6</v>
      </c>
      <c r="D811" s="44">
        <v>31.718</v>
      </c>
      <c r="E811" s="44">
        <v>7.4313000000000002</v>
      </c>
      <c r="F811" s="44">
        <v>0.61</v>
      </c>
      <c r="G811" s="44">
        <v>245.51</v>
      </c>
      <c r="H811" s="44">
        <v>3.6375000000000002</v>
      </c>
      <c r="I811" s="44">
        <v>1.3842000000000001</v>
      </c>
      <c r="J811" s="45">
        <v>9.0778999999999996</v>
      </c>
    </row>
    <row r="812" spans="1:10" x14ac:dyDescent="0.25">
      <c r="A812" s="33">
        <v>37315</v>
      </c>
      <c r="B812" s="44">
        <v>0.86509999999999998</v>
      </c>
      <c r="C812" s="44">
        <v>116.07</v>
      </c>
      <c r="D812" s="44">
        <v>31.611999999999998</v>
      </c>
      <c r="E812" s="44">
        <v>7.4317000000000002</v>
      </c>
      <c r="F812" s="44">
        <v>0.61114999999999997</v>
      </c>
      <c r="G812" s="44">
        <v>245.63</v>
      </c>
      <c r="H812" s="44">
        <v>3.6475</v>
      </c>
      <c r="I812" s="44">
        <v>1.3916999999999999</v>
      </c>
      <c r="J812" s="45">
        <v>9.0625</v>
      </c>
    </row>
    <row r="813" spans="1:10" x14ac:dyDescent="0.25">
      <c r="A813" s="33">
        <v>37316</v>
      </c>
      <c r="B813" s="44">
        <v>0.8679</v>
      </c>
      <c r="C813" s="44">
        <v>115.69</v>
      </c>
      <c r="D813" s="44">
        <v>31.585000000000001</v>
      </c>
      <c r="E813" s="44">
        <v>7.4309000000000003</v>
      </c>
      <c r="F813" s="44">
        <v>0.61029999999999995</v>
      </c>
      <c r="G813" s="44">
        <v>245.55</v>
      </c>
      <c r="H813" s="44">
        <v>3.6532</v>
      </c>
      <c r="I813" s="44">
        <v>1.3965000000000001</v>
      </c>
      <c r="J813" s="45">
        <v>9.0890000000000004</v>
      </c>
    </row>
    <row r="814" spans="1:10" x14ac:dyDescent="0.25">
      <c r="A814" s="33">
        <v>37319</v>
      </c>
      <c r="B814" s="44">
        <v>0.8649</v>
      </c>
      <c r="C814" s="44">
        <v>114.4</v>
      </c>
      <c r="D814" s="44">
        <v>31.492999999999999</v>
      </c>
      <c r="E814" s="44">
        <v>7.43</v>
      </c>
      <c r="F814" s="44">
        <v>0.60970000000000002</v>
      </c>
      <c r="G814" s="44">
        <v>244.62</v>
      </c>
      <c r="H814" s="44">
        <v>3.6168</v>
      </c>
      <c r="I814" s="44">
        <v>1.4016</v>
      </c>
      <c r="J814" s="45">
        <v>9.0649999999999995</v>
      </c>
    </row>
    <row r="815" spans="1:10" x14ac:dyDescent="0.25">
      <c r="A815" s="33">
        <v>37320</v>
      </c>
      <c r="B815" s="44">
        <v>0.86819999999999997</v>
      </c>
      <c r="C815" s="44">
        <v>114.46</v>
      </c>
      <c r="D815" s="44">
        <v>31.574999999999999</v>
      </c>
      <c r="E815" s="44">
        <v>7.4297000000000004</v>
      </c>
      <c r="F815" s="44">
        <v>0.6109</v>
      </c>
      <c r="G815" s="44">
        <v>243.92</v>
      </c>
      <c r="H815" s="44">
        <v>3.6105</v>
      </c>
      <c r="I815" s="44">
        <v>1.4019999999999999</v>
      </c>
      <c r="J815" s="45">
        <v>9.0410000000000004</v>
      </c>
    </row>
    <row r="816" spans="1:10" x14ac:dyDescent="0.25">
      <c r="A816" s="33">
        <v>37321</v>
      </c>
      <c r="B816" s="44">
        <v>0.87119999999999997</v>
      </c>
      <c r="C816" s="44">
        <v>114.86</v>
      </c>
      <c r="D816" s="44">
        <v>31.54</v>
      </c>
      <c r="E816" s="44">
        <v>7.4317000000000002</v>
      </c>
      <c r="F816" s="44">
        <v>0.61250000000000004</v>
      </c>
      <c r="G816" s="44">
        <v>244.29</v>
      </c>
      <c r="H816" s="44">
        <v>3.6190000000000002</v>
      </c>
      <c r="I816" s="44">
        <v>1.4072</v>
      </c>
      <c r="J816" s="45">
        <v>9.0399999999999991</v>
      </c>
    </row>
    <row r="817" spans="1:10" x14ac:dyDescent="0.25">
      <c r="A817" s="33">
        <v>37322</v>
      </c>
      <c r="B817" s="44">
        <v>0.87639999999999996</v>
      </c>
      <c r="C817" s="44">
        <v>112.96</v>
      </c>
      <c r="D817" s="44">
        <v>31.722999999999999</v>
      </c>
      <c r="E817" s="44">
        <v>7.4313000000000002</v>
      </c>
      <c r="F817" s="44">
        <v>0.61650000000000005</v>
      </c>
      <c r="G817" s="44">
        <v>244.85</v>
      </c>
      <c r="H817" s="44">
        <v>3.6362999999999999</v>
      </c>
      <c r="I817" s="44">
        <v>1.3987000000000001</v>
      </c>
      <c r="J817" s="45">
        <v>9.0664999999999996</v>
      </c>
    </row>
    <row r="818" spans="1:10" x14ac:dyDescent="0.25">
      <c r="A818" s="33">
        <v>37323</v>
      </c>
      <c r="B818" s="44">
        <v>0.87970000000000004</v>
      </c>
      <c r="C818" s="44">
        <v>112.5</v>
      </c>
      <c r="D818" s="44">
        <v>31.661000000000001</v>
      </c>
      <c r="E818" s="44">
        <v>7.4325000000000001</v>
      </c>
      <c r="F818" s="44">
        <v>0.61619999999999997</v>
      </c>
      <c r="G818" s="44">
        <v>246.12</v>
      </c>
      <c r="H818" s="44">
        <v>3.6507000000000001</v>
      </c>
      <c r="I818" s="44">
        <v>1.4023000000000001</v>
      </c>
      <c r="J818" s="45">
        <v>9.0675000000000008</v>
      </c>
    </row>
    <row r="819" spans="1:10" x14ac:dyDescent="0.25">
      <c r="A819" s="33">
        <v>37326</v>
      </c>
      <c r="B819" s="44">
        <v>0.87409999999999999</v>
      </c>
      <c r="C819" s="44">
        <v>112.52</v>
      </c>
      <c r="D819" s="44">
        <v>31.622</v>
      </c>
      <c r="E819" s="44">
        <v>7.4317000000000002</v>
      </c>
      <c r="F819" s="44">
        <v>0.61529999999999996</v>
      </c>
      <c r="G819" s="44">
        <v>244.55</v>
      </c>
      <c r="H819" s="44">
        <v>3.6242999999999999</v>
      </c>
      <c r="I819" s="44">
        <v>1.405</v>
      </c>
      <c r="J819" s="45">
        <v>9.0839999999999996</v>
      </c>
    </row>
    <row r="820" spans="1:10" x14ac:dyDescent="0.25">
      <c r="A820" s="33">
        <v>37327</v>
      </c>
      <c r="B820" s="44">
        <v>0.87329999999999997</v>
      </c>
      <c r="C820" s="44">
        <v>112.4</v>
      </c>
      <c r="D820" s="44">
        <v>31.55</v>
      </c>
      <c r="E820" s="44">
        <v>7.4317000000000002</v>
      </c>
      <c r="F820" s="44">
        <v>0.61770000000000003</v>
      </c>
      <c r="G820" s="44">
        <v>244.9</v>
      </c>
      <c r="H820" s="44">
        <v>3.6230000000000002</v>
      </c>
      <c r="I820" s="44">
        <v>1.4097</v>
      </c>
      <c r="J820" s="45">
        <v>9.0852000000000004</v>
      </c>
    </row>
    <row r="821" spans="1:10" x14ac:dyDescent="0.25">
      <c r="A821" s="33">
        <v>37328</v>
      </c>
      <c r="B821" s="44">
        <v>0.87339999999999995</v>
      </c>
      <c r="C821" s="44">
        <v>113.02</v>
      </c>
      <c r="D821" s="44">
        <v>31.577999999999999</v>
      </c>
      <c r="E821" s="44">
        <v>7.431</v>
      </c>
      <c r="F821" s="44">
        <v>0.61919999999999997</v>
      </c>
      <c r="G821" s="44">
        <v>245.85</v>
      </c>
      <c r="H821" s="44">
        <v>3.6278000000000001</v>
      </c>
      <c r="I821" s="44">
        <v>1.4056</v>
      </c>
      <c r="J821" s="45">
        <v>9.1199999999999992</v>
      </c>
    </row>
    <row r="822" spans="1:10" x14ac:dyDescent="0.25">
      <c r="A822" s="33">
        <v>37329</v>
      </c>
      <c r="B822" s="44">
        <v>0.88029999999999997</v>
      </c>
      <c r="C822" s="44">
        <v>113.25</v>
      </c>
      <c r="D822" s="44">
        <v>31.6</v>
      </c>
      <c r="E822" s="44">
        <v>7.4321999999999999</v>
      </c>
      <c r="F822" s="44">
        <v>0.62090000000000001</v>
      </c>
      <c r="G822" s="44">
        <v>245.83</v>
      </c>
      <c r="H822" s="44">
        <v>3.6457000000000002</v>
      </c>
      <c r="I822" s="44">
        <v>1.3983000000000001</v>
      </c>
      <c r="J822" s="45">
        <v>9.1334999999999997</v>
      </c>
    </row>
    <row r="823" spans="1:10" x14ac:dyDescent="0.25">
      <c r="A823" s="33">
        <v>37330</v>
      </c>
      <c r="B823" s="44">
        <v>0.88529999999999998</v>
      </c>
      <c r="C823" s="44">
        <v>114.12</v>
      </c>
      <c r="D823" s="44">
        <v>31.55</v>
      </c>
      <c r="E823" s="44">
        <v>7.4333</v>
      </c>
      <c r="F823" s="44">
        <v>0.62129999999999996</v>
      </c>
      <c r="G823" s="44">
        <v>245.96</v>
      </c>
      <c r="H823" s="44">
        <v>3.6427999999999998</v>
      </c>
      <c r="I823" s="44">
        <v>1.4012</v>
      </c>
      <c r="J823" s="45">
        <v>9.1329999999999991</v>
      </c>
    </row>
    <row r="824" spans="1:10" x14ac:dyDescent="0.25">
      <c r="A824" s="33">
        <v>37333</v>
      </c>
      <c r="B824" s="44">
        <v>0.87919999999999998</v>
      </c>
      <c r="C824" s="44">
        <v>115.31</v>
      </c>
      <c r="D824" s="44">
        <v>31.462</v>
      </c>
      <c r="E824" s="44">
        <v>7.4322999999999997</v>
      </c>
      <c r="F824" s="44">
        <v>0.61739999999999995</v>
      </c>
      <c r="G824" s="44">
        <v>245.35</v>
      </c>
      <c r="H824" s="44">
        <v>3.6177000000000001</v>
      </c>
      <c r="I824" s="44">
        <v>1.4048</v>
      </c>
      <c r="J824" s="45">
        <v>9.0770999999999997</v>
      </c>
    </row>
    <row r="825" spans="1:10" x14ac:dyDescent="0.25">
      <c r="A825" s="33">
        <v>37334</v>
      </c>
      <c r="B825" s="44">
        <v>0.88290000000000002</v>
      </c>
      <c r="C825" s="44">
        <v>115.97</v>
      </c>
      <c r="D825" s="44">
        <v>31.393000000000001</v>
      </c>
      <c r="E825" s="44">
        <v>7.4340999999999999</v>
      </c>
      <c r="F825" s="44">
        <v>0.61809999999999998</v>
      </c>
      <c r="G825" s="44">
        <v>245.33</v>
      </c>
      <c r="H825" s="44">
        <v>3.6233</v>
      </c>
      <c r="I825" s="44">
        <v>1.407</v>
      </c>
      <c r="J825" s="45">
        <v>9.0688999999999993</v>
      </c>
    </row>
    <row r="826" spans="1:10" x14ac:dyDescent="0.25">
      <c r="A826" s="33">
        <v>37335</v>
      </c>
      <c r="B826" s="44">
        <v>0.88139999999999996</v>
      </c>
      <c r="C826" s="44">
        <v>115.72</v>
      </c>
      <c r="D826" s="44">
        <v>31.303000000000001</v>
      </c>
      <c r="E826" s="44">
        <v>7.4332000000000003</v>
      </c>
      <c r="F826" s="44">
        <v>0.61960000000000004</v>
      </c>
      <c r="G826" s="44">
        <v>244.41</v>
      </c>
      <c r="H826" s="44">
        <v>3.6193</v>
      </c>
      <c r="I826" s="44">
        <v>1.4267000000000001</v>
      </c>
      <c r="J826" s="45">
        <v>9.0283999999999995</v>
      </c>
    </row>
    <row r="827" spans="1:10" x14ac:dyDescent="0.25">
      <c r="A827" s="33">
        <v>37336</v>
      </c>
      <c r="B827" s="44">
        <v>0.88170000000000004</v>
      </c>
      <c r="C827" s="44">
        <v>116.56</v>
      </c>
      <c r="D827" s="44">
        <v>31.23</v>
      </c>
      <c r="E827" s="44">
        <v>7.4340999999999999</v>
      </c>
      <c r="F827" s="44">
        <v>0.61799999999999999</v>
      </c>
      <c r="G827" s="44">
        <v>244.26</v>
      </c>
      <c r="H827" s="44">
        <v>3.6225000000000001</v>
      </c>
      <c r="I827" s="44">
        <v>1.4266000000000001</v>
      </c>
      <c r="J827" s="45">
        <v>9.0138999999999996</v>
      </c>
    </row>
    <row r="828" spans="1:10" x14ac:dyDescent="0.25">
      <c r="A828" s="33">
        <v>37337</v>
      </c>
      <c r="B828" s="44">
        <v>0.87949999999999995</v>
      </c>
      <c r="C828" s="44">
        <v>116.76</v>
      </c>
      <c r="D828" s="44">
        <v>31.152999999999999</v>
      </c>
      <c r="E828" s="44">
        <v>7.4339000000000004</v>
      </c>
      <c r="F828" s="44">
        <v>0.6169</v>
      </c>
      <c r="G828" s="44">
        <v>244.25</v>
      </c>
      <c r="H828" s="44">
        <v>3.6198000000000001</v>
      </c>
      <c r="I828" s="44">
        <v>1.4217</v>
      </c>
      <c r="J828" s="45">
        <v>9.0175000000000001</v>
      </c>
    </row>
    <row r="829" spans="1:10" x14ac:dyDescent="0.25">
      <c r="A829" s="33">
        <v>37340</v>
      </c>
      <c r="B829" s="44">
        <v>0.87590000000000001</v>
      </c>
      <c r="C829" s="44">
        <v>116.66</v>
      </c>
      <c r="D829" s="44">
        <v>31.103000000000002</v>
      </c>
      <c r="E829" s="44">
        <v>7.4337</v>
      </c>
      <c r="F829" s="44">
        <v>0.61350000000000005</v>
      </c>
      <c r="G829" s="44">
        <v>244.15</v>
      </c>
      <c r="H829" s="44">
        <v>3.6164000000000001</v>
      </c>
      <c r="I829" s="44">
        <v>1.4169</v>
      </c>
      <c r="J829" s="45">
        <v>9.0038</v>
      </c>
    </row>
    <row r="830" spans="1:10" x14ac:dyDescent="0.25">
      <c r="A830" s="33">
        <v>37341</v>
      </c>
      <c r="B830" s="44">
        <v>0.87370000000000003</v>
      </c>
      <c r="C830" s="44">
        <v>116.32</v>
      </c>
      <c r="D830" s="44">
        <v>31.12</v>
      </c>
      <c r="E830" s="44">
        <v>7.4335000000000004</v>
      </c>
      <c r="F830" s="44">
        <v>0.61380000000000001</v>
      </c>
      <c r="G830" s="44">
        <v>244.1</v>
      </c>
      <c r="H830" s="44">
        <v>3.6067999999999998</v>
      </c>
      <c r="I830" s="44">
        <v>1.3986000000000001</v>
      </c>
      <c r="J830" s="45">
        <v>9.0015000000000001</v>
      </c>
    </row>
    <row r="831" spans="1:10" x14ac:dyDescent="0.25">
      <c r="A831" s="33">
        <v>37342</v>
      </c>
      <c r="B831" s="44">
        <v>0.87460000000000004</v>
      </c>
      <c r="C831" s="44">
        <v>115.92</v>
      </c>
      <c r="D831" s="44">
        <v>31.132999999999999</v>
      </c>
      <c r="E831" s="44">
        <v>7.4332000000000003</v>
      </c>
      <c r="F831" s="44">
        <v>0.6139</v>
      </c>
      <c r="G831" s="44">
        <v>243.75</v>
      </c>
      <c r="H831" s="44">
        <v>3.5922999999999998</v>
      </c>
      <c r="I831" s="44">
        <v>1.3953</v>
      </c>
      <c r="J831" s="45">
        <v>9.0221</v>
      </c>
    </row>
    <row r="832" spans="1:10" x14ac:dyDescent="0.25">
      <c r="A832" s="33">
        <v>37343</v>
      </c>
      <c r="B832" s="44">
        <v>0.87239999999999995</v>
      </c>
      <c r="C832" s="44">
        <v>115.51</v>
      </c>
      <c r="D832" s="44">
        <v>31.013000000000002</v>
      </c>
      <c r="E832" s="44">
        <v>7.4336000000000002</v>
      </c>
      <c r="F832" s="44">
        <v>0.61299999999999999</v>
      </c>
      <c r="G832" s="44">
        <v>243.54</v>
      </c>
      <c r="H832" s="44">
        <v>3.5901999999999998</v>
      </c>
      <c r="I832" s="44">
        <v>1.3927</v>
      </c>
      <c r="J832" s="45">
        <v>9.0304000000000002</v>
      </c>
    </row>
    <row r="833" spans="1:10" x14ac:dyDescent="0.25">
      <c r="A833" s="33">
        <v>37348</v>
      </c>
      <c r="B833" s="44">
        <v>0.87860000000000005</v>
      </c>
      <c r="C833" s="44">
        <v>117.2</v>
      </c>
      <c r="D833" s="44">
        <v>30.632999999999999</v>
      </c>
      <c r="E833" s="44">
        <v>7.4328000000000003</v>
      </c>
      <c r="F833" s="44">
        <v>0.6109</v>
      </c>
      <c r="G833" s="44">
        <v>243.48</v>
      </c>
      <c r="H833" s="44">
        <v>3.6147999999999998</v>
      </c>
      <c r="I833" s="44">
        <v>1.401</v>
      </c>
      <c r="J833" s="45">
        <v>9.0230999999999995</v>
      </c>
    </row>
    <row r="834" spans="1:10" x14ac:dyDescent="0.25">
      <c r="A834" s="33">
        <v>37349</v>
      </c>
      <c r="B834" s="44">
        <v>0.88029999999999997</v>
      </c>
      <c r="C834" s="44">
        <v>116.87</v>
      </c>
      <c r="D834" s="44">
        <v>30.52</v>
      </c>
      <c r="E834" s="44">
        <v>7.4335000000000004</v>
      </c>
      <c r="F834" s="44">
        <v>0.61209999999999998</v>
      </c>
      <c r="G834" s="44">
        <v>242.96</v>
      </c>
      <c r="H834" s="44">
        <v>3.6116000000000001</v>
      </c>
      <c r="I834" s="44">
        <v>1.3944000000000001</v>
      </c>
      <c r="J834" s="45">
        <v>9.0632000000000001</v>
      </c>
    </row>
    <row r="835" spans="1:10" x14ac:dyDescent="0.25">
      <c r="A835" s="33">
        <v>37350</v>
      </c>
      <c r="B835" s="44">
        <v>0.88180000000000003</v>
      </c>
      <c r="C835" s="44">
        <v>116.68</v>
      </c>
      <c r="D835" s="44">
        <v>30.338000000000001</v>
      </c>
      <c r="E835" s="44">
        <v>7.4341999999999997</v>
      </c>
      <c r="F835" s="44">
        <v>0.6139</v>
      </c>
      <c r="G835" s="44">
        <v>242.1</v>
      </c>
      <c r="H835" s="44">
        <v>3.6065</v>
      </c>
      <c r="I835" s="44">
        <v>1.3918999999999999</v>
      </c>
      <c r="J835" s="45">
        <v>9.0752000000000006</v>
      </c>
    </row>
    <row r="836" spans="1:10" x14ac:dyDescent="0.25">
      <c r="A836" s="33">
        <v>37351</v>
      </c>
      <c r="B836" s="44">
        <v>0.87860000000000005</v>
      </c>
      <c r="C836" s="44">
        <v>115.98</v>
      </c>
      <c r="D836" s="44">
        <v>30.74</v>
      </c>
      <c r="E836" s="44">
        <v>7.4335000000000004</v>
      </c>
      <c r="F836" s="44">
        <v>0.61250000000000004</v>
      </c>
      <c r="G836" s="44">
        <v>243.25</v>
      </c>
      <c r="H836" s="44">
        <v>3.6</v>
      </c>
      <c r="I836" s="44">
        <v>1.3992</v>
      </c>
      <c r="J836" s="45">
        <v>9.0311000000000003</v>
      </c>
    </row>
    <row r="837" spans="1:10" x14ac:dyDescent="0.25">
      <c r="A837" s="33">
        <v>37354</v>
      </c>
      <c r="B837" s="44">
        <v>0.87780000000000002</v>
      </c>
      <c r="C837" s="44">
        <v>115.61</v>
      </c>
      <c r="D837" s="44">
        <v>30.738</v>
      </c>
      <c r="E837" s="44">
        <v>7.4347000000000003</v>
      </c>
      <c r="F837" s="44">
        <v>0.61180000000000001</v>
      </c>
      <c r="G837" s="44">
        <v>243.02</v>
      </c>
      <c r="H837" s="44">
        <v>3.5867</v>
      </c>
      <c r="I837" s="44">
        <v>1.3954</v>
      </c>
      <c r="J837" s="45">
        <v>9.0561000000000007</v>
      </c>
    </row>
    <row r="838" spans="1:10" x14ac:dyDescent="0.25">
      <c r="A838" s="33">
        <v>37355</v>
      </c>
      <c r="B838" s="44">
        <v>0.87629999999999997</v>
      </c>
      <c r="C838" s="44">
        <v>115.29</v>
      </c>
      <c r="D838" s="44">
        <v>30.22</v>
      </c>
      <c r="E838" s="44">
        <v>7.4345999999999997</v>
      </c>
      <c r="F838" s="44">
        <v>0.61229999999999996</v>
      </c>
      <c r="G838" s="44">
        <v>242.71</v>
      </c>
      <c r="H838" s="44">
        <v>3.5943000000000001</v>
      </c>
      <c r="I838" s="44">
        <v>1.4038999999999999</v>
      </c>
      <c r="J838" s="45">
        <v>9.0806000000000004</v>
      </c>
    </row>
    <row r="839" spans="1:10" x14ac:dyDescent="0.25">
      <c r="A839" s="33">
        <v>37356</v>
      </c>
      <c r="B839" s="44">
        <v>0.87980000000000003</v>
      </c>
      <c r="C839" s="44">
        <v>114.74</v>
      </c>
      <c r="D839" s="44">
        <v>30.382000000000001</v>
      </c>
      <c r="E839" s="44">
        <v>7.4348000000000001</v>
      </c>
      <c r="F839" s="44">
        <v>0.61229999999999996</v>
      </c>
      <c r="G839" s="44">
        <v>242.49</v>
      </c>
      <c r="H839" s="44">
        <v>3.6</v>
      </c>
      <c r="I839" s="44">
        <v>1.3966000000000001</v>
      </c>
      <c r="J839" s="45">
        <v>9.0922000000000001</v>
      </c>
    </row>
    <row r="840" spans="1:10" x14ac:dyDescent="0.25">
      <c r="A840" s="33">
        <v>37357</v>
      </c>
      <c r="B840" s="44">
        <v>0.87939999999999996</v>
      </c>
      <c r="C840" s="44">
        <v>115.8</v>
      </c>
      <c r="D840" s="44">
        <v>30.071999999999999</v>
      </c>
      <c r="E840" s="44">
        <v>7.4364999999999997</v>
      </c>
      <c r="F840" s="44">
        <v>0.61270000000000002</v>
      </c>
      <c r="G840" s="44">
        <v>241.35</v>
      </c>
      <c r="H840" s="44">
        <v>3.5895000000000001</v>
      </c>
      <c r="I840" s="44">
        <v>1.3894</v>
      </c>
      <c r="J840" s="45">
        <v>9.0867000000000004</v>
      </c>
    </row>
    <row r="841" spans="1:10" x14ac:dyDescent="0.25">
      <c r="A841" s="33">
        <v>37358</v>
      </c>
      <c r="B841" s="44">
        <v>0.88029999999999997</v>
      </c>
      <c r="C841" s="44">
        <v>116.28</v>
      </c>
      <c r="D841" s="44">
        <v>30.084</v>
      </c>
      <c r="E841" s="44">
        <v>7.4367000000000001</v>
      </c>
      <c r="F841" s="44">
        <v>0.61250000000000004</v>
      </c>
      <c r="G841" s="44">
        <v>242</v>
      </c>
      <c r="H841" s="44">
        <v>3.5802999999999998</v>
      </c>
      <c r="I841" s="44">
        <v>1.3962000000000001</v>
      </c>
      <c r="J841" s="45">
        <v>9.0980000000000008</v>
      </c>
    </row>
    <row r="842" spans="1:10" x14ac:dyDescent="0.25">
      <c r="A842" s="33">
        <v>37361</v>
      </c>
      <c r="B842" s="44">
        <v>0.88019999999999998</v>
      </c>
      <c r="C842" s="44">
        <v>115.79</v>
      </c>
      <c r="D842" s="44">
        <v>30.06</v>
      </c>
      <c r="E842" s="44">
        <v>7.4359999999999999</v>
      </c>
      <c r="F842" s="44">
        <v>0.61240000000000006</v>
      </c>
      <c r="G842" s="44">
        <v>241.35</v>
      </c>
      <c r="H842" s="44">
        <v>3.5722999999999998</v>
      </c>
      <c r="I842" s="44">
        <v>1.407</v>
      </c>
      <c r="J842" s="45">
        <v>9.1096000000000004</v>
      </c>
    </row>
    <row r="843" spans="1:10" x14ac:dyDescent="0.25">
      <c r="A843" s="33">
        <v>37362</v>
      </c>
      <c r="B843" s="44">
        <v>0.88029999999999997</v>
      </c>
      <c r="C843" s="44">
        <v>115.73</v>
      </c>
      <c r="D843" s="44">
        <v>30.103000000000002</v>
      </c>
      <c r="E843" s="44">
        <v>7.4333</v>
      </c>
      <c r="F843" s="44">
        <v>0.61260000000000003</v>
      </c>
      <c r="G843" s="44">
        <v>241.85</v>
      </c>
      <c r="H843" s="44">
        <v>3.5746000000000002</v>
      </c>
      <c r="I843" s="44">
        <v>1.4188000000000001</v>
      </c>
      <c r="J843" s="45">
        <v>9.1453000000000007</v>
      </c>
    </row>
    <row r="844" spans="1:10" x14ac:dyDescent="0.25">
      <c r="A844" s="33">
        <v>37363</v>
      </c>
      <c r="B844" s="44">
        <v>0.88800000000000001</v>
      </c>
      <c r="C844" s="44">
        <v>115.97</v>
      </c>
      <c r="D844" s="44">
        <v>30.268000000000001</v>
      </c>
      <c r="E844" s="44">
        <v>7.4352</v>
      </c>
      <c r="F844" s="44">
        <v>0.61480000000000001</v>
      </c>
      <c r="G844" s="44">
        <v>242.15</v>
      </c>
      <c r="H844" s="44">
        <v>3.5960000000000001</v>
      </c>
      <c r="I844" s="44">
        <v>1.4154</v>
      </c>
      <c r="J844" s="45">
        <v>9.1438000000000006</v>
      </c>
    </row>
    <row r="845" spans="1:10" x14ac:dyDescent="0.25">
      <c r="A845" s="33">
        <v>37364</v>
      </c>
      <c r="B845" s="44">
        <v>0.88949999999999996</v>
      </c>
      <c r="C845" s="44">
        <v>116.09</v>
      </c>
      <c r="D845" s="44">
        <v>30.297000000000001</v>
      </c>
      <c r="E845" s="44">
        <v>7.4344000000000001</v>
      </c>
      <c r="F845" s="44">
        <v>0.61539999999999995</v>
      </c>
      <c r="G845" s="44">
        <v>241.85</v>
      </c>
      <c r="H845" s="44">
        <v>3.5905</v>
      </c>
      <c r="I845" s="44">
        <v>1.4118999999999999</v>
      </c>
      <c r="J845" s="45">
        <v>9.1534999999999993</v>
      </c>
    </row>
    <row r="846" spans="1:10" x14ac:dyDescent="0.25">
      <c r="A846" s="33">
        <v>37365</v>
      </c>
      <c r="B846" s="44">
        <v>0.88859999999999995</v>
      </c>
      <c r="C846" s="44">
        <v>115.92</v>
      </c>
      <c r="D846" s="44">
        <v>30.15</v>
      </c>
      <c r="E846" s="44">
        <v>7.4344000000000001</v>
      </c>
      <c r="F846" s="44">
        <v>0.61439999999999995</v>
      </c>
      <c r="G846" s="44">
        <v>242.25</v>
      </c>
      <c r="H846" s="44">
        <v>3.5876999999999999</v>
      </c>
      <c r="I846" s="44">
        <v>1.4136</v>
      </c>
      <c r="J846" s="45">
        <v>9.1670999999999996</v>
      </c>
    </row>
    <row r="847" spans="1:10" x14ac:dyDescent="0.25">
      <c r="A847" s="33">
        <v>37368</v>
      </c>
      <c r="B847" s="44">
        <v>0.88819999999999999</v>
      </c>
      <c r="C847" s="44">
        <v>115.36</v>
      </c>
      <c r="D847" s="44">
        <v>30.178999999999998</v>
      </c>
      <c r="E847" s="44">
        <v>7.4318999999999997</v>
      </c>
      <c r="F847" s="44">
        <v>0.61380000000000001</v>
      </c>
      <c r="G847" s="44">
        <v>241.76</v>
      </c>
      <c r="H847" s="44">
        <v>3.5884999999999998</v>
      </c>
      <c r="I847" s="44">
        <v>1.4117</v>
      </c>
      <c r="J847" s="45">
        <v>9.2080000000000002</v>
      </c>
    </row>
    <row r="848" spans="1:10" x14ac:dyDescent="0.25">
      <c r="A848" s="33">
        <v>37369</v>
      </c>
      <c r="B848" s="44">
        <v>0.88719999999999999</v>
      </c>
      <c r="C848" s="44">
        <v>115.42</v>
      </c>
      <c r="D848" s="44">
        <v>30.137</v>
      </c>
      <c r="E848" s="44">
        <v>7.4314</v>
      </c>
      <c r="F848" s="44">
        <v>0.61319999999999997</v>
      </c>
      <c r="G848" s="44">
        <v>240.75</v>
      </c>
      <c r="H848" s="44">
        <v>3.5851999999999999</v>
      </c>
      <c r="I848" s="44">
        <v>1.4066000000000001</v>
      </c>
      <c r="J848" s="45">
        <v>9.1913</v>
      </c>
    </row>
    <row r="849" spans="1:10" x14ac:dyDescent="0.25">
      <c r="A849" s="33">
        <v>37370</v>
      </c>
      <c r="B849" s="44">
        <v>0.88919999999999999</v>
      </c>
      <c r="C849" s="44">
        <v>115.43</v>
      </c>
      <c r="D849" s="44">
        <v>30.27</v>
      </c>
      <c r="E849" s="44">
        <v>7.4326999999999996</v>
      </c>
      <c r="F849" s="44">
        <v>0.61499999999999999</v>
      </c>
      <c r="G849" s="44">
        <v>240.73</v>
      </c>
      <c r="H849" s="44">
        <v>3.5975000000000001</v>
      </c>
      <c r="I849" s="44">
        <v>1.3932</v>
      </c>
      <c r="J849" s="45">
        <v>9.1707000000000001</v>
      </c>
    </row>
    <row r="850" spans="1:10" x14ac:dyDescent="0.25">
      <c r="A850" s="33">
        <v>37371</v>
      </c>
      <c r="B850" s="44">
        <v>0.89690000000000003</v>
      </c>
      <c r="C850" s="44">
        <v>115.27</v>
      </c>
      <c r="D850" s="44">
        <v>30.385000000000002</v>
      </c>
      <c r="E850" s="44">
        <v>7.4339000000000004</v>
      </c>
      <c r="F850" s="44">
        <v>0.61780000000000002</v>
      </c>
      <c r="G850" s="44">
        <v>242.92</v>
      </c>
      <c r="H850" s="44">
        <v>3.6107999999999998</v>
      </c>
      <c r="I850" s="44">
        <v>1.3895999999999999</v>
      </c>
      <c r="J850" s="45">
        <v>9.2307000000000006</v>
      </c>
    </row>
    <row r="851" spans="1:10" x14ac:dyDescent="0.25">
      <c r="A851" s="33">
        <v>37372</v>
      </c>
      <c r="B851" s="44">
        <v>0.89710000000000001</v>
      </c>
      <c r="C851" s="44">
        <v>115.22</v>
      </c>
      <c r="D851" s="44">
        <v>30.327000000000002</v>
      </c>
      <c r="E851" s="44">
        <v>7.4336000000000002</v>
      </c>
      <c r="F851" s="44">
        <v>0.61770000000000003</v>
      </c>
      <c r="G851" s="44">
        <v>242.85</v>
      </c>
      <c r="H851" s="44">
        <v>3.5990000000000002</v>
      </c>
      <c r="I851" s="44">
        <v>1.3947000000000001</v>
      </c>
      <c r="J851" s="45">
        <v>9.2309999999999999</v>
      </c>
    </row>
    <row r="852" spans="1:10" x14ac:dyDescent="0.25">
      <c r="A852" s="33">
        <v>37375</v>
      </c>
      <c r="B852" s="44">
        <v>0.90380000000000005</v>
      </c>
      <c r="C852" s="44">
        <v>115.69</v>
      </c>
      <c r="D852" s="44">
        <v>30.523</v>
      </c>
      <c r="E852" s="44">
        <v>7.4335000000000004</v>
      </c>
      <c r="F852" s="44">
        <v>0.61860000000000004</v>
      </c>
      <c r="G852" s="44">
        <v>242.55</v>
      </c>
      <c r="H852" s="44">
        <v>3.5920000000000001</v>
      </c>
      <c r="I852" s="44">
        <v>1.3959999999999999</v>
      </c>
      <c r="J852" s="45">
        <v>9.24</v>
      </c>
    </row>
    <row r="853" spans="1:10" x14ac:dyDescent="0.25">
      <c r="A853" s="33">
        <v>37376</v>
      </c>
      <c r="B853" s="44">
        <v>0.90080000000000005</v>
      </c>
      <c r="C853" s="44">
        <v>115.66</v>
      </c>
      <c r="D853" s="44">
        <v>30.64</v>
      </c>
      <c r="E853" s="44">
        <v>7.4340000000000002</v>
      </c>
      <c r="F853" s="44">
        <v>0.61880000000000002</v>
      </c>
      <c r="G853" s="44">
        <v>243.15</v>
      </c>
      <c r="H853" s="44">
        <v>3.6036999999999999</v>
      </c>
      <c r="I853" s="44">
        <v>1.3902000000000001</v>
      </c>
      <c r="J853" s="45">
        <v>9.2539999999999996</v>
      </c>
    </row>
    <row r="854" spans="1:10" x14ac:dyDescent="0.25">
      <c r="A854" s="33">
        <v>37378</v>
      </c>
      <c r="B854" s="44">
        <v>0.9032</v>
      </c>
      <c r="C854" s="44">
        <v>115.51</v>
      </c>
      <c r="D854" s="44">
        <v>30.617999999999999</v>
      </c>
      <c r="E854" s="44">
        <v>7.4318</v>
      </c>
      <c r="F854" s="44">
        <v>0.6179</v>
      </c>
      <c r="G854" s="44">
        <v>243.37</v>
      </c>
      <c r="H854" s="44">
        <v>3.5996999999999999</v>
      </c>
      <c r="I854" s="44">
        <v>1.3960999999999999</v>
      </c>
      <c r="J854" s="45">
        <v>9.2684999999999995</v>
      </c>
    </row>
    <row r="855" spans="1:10" x14ac:dyDescent="0.25">
      <c r="A855" s="33">
        <v>37379</v>
      </c>
      <c r="B855" s="44">
        <v>0.9083</v>
      </c>
      <c r="C855" s="44">
        <v>115.55</v>
      </c>
      <c r="D855" s="44">
        <v>30.643000000000001</v>
      </c>
      <c r="E855" s="44">
        <v>7.4333999999999998</v>
      </c>
      <c r="F855" s="44">
        <v>0.61919999999999997</v>
      </c>
      <c r="G855" s="44">
        <v>244.32</v>
      </c>
      <c r="H855" s="44">
        <v>3.6465000000000001</v>
      </c>
      <c r="I855" s="44">
        <v>1.3920999999999999</v>
      </c>
      <c r="J855" s="45">
        <v>9.2645</v>
      </c>
    </row>
    <row r="856" spans="1:10" x14ac:dyDescent="0.25">
      <c r="A856" s="33">
        <v>37382</v>
      </c>
      <c r="B856" s="44">
        <v>0.91439999999999999</v>
      </c>
      <c r="C856" s="44">
        <v>116.34</v>
      </c>
      <c r="D856" s="44">
        <v>30.532</v>
      </c>
      <c r="E856" s="44">
        <v>7.4347000000000003</v>
      </c>
      <c r="F856" s="44">
        <v>0.623</v>
      </c>
      <c r="G856" s="44">
        <v>243.63</v>
      </c>
      <c r="H856" s="44">
        <v>3.6288</v>
      </c>
      <c r="I856" s="44">
        <v>1.3917999999999999</v>
      </c>
      <c r="J856" s="45">
        <v>9.2752999999999997</v>
      </c>
    </row>
    <row r="857" spans="1:10" x14ac:dyDescent="0.25">
      <c r="A857" s="33">
        <v>37383</v>
      </c>
      <c r="B857" s="44">
        <v>0.91249999999999998</v>
      </c>
      <c r="C857" s="44">
        <v>116.97</v>
      </c>
      <c r="D857" s="44">
        <v>30.407</v>
      </c>
      <c r="E857" s="44">
        <v>7.4337999999999997</v>
      </c>
      <c r="F857" s="44">
        <v>0.623</v>
      </c>
      <c r="G857" s="44">
        <v>243.65</v>
      </c>
      <c r="H857" s="44">
        <v>3.6105</v>
      </c>
      <c r="I857" s="44">
        <v>1.3914</v>
      </c>
      <c r="J857" s="45">
        <v>9.3725000000000005</v>
      </c>
    </row>
    <row r="858" spans="1:10" x14ac:dyDescent="0.25">
      <c r="A858" s="33">
        <v>37384</v>
      </c>
      <c r="B858" s="44">
        <v>0.90880000000000005</v>
      </c>
      <c r="C858" s="44">
        <v>116.86</v>
      </c>
      <c r="D858" s="44">
        <v>30.42</v>
      </c>
      <c r="E858" s="44">
        <v>7.4343000000000004</v>
      </c>
      <c r="F858" s="44">
        <v>0.62270000000000003</v>
      </c>
      <c r="G858" s="44">
        <v>242.98</v>
      </c>
      <c r="H858" s="44">
        <v>3.6295000000000002</v>
      </c>
      <c r="I858" s="44">
        <v>1.4221999999999999</v>
      </c>
      <c r="J858" s="45">
        <v>9.3119999999999994</v>
      </c>
    </row>
    <row r="859" spans="1:10" x14ac:dyDescent="0.25">
      <c r="A859" s="33">
        <v>37385</v>
      </c>
      <c r="B859" s="44">
        <v>0.90610000000000002</v>
      </c>
      <c r="C859" s="44">
        <v>116.6</v>
      </c>
      <c r="D859" s="44">
        <v>30.486999999999998</v>
      </c>
      <c r="E859" s="44">
        <v>7.4351000000000003</v>
      </c>
      <c r="F859" s="44">
        <v>0.62209999999999999</v>
      </c>
      <c r="G859" s="44">
        <v>243.99</v>
      </c>
      <c r="H859" s="44">
        <v>3.6389999999999998</v>
      </c>
      <c r="I859" s="44">
        <v>1.4241999999999999</v>
      </c>
      <c r="J859" s="45">
        <v>9.3086000000000002</v>
      </c>
    </row>
    <row r="860" spans="1:10" x14ac:dyDescent="0.25">
      <c r="A860" s="33">
        <v>37386</v>
      </c>
      <c r="B860" s="44">
        <v>0.91180000000000005</v>
      </c>
      <c r="C860" s="44">
        <v>116.6</v>
      </c>
      <c r="D860" s="44">
        <v>30.614999999999998</v>
      </c>
      <c r="E860" s="44">
        <v>7.4359999999999999</v>
      </c>
      <c r="F860" s="44">
        <v>0.62390000000000001</v>
      </c>
      <c r="G860" s="44">
        <v>244.35</v>
      </c>
      <c r="H860" s="44">
        <v>3.6587999999999998</v>
      </c>
      <c r="I860" s="44">
        <v>1.4241999999999999</v>
      </c>
      <c r="J860" s="45">
        <v>9.3055000000000003</v>
      </c>
    </row>
    <row r="861" spans="1:10" x14ac:dyDescent="0.25">
      <c r="A861" s="33">
        <v>37389</v>
      </c>
      <c r="B861" s="44">
        <v>0.91180000000000005</v>
      </c>
      <c r="C861" s="44">
        <v>116.42</v>
      </c>
      <c r="D861" s="44">
        <v>30.628</v>
      </c>
      <c r="E861" s="44">
        <v>7.4366000000000003</v>
      </c>
      <c r="F861" s="44">
        <v>0.62439999999999996</v>
      </c>
      <c r="G861" s="44">
        <v>243.95</v>
      </c>
      <c r="H861" s="44">
        <v>3.6739999999999999</v>
      </c>
      <c r="I861" s="44">
        <v>1.4239999999999999</v>
      </c>
      <c r="J861" s="45">
        <v>9.343</v>
      </c>
    </row>
    <row r="862" spans="1:10" x14ac:dyDescent="0.25">
      <c r="A862" s="33">
        <v>37390</v>
      </c>
      <c r="B862" s="44">
        <v>0.90620000000000001</v>
      </c>
      <c r="C862" s="44">
        <v>116.17</v>
      </c>
      <c r="D862" s="44">
        <v>30.521999999999998</v>
      </c>
      <c r="E862" s="44">
        <v>7.4351000000000003</v>
      </c>
      <c r="F862" s="44">
        <v>0.624</v>
      </c>
      <c r="G862" s="44">
        <v>244.62</v>
      </c>
      <c r="H862" s="44">
        <v>3.7227999999999999</v>
      </c>
      <c r="I862" s="44">
        <v>1.4157</v>
      </c>
      <c r="J862" s="45">
        <v>9.2895000000000003</v>
      </c>
    </row>
    <row r="863" spans="1:10" x14ac:dyDescent="0.25">
      <c r="A863" s="33">
        <v>37391</v>
      </c>
      <c r="B863" s="44">
        <v>0.90300000000000002</v>
      </c>
      <c r="C863" s="44">
        <v>115.83</v>
      </c>
      <c r="D863" s="44">
        <v>30.327000000000002</v>
      </c>
      <c r="E863" s="44">
        <v>7.4351000000000003</v>
      </c>
      <c r="F863" s="44">
        <v>0.62280000000000002</v>
      </c>
      <c r="G863" s="44">
        <v>243.62</v>
      </c>
      <c r="H863" s="44">
        <v>3.6741999999999999</v>
      </c>
      <c r="I863" s="44">
        <v>1.4239999999999999</v>
      </c>
      <c r="J863" s="45">
        <v>9.2129999999999992</v>
      </c>
    </row>
    <row r="864" spans="1:10" x14ac:dyDescent="0.25">
      <c r="A864" s="33">
        <v>37392</v>
      </c>
      <c r="B864" s="44">
        <v>0.91239999999999999</v>
      </c>
      <c r="C864" s="44">
        <v>116.3</v>
      </c>
      <c r="D864" s="44">
        <v>30.353000000000002</v>
      </c>
      <c r="E864" s="44">
        <v>7.4363999999999999</v>
      </c>
      <c r="F864" s="44">
        <v>0.62529999999999997</v>
      </c>
      <c r="G864" s="44">
        <v>244.45</v>
      </c>
      <c r="H864" s="44">
        <v>3.7315</v>
      </c>
      <c r="I864" s="44">
        <v>1.4233</v>
      </c>
      <c r="J864" s="45">
        <v>9.2315000000000005</v>
      </c>
    </row>
    <row r="865" spans="1:10" x14ac:dyDescent="0.25">
      <c r="A865" s="33">
        <v>37393</v>
      </c>
      <c r="B865" s="44">
        <v>0.91520000000000001</v>
      </c>
      <c r="C865" s="44">
        <v>115.65</v>
      </c>
      <c r="D865" s="44">
        <v>30.457999999999998</v>
      </c>
      <c r="E865" s="44">
        <v>7.4371</v>
      </c>
      <c r="F865" s="44">
        <v>0.62790000000000001</v>
      </c>
      <c r="G865" s="44">
        <v>245.06</v>
      </c>
      <c r="H865" s="44">
        <v>3.7685</v>
      </c>
      <c r="I865" s="44">
        <v>1.4232</v>
      </c>
      <c r="J865" s="45">
        <v>9.2189999999999994</v>
      </c>
    </row>
    <row r="866" spans="1:10" x14ac:dyDescent="0.25">
      <c r="A866" s="33">
        <v>37396</v>
      </c>
      <c r="B866" s="44">
        <v>0.92020000000000002</v>
      </c>
      <c r="C866" s="44">
        <v>115.59</v>
      </c>
      <c r="D866" s="44">
        <v>30.588000000000001</v>
      </c>
      <c r="E866" s="44">
        <v>7.4377000000000004</v>
      </c>
      <c r="F866" s="44">
        <v>0.63019999999999998</v>
      </c>
      <c r="G866" s="44">
        <v>245.98</v>
      </c>
      <c r="H866" s="44">
        <v>3.7698</v>
      </c>
      <c r="I866" s="44">
        <v>1.4241999999999999</v>
      </c>
      <c r="J866" s="45">
        <v>9.2125000000000004</v>
      </c>
    </row>
    <row r="867" spans="1:10" x14ac:dyDescent="0.25">
      <c r="A867" s="33">
        <v>37397</v>
      </c>
      <c r="B867" s="44">
        <v>0.92130000000000001</v>
      </c>
      <c r="C867" s="44">
        <v>115.02</v>
      </c>
      <c r="D867" s="44">
        <v>30.73</v>
      </c>
      <c r="E867" s="44">
        <v>7.4378000000000002</v>
      </c>
      <c r="F867" s="44">
        <v>0.6321</v>
      </c>
      <c r="G867" s="44">
        <v>245.86</v>
      </c>
      <c r="H867" s="44">
        <v>3.7747999999999999</v>
      </c>
      <c r="I867" s="44">
        <v>1.429</v>
      </c>
      <c r="J867" s="45">
        <v>9.1732999999999993</v>
      </c>
    </row>
    <row r="868" spans="1:10" x14ac:dyDescent="0.25">
      <c r="A868" s="33">
        <v>37398</v>
      </c>
      <c r="B868" s="44">
        <v>0.92600000000000005</v>
      </c>
      <c r="C868" s="44">
        <v>115.15</v>
      </c>
      <c r="D868" s="44">
        <v>30.937000000000001</v>
      </c>
      <c r="E868" s="44">
        <v>7.4390999999999998</v>
      </c>
      <c r="F868" s="44">
        <v>0.63400000000000001</v>
      </c>
      <c r="G868" s="44">
        <v>243.07</v>
      </c>
      <c r="H868" s="44">
        <v>3.7837000000000001</v>
      </c>
      <c r="I868" s="44">
        <v>1.4232</v>
      </c>
      <c r="J868" s="45">
        <v>9.1693999999999996</v>
      </c>
    </row>
    <row r="869" spans="1:10" x14ac:dyDescent="0.25">
      <c r="A869" s="33">
        <v>37399</v>
      </c>
      <c r="B869" s="44">
        <v>0.92130000000000001</v>
      </c>
      <c r="C869" s="44">
        <v>115.28</v>
      </c>
      <c r="D869" s="44">
        <v>30.631</v>
      </c>
      <c r="E869" s="44">
        <v>7.4379999999999997</v>
      </c>
      <c r="F869" s="44">
        <v>0.63229999999999997</v>
      </c>
      <c r="G869" s="44">
        <v>242.35</v>
      </c>
      <c r="H869" s="44">
        <v>3.7757000000000001</v>
      </c>
      <c r="I869" s="44">
        <v>1.4259999999999999</v>
      </c>
      <c r="J869" s="45">
        <v>9.1273</v>
      </c>
    </row>
    <row r="870" spans="1:10" x14ac:dyDescent="0.25">
      <c r="A870" s="33">
        <v>37400</v>
      </c>
      <c r="B870" s="44">
        <v>0.91879999999999995</v>
      </c>
      <c r="C870" s="44">
        <v>114.94</v>
      </c>
      <c r="D870" s="44">
        <v>30.593</v>
      </c>
      <c r="E870" s="44">
        <v>7.4367999999999999</v>
      </c>
      <c r="F870" s="44">
        <v>0.63270000000000004</v>
      </c>
      <c r="G870" s="44">
        <v>242.91</v>
      </c>
      <c r="H870" s="44">
        <v>3.7597</v>
      </c>
      <c r="I870" s="44">
        <v>1.423</v>
      </c>
      <c r="J870" s="45">
        <v>9.1128</v>
      </c>
    </row>
    <row r="871" spans="1:10" x14ac:dyDescent="0.25">
      <c r="A871" s="33">
        <v>37403</v>
      </c>
      <c r="B871" s="44">
        <v>0.91900000000000004</v>
      </c>
      <c r="C871" s="44">
        <v>114.83</v>
      </c>
      <c r="D871" s="44">
        <v>30.626999999999999</v>
      </c>
      <c r="E871" s="44">
        <v>7.4359999999999999</v>
      </c>
      <c r="F871" s="44">
        <v>0.63180000000000003</v>
      </c>
      <c r="G871" s="44">
        <v>242.45</v>
      </c>
      <c r="H871" s="44">
        <v>3.7541000000000002</v>
      </c>
      <c r="I871" s="44">
        <v>1.4308000000000001</v>
      </c>
      <c r="J871" s="45">
        <v>9.1416000000000004</v>
      </c>
    </row>
    <row r="872" spans="1:10" x14ac:dyDescent="0.25">
      <c r="A872" s="33">
        <v>37404</v>
      </c>
      <c r="B872" s="44">
        <v>0.92549999999999999</v>
      </c>
      <c r="C872" s="44">
        <v>115.31</v>
      </c>
      <c r="D872" s="44">
        <v>30.516999999999999</v>
      </c>
      <c r="E872" s="44">
        <v>7.4363000000000001</v>
      </c>
      <c r="F872" s="44">
        <v>0.63439999999999996</v>
      </c>
      <c r="G872" s="44">
        <v>243.22</v>
      </c>
      <c r="H872" s="44">
        <v>3.7566999999999999</v>
      </c>
      <c r="I872" s="44">
        <v>1.4365000000000001</v>
      </c>
      <c r="J872" s="45">
        <v>9.1392000000000007</v>
      </c>
    </row>
    <row r="873" spans="1:10" x14ac:dyDescent="0.25">
      <c r="A873" s="33">
        <v>37405</v>
      </c>
      <c r="B873" s="44">
        <v>0.93200000000000005</v>
      </c>
      <c r="C873" s="44">
        <v>115.87</v>
      </c>
      <c r="D873" s="44">
        <v>30.62</v>
      </c>
      <c r="E873" s="44">
        <v>7.4364999999999997</v>
      </c>
      <c r="F873" s="44">
        <v>0.63729999999999998</v>
      </c>
      <c r="G873" s="44">
        <v>243.75</v>
      </c>
      <c r="H873" s="44">
        <v>3.774</v>
      </c>
      <c r="I873" s="44">
        <v>1.4389000000000001</v>
      </c>
      <c r="J873" s="45">
        <v>9.1575000000000006</v>
      </c>
    </row>
    <row r="874" spans="1:10" x14ac:dyDescent="0.25">
      <c r="A874" s="33">
        <v>37406</v>
      </c>
      <c r="B874" s="44">
        <v>0.9375</v>
      </c>
      <c r="C874" s="44">
        <v>115.76</v>
      </c>
      <c r="D874" s="44">
        <v>30.466999999999999</v>
      </c>
      <c r="E874" s="44">
        <v>7.4340000000000002</v>
      </c>
      <c r="F874" s="44">
        <v>0.63949999999999996</v>
      </c>
      <c r="G874" s="44">
        <v>243.34</v>
      </c>
      <c r="H874" s="44">
        <v>3.7675000000000001</v>
      </c>
      <c r="I874" s="44">
        <v>1.4424999999999999</v>
      </c>
      <c r="J874" s="45">
        <v>9.1133000000000006</v>
      </c>
    </row>
    <row r="875" spans="1:10" x14ac:dyDescent="0.25">
      <c r="A875" s="33">
        <v>37407</v>
      </c>
      <c r="B875" s="44">
        <v>0.93869999999999998</v>
      </c>
      <c r="C875" s="44">
        <v>116.39</v>
      </c>
      <c r="D875" s="44">
        <v>30.417999999999999</v>
      </c>
      <c r="E875" s="44">
        <v>7.4322999999999997</v>
      </c>
      <c r="F875" s="44">
        <v>0.64049999999999996</v>
      </c>
      <c r="G875" s="44">
        <v>242.6</v>
      </c>
      <c r="H875" s="44">
        <v>3.7783000000000002</v>
      </c>
      <c r="I875" s="44">
        <v>1.456</v>
      </c>
      <c r="J875" s="45">
        <v>9.1069999999999993</v>
      </c>
    </row>
    <row r="876" spans="1:10" x14ac:dyDescent="0.25">
      <c r="A876" s="33">
        <v>37410</v>
      </c>
      <c r="B876" s="44">
        <v>0.93130000000000002</v>
      </c>
      <c r="C876" s="44">
        <v>115.67</v>
      </c>
      <c r="D876" s="44">
        <v>30.405000000000001</v>
      </c>
      <c r="E876" s="44">
        <v>7.4313000000000002</v>
      </c>
      <c r="F876" s="44">
        <v>0.64019999999999999</v>
      </c>
      <c r="G876" s="44">
        <v>242.29</v>
      </c>
      <c r="H876" s="44">
        <v>3.7532000000000001</v>
      </c>
      <c r="I876" s="44">
        <v>1.4590000000000001</v>
      </c>
      <c r="J876" s="45">
        <v>9.0747999999999998</v>
      </c>
    </row>
    <row r="877" spans="1:10" x14ac:dyDescent="0.25">
      <c r="A877" s="33">
        <v>37411</v>
      </c>
      <c r="B877" s="44">
        <v>0.94350000000000001</v>
      </c>
      <c r="C877" s="44">
        <v>116.44</v>
      </c>
      <c r="D877" s="44">
        <v>30.364999999999998</v>
      </c>
      <c r="E877" s="44">
        <v>7.4333</v>
      </c>
      <c r="F877" s="44">
        <v>0.64500000000000002</v>
      </c>
      <c r="G877" s="44">
        <v>242.63</v>
      </c>
      <c r="H877" s="44">
        <v>3.7938999999999998</v>
      </c>
      <c r="I877" s="44">
        <v>1.4711000000000001</v>
      </c>
      <c r="J877" s="45">
        <v>9.1450999999999993</v>
      </c>
    </row>
    <row r="878" spans="1:10" x14ac:dyDescent="0.25">
      <c r="A878" s="33">
        <v>37412</v>
      </c>
      <c r="B878" s="44">
        <v>0.93710000000000004</v>
      </c>
      <c r="C878" s="44">
        <v>116.55</v>
      </c>
      <c r="D878" s="44">
        <v>30.483000000000001</v>
      </c>
      <c r="E878" s="44">
        <v>7.4333999999999998</v>
      </c>
      <c r="F878" s="44">
        <v>0.64300000000000002</v>
      </c>
      <c r="G878" s="44">
        <v>241.68</v>
      </c>
      <c r="H878" s="44">
        <v>3.7679</v>
      </c>
      <c r="I878" s="44">
        <v>1.4689000000000001</v>
      </c>
      <c r="J878" s="45">
        <v>9.1267999999999994</v>
      </c>
    </row>
    <row r="879" spans="1:10" x14ac:dyDescent="0.25">
      <c r="A879" s="33">
        <v>37413</v>
      </c>
      <c r="B879" s="44">
        <v>0.93859999999999999</v>
      </c>
      <c r="C879" s="44">
        <v>117.13</v>
      </c>
      <c r="D879" s="44">
        <v>30.55</v>
      </c>
      <c r="E879" s="44">
        <v>7.4345999999999997</v>
      </c>
      <c r="F879" s="44">
        <v>0.64380000000000004</v>
      </c>
      <c r="G879" s="44">
        <v>240.52</v>
      </c>
      <c r="H879" s="44">
        <v>3.7698</v>
      </c>
      <c r="I879" s="44">
        <v>1.4798</v>
      </c>
      <c r="J879" s="45">
        <v>9.1519999999999992</v>
      </c>
    </row>
    <row r="880" spans="1:10" x14ac:dyDescent="0.25">
      <c r="A880" s="33">
        <v>37414</v>
      </c>
      <c r="B880" s="44">
        <v>0.94520000000000004</v>
      </c>
      <c r="C880" s="44">
        <v>117.56</v>
      </c>
      <c r="D880" s="44">
        <v>30.622</v>
      </c>
      <c r="E880" s="44">
        <v>7.4351000000000003</v>
      </c>
      <c r="F880" s="44">
        <v>0.64649999999999996</v>
      </c>
      <c r="G880" s="44">
        <v>241.52</v>
      </c>
      <c r="H880" s="44">
        <v>3.7942</v>
      </c>
      <c r="I880" s="44">
        <v>1.4756</v>
      </c>
      <c r="J880" s="45">
        <v>9.2247000000000003</v>
      </c>
    </row>
    <row r="881" spans="1:10" x14ac:dyDescent="0.25">
      <c r="A881" s="33">
        <v>37417</v>
      </c>
      <c r="B881" s="44">
        <v>0.94589999999999996</v>
      </c>
      <c r="C881" s="44">
        <v>117.93</v>
      </c>
      <c r="D881" s="44">
        <v>30.603000000000002</v>
      </c>
      <c r="E881" s="44">
        <v>7.4360999999999997</v>
      </c>
      <c r="F881" s="44">
        <v>0.64729999999999999</v>
      </c>
      <c r="G881" s="44">
        <v>241.6</v>
      </c>
      <c r="H881" s="44">
        <v>3.8153000000000001</v>
      </c>
      <c r="I881" s="44">
        <v>1.4813000000000001</v>
      </c>
      <c r="J881" s="45">
        <v>9.2103999999999999</v>
      </c>
    </row>
    <row r="882" spans="1:10" x14ac:dyDescent="0.25">
      <c r="A882" s="33">
        <v>37418</v>
      </c>
      <c r="B882" s="44">
        <v>0.94169999999999998</v>
      </c>
      <c r="C882" s="44">
        <v>118.14</v>
      </c>
      <c r="D882" s="44">
        <v>30.42</v>
      </c>
      <c r="E882" s="44">
        <v>7.4360999999999997</v>
      </c>
      <c r="F882" s="44">
        <v>0.64300000000000002</v>
      </c>
      <c r="G882" s="44">
        <v>241.16</v>
      </c>
      <c r="H882" s="44">
        <v>3.8077000000000001</v>
      </c>
      <c r="I882" s="44">
        <v>1.4901</v>
      </c>
      <c r="J882" s="45">
        <v>9.1515000000000004</v>
      </c>
    </row>
    <row r="883" spans="1:10" x14ac:dyDescent="0.25">
      <c r="A883" s="33">
        <v>37419</v>
      </c>
      <c r="B883" s="44">
        <v>0.94520000000000004</v>
      </c>
      <c r="C883" s="44">
        <v>118.73</v>
      </c>
      <c r="D883" s="44">
        <v>30.38</v>
      </c>
      <c r="E883" s="44">
        <v>7.4363000000000001</v>
      </c>
      <c r="F883" s="44">
        <v>0.6431</v>
      </c>
      <c r="G883" s="44">
        <v>241.25</v>
      </c>
      <c r="H883" s="44">
        <v>3.8111999999999999</v>
      </c>
      <c r="I883" s="44">
        <v>1.4814000000000001</v>
      </c>
      <c r="J883" s="45">
        <v>9.1677999999999997</v>
      </c>
    </row>
    <row r="884" spans="1:10" x14ac:dyDescent="0.25">
      <c r="A884" s="33">
        <v>37420</v>
      </c>
      <c r="B884" s="44">
        <v>0.94169999999999998</v>
      </c>
      <c r="C884" s="44">
        <v>118.24</v>
      </c>
      <c r="D884" s="44">
        <v>30.48</v>
      </c>
      <c r="E884" s="44">
        <v>7.4363999999999999</v>
      </c>
      <c r="F884" s="44">
        <v>0.64039999999999997</v>
      </c>
      <c r="G884" s="44">
        <v>241.29</v>
      </c>
      <c r="H884" s="44">
        <v>3.7936999999999999</v>
      </c>
      <c r="I884" s="44">
        <v>1.484</v>
      </c>
      <c r="J884" s="45">
        <v>9.1412999999999993</v>
      </c>
    </row>
    <row r="885" spans="1:10" x14ac:dyDescent="0.25">
      <c r="A885" s="33">
        <v>37421</v>
      </c>
      <c r="B885" s="44">
        <v>0.94779999999999998</v>
      </c>
      <c r="C885" s="44">
        <v>117.75</v>
      </c>
      <c r="D885" s="44">
        <v>30.396999999999998</v>
      </c>
      <c r="E885" s="44">
        <v>7.4371</v>
      </c>
      <c r="F885" s="44">
        <v>0.64200000000000002</v>
      </c>
      <c r="G885" s="44">
        <v>241.96</v>
      </c>
      <c r="H885" s="44">
        <v>3.8216999999999999</v>
      </c>
      <c r="I885" s="44">
        <v>1.4730000000000001</v>
      </c>
      <c r="J885" s="45">
        <v>9.1663999999999994</v>
      </c>
    </row>
    <row r="886" spans="1:10" x14ac:dyDescent="0.25">
      <c r="A886" s="33">
        <v>37424</v>
      </c>
      <c r="B886" s="44">
        <v>0.94259999999999999</v>
      </c>
      <c r="C886" s="44">
        <v>117.1</v>
      </c>
      <c r="D886" s="44">
        <v>30.49</v>
      </c>
      <c r="E886" s="44">
        <v>7.4348999999999998</v>
      </c>
      <c r="F886" s="44">
        <v>0.63859999999999995</v>
      </c>
      <c r="G886" s="44">
        <v>242.33</v>
      </c>
      <c r="H886" s="44">
        <v>3.8142999999999998</v>
      </c>
      <c r="I886" s="44">
        <v>1.4664999999999999</v>
      </c>
      <c r="J886" s="45">
        <v>9.0785</v>
      </c>
    </row>
    <row r="887" spans="1:10" x14ac:dyDescent="0.25">
      <c r="A887" s="33">
        <v>37425</v>
      </c>
      <c r="B887" s="44">
        <v>0.94840000000000002</v>
      </c>
      <c r="C887" s="44">
        <v>118.13</v>
      </c>
      <c r="D887" s="44">
        <v>30.481999999999999</v>
      </c>
      <c r="E887" s="44">
        <v>7.4321999999999999</v>
      </c>
      <c r="F887" s="44">
        <v>0.63929999999999998</v>
      </c>
      <c r="G887" s="44">
        <v>242.94</v>
      </c>
      <c r="H887" s="44">
        <v>3.8279999999999998</v>
      </c>
      <c r="I887" s="44">
        <v>1.4622999999999999</v>
      </c>
      <c r="J887" s="45">
        <v>9.0587999999999997</v>
      </c>
    </row>
    <row r="888" spans="1:10" x14ac:dyDescent="0.25">
      <c r="A888" s="33">
        <v>37426</v>
      </c>
      <c r="B888" s="44">
        <v>0.95609999999999995</v>
      </c>
      <c r="C888" s="44">
        <v>118.37</v>
      </c>
      <c r="D888" s="44">
        <v>30.466999999999999</v>
      </c>
      <c r="E888" s="44">
        <v>7.4320000000000004</v>
      </c>
      <c r="F888" s="44">
        <v>0.64080000000000004</v>
      </c>
      <c r="G888" s="44">
        <v>243.42</v>
      </c>
      <c r="H888" s="44">
        <v>3.8412000000000002</v>
      </c>
      <c r="I888" s="44">
        <v>1.4604999999999999</v>
      </c>
      <c r="J888" s="45">
        <v>9.0779999999999994</v>
      </c>
    </row>
    <row r="889" spans="1:10" x14ac:dyDescent="0.25">
      <c r="A889" s="33">
        <v>37427</v>
      </c>
      <c r="B889" s="44">
        <v>0.95920000000000005</v>
      </c>
      <c r="C889" s="44">
        <v>118.68</v>
      </c>
      <c r="D889" s="44">
        <v>30.52</v>
      </c>
      <c r="E889" s="44">
        <v>7.4326999999999996</v>
      </c>
      <c r="F889" s="44">
        <v>0.64219999999999999</v>
      </c>
      <c r="G889" s="44">
        <v>243.65</v>
      </c>
      <c r="H889" s="44">
        <v>3.8647999999999998</v>
      </c>
      <c r="I889" s="44">
        <v>1.4601999999999999</v>
      </c>
      <c r="J889" s="45">
        <v>9.0585000000000004</v>
      </c>
    </row>
    <row r="890" spans="1:10" x14ac:dyDescent="0.25">
      <c r="A890" s="33">
        <v>37428</v>
      </c>
      <c r="B890" s="44">
        <v>0.96360000000000001</v>
      </c>
      <c r="C890" s="44">
        <v>117.92</v>
      </c>
      <c r="D890" s="44">
        <v>30.306999999999999</v>
      </c>
      <c r="E890" s="44">
        <v>7.4325000000000001</v>
      </c>
      <c r="F890" s="44">
        <v>0.64439999999999997</v>
      </c>
      <c r="G890" s="44">
        <v>244.28</v>
      </c>
      <c r="H890" s="44">
        <v>3.8763000000000001</v>
      </c>
      <c r="I890" s="44">
        <v>1.4478</v>
      </c>
      <c r="J890" s="45">
        <v>9.0444999999999993</v>
      </c>
    </row>
    <row r="891" spans="1:10" x14ac:dyDescent="0.25">
      <c r="A891" s="33">
        <v>37431</v>
      </c>
      <c r="B891" s="44">
        <v>0.97809999999999997</v>
      </c>
      <c r="C891" s="44">
        <v>118.62</v>
      </c>
      <c r="D891" s="44">
        <v>30.27</v>
      </c>
      <c r="E891" s="44">
        <v>7.4301000000000004</v>
      </c>
      <c r="F891" s="44">
        <v>0.65010000000000001</v>
      </c>
      <c r="G891" s="44">
        <v>244.45</v>
      </c>
      <c r="H891" s="44">
        <v>3.9321999999999999</v>
      </c>
      <c r="I891" s="44">
        <v>1.4547000000000001</v>
      </c>
      <c r="J891" s="45">
        <v>9.0977999999999994</v>
      </c>
    </row>
    <row r="892" spans="1:10" x14ac:dyDescent="0.25">
      <c r="A892" s="33">
        <v>37432</v>
      </c>
      <c r="B892" s="44">
        <v>0.97119999999999995</v>
      </c>
      <c r="C892" s="44">
        <v>118.2</v>
      </c>
      <c r="D892" s="44">
        <v>29.847000000000001</v>
      </c>
      <c r="E892" s="44">
        <v>7.4283000000000001</v>
      </c>
      <c r="F892" s="44">
        <v>0.64639999999999997</v>
      </c>
      <c r="G892" s="44">
        <v>243.44</v>
      </c>
      <c r="H892" s="44">
        <v>3.9076</v>
      </c>
      <c r="I892" s="44">
        <v>1.4400999999999999</v>
      </c>
      <c r="J892" s="45">
        <v>9.0244999999999997</v>
      </c>
    </row>
    <row r="893" spans="1:10" x14ac:dyDescent="0.25">
      <c r="A893" s="33">
        <v>37433</v>
      </c>
      <c r="B893" s="44">
        <v>0.99170000000000003</v>
      </c>
      <c r="C893" s="44">
        <v>118.54</v>
      </c>
      <c r="D893" s="44">
        <v>29.91</v>
      </c>
      <c r="E893" s="44">
        <v>7.4303999999999997</v>
      </c>
      <c r="F893" s="44">
        <v>0.64910000000000001</v>
      </c>
      <c r="G893" s="44">
        <v>244.5</v>
      </c>
      <c r="H893" s="44">
        <v>3.9750000000000001</v>
      </c>
      <c r="I893" s="44">
        <v>1.446</v>
      </c>
      <c r="J893" s="45">
        <v>9.0965000000000007</v>
      </c>
    </row>
    <row r="894" spans="1:10" x14ac:dyDescent="0.25">
      <c r="A894" s="33">
        <v>37434</v>
      </c>
      <c r="B894" s="44">
        <v>0.98240000000000005</v>
      </c>
      <c r="C894" s="44">
        <v>118.07</v>
      </c>
      <c r="D894" s="44">
        <v>29.73</v>
      </c>
      <c r="E894" s="44">
        <v>7.4280999999999997</v>
      </c>
      <c r="F894" s="44">
        <v>0.64600000000000002</v>
      </c>
      <c r="G894" s="44">
        <v>244.45</v>
      </c>
      <c r="H894" s="44">
        <v>3.9754999999999998</v>
      </c>
      <c r="I894" s="44">
        <v>1.4360999999999999</v>
      </c>
      <c r="J894" s="45">
        <v>9.0736000000000008</v>
      </c>
    </row>
    <row r="895" spans="1:10" x14ac:dyDescent="0.25">
      <c r="A895" s="33">
        <v>37435</v>
      </c>
      <c r="B895" s="44">
        <v>0.99750000000000005</v>
      </c>
      <c r="C895" s="44">
        <v>118.2</v>
      </c>
      <c r="D895" s="44">
        <v>29.266999999999999</v>
      </c>
      <c r="E895" s="44">
        <v>7.4291999999999998</v>
      </c>
      <c r="F895" s="44">
        <v>0.64980000000000004</v>
      </c>
      <c r="G895" s="44">
        <v>244.93</v>
      </c>
      <c r="H895" s="44">
        <v>4.0598000000000001</v>
      </c>
      <c r="I895" s="44">
        <v>1.4381999999999999</v>
      </c>
      <c r="J895" s="45">
        <v>9.1014999999999997</v>
      </c>
    </row>
    <row r="896" spans="1:10" x14ac:dyDescent="0.25">
      <c r="A896" s="33">
        <v>37438</v>
      </c>
      <c r="B896" s="44">
        <v>0.99129999999999996</v>
      </c>
      <c r="C896" s="44">
        <v>118.72</v>
      </c>
      <c r="D896" s="44">
        <v>29.253</v>
      </c>
      <c r="E896" s="44">
        <v>7.4278000000000004</v>
      </c>
      <c r="F896" s="44">
        <v>0.64690000000000003</v>
      </c>
      <c r="G896" s="44">
        <v>244.13</v>
      </c>
      <c r="H896" s="44">
        <v>4.0072000000000001</v>
      </c>
      <c r="I896" s="44">
        <v>1.4433</v>
      </c>
      <c r="J896" s="45">
        <v>9.0790000000000006</v>
      </c>
    </row>
    <row r="897" spans="1:10" x14ac:dyDescent="0.25">
      <c r="A897" s="33">
        <v>37439</v>
      </c>
      <c r="B897" s="44">
        <v>0.98380000000000001</v>
      </c>
      <c r="C897" s="44">
        <v>118.51</v>
      </c>
      <c r="D897" s="44">
        <v>29.318000000000001</v>
      </c>
      <c r="E897" s="44">
        <v>7.4283000000000001</v>
      </c>
      <c r="F897" s="44">
        <v>0.64319999999999999</v>
      </c>
      <c r="G897" s="44">
        <v>244.32</v>
      </c>
      <c r="H897" s="44">
        <v>3.9540999999999999</v>
      </c>
      <c r="I897" s="44">
        <v>1.4484999999999999</v>
      </c>
      <c r="J897" s="45">
        <v>9.0441000000000003</v>
      </c>
    </row>
    <row r="898" spans="1:10" x14ac:dyDescent="0.25">
      <c r="A898" s="33">
        <v>37440</v>
      </c>
      <c r="B898" s="44">
        <v>0.97799999999999998</v>
      </c>
      <c r="C898" s="44">
        <v>117.44</v>
      </c>
      <c r="D898" s="44">
        <v>29.378</v>
      </c>
      <c r="E898" s="44">
        <v>7.4283000000000001</v>
      </c>
      <c r="F898" s="44">
        <v>0.6421</v>
      </c>
      <c r="G898" s="44">
        <v>245.15</v>
      </c>
      <c r="H898" s="44">
        <v>4.0080999999999998</v>
      </c>
      <c r="I898" s="44">
        <v>1.462</v>
      </c>
      <c r="J898" s="45">
        <v>9.1293000000000006</v>
      </c>
    </row>
    <row r="899" spans="1:10" x14ac:dyDescent="0.25">
      <c r="A899" s="33">
        <v>37441</v>
      </c>
      <c r="B899" s="44">
        <v>0.97899999999999998</v>
      </c>
      <c r="C899" s="44">
        <v>117.46</v>
      </c>
      <c r="D899" s="44">
        <v>29.407</v>
      </c>
      <c r="E899" s="44">
        <v>7.4279000000000002</v>
      </c>
      <c r="F899" s="44">
        <v>0.64139999999999997</v>
      </c>
      <c r="G899" s="44">
        <v>248.55</v>
      </c>
      <c r="H899" s="44">
        <v>4.0343999999999998</v>
      </c>
      <c r="I899" s="44">
        <v>1.4598</v>
      </c>
      <c r="J899" s="45">
        <v>9.1285000000000007</v>
      </c>
    </row>
    <row r="900" spans="1:10" x14ac:dyDescent="0.25">
      <c r="A900" s="33">
        <v>37442</v>
      </c>
      <c r="B900" s="44">
        <v>0.97250000000000003</v>
      </c>
      <c r="C900" s="44">
        <v>116.98</v>
      </c>
      <c r="D900" s="44">
        <v>29.257000000000001</v>
      </c>
      <c r="E900" s="44">
        <v>7.4278000000000004</v>
      </c>
      <c r="F900" s="44">
        <v>0.64119999999999999</v>
      </c>
      <c r="G900" s="44">
        <v>250.05</v>
      </c>
      <c r="H900" s="44">
        <v>4.0427999999999997</v>
      </c>
      <c r="I900" s="44">
        <v>1.4653</v>
      </c>
      <c r="J900" s="45">
        <v>9.1252999999999993</v>
      </c>
    </row>
    <row r="901" spans="1:10" x14ac:dyDescent="0.25">
      <c r="A901" s="33">
        <v>37445</v>
      </c>
      <c r="B901" s="44">
        <v>0.98280000000000001</v>
      </c>
      <c r="C901" s="44">
        <v>116.8</v>
      </c>
      <c r="D901" s="44">
        <v>29.332999999999998</v>
      </c>
      <c r="E901" s="44">
        <v>7.4283000000000001</v>
      </c>
      <c r="F901" s="44">
        <v>0.64219999999999999</v>
      </c>
      <c r="G901" s="44">
        <v>251.18</v>
      </c>
      <c r="H901" s="44">
        <v>4.0937999999999999</v>
      </c>
      <c r="I901" s="44">
        <v>1.4790000000000001</v>
      </c>
      <c r="J901" s="45">
        <v>9.1586999999999996</v>
      </c>
    </row>
    <row r="902" spans="1:10" x14ac:dyDescent="0.25">
      <c r="A902" s="33">
        <v>37446</v>
      </c>
      <c r="B902" s="44">
        <v>0.99299999999999999</v>
      </c>
      <c r="C902" s="44">
        <v>117.32</v>
      </c>
      <c r="D902" s="44">
        <v>29.13</v>
      </c>
      <c r="E902" s="44">
        <v>7.4278000000000004</v>
      </c>
      <c r="F902" s="44">
        <v>0.64249999999999996</v>
      </c>
      <c r="G902" s="44">
        <v>253.6</v>
      </c>
      <c r="H902" s="44">
        <v>4.1872999999999996</v>
      </c>
      <c r="I902" s="44">
        <v>1.4783999999999999</v>
      </c>
      <c r="J902" s="45">
        <v>9.1850000000000005</v>
      </c>
    </row>
    <row r="903" spans="1:10" x14ac:dyDescent="0.25">
      <c r="A903" s="33">
        <v>37447</v>
      </c>
      <c r="B903" s="44">
        <v>0.98980000000000001</v>
      </c>
      <c r="C903" s="44">
        <v>116.7</v>
      </c>
      <c r="D903" s="44">
        <v>28.959</v>
      </c>
      <c r="E903" s="44">
        <v>7.4279999999999999</v>
      </c>
      <c r="F903" s="44">
        <v>0.63959999999999995</v>
      </c>
      <c r="G903" s="44">
        <v>252.23</v>
      </c>
      <c r="H903" s="44">
        <v>4.141</v>
      </c>
      <c r="I903" s="44">
        <v>1.4769000000000001</v>
      </c>
      <c r="J903" s="45">
        <v>9.2401999999999997</v>
      </c>
    </row>
    <row r="904" spans="1:10" x14ac:dyDescent="0.25">
      <c r="A904" s="33">
        <v>37448</v>
      </c>
      <c r="B904" s="44">
        <v>0.98360000000000003</v>
      </c>
      <c r="C904" s="44">
        <v>115.43</v>
      </c>
      <c r="D904" s="44">
        <v>29.274999999999999</v>
      </c>
      <c r="E904" s="44">
        <v>7.4279000000000002</v>
      </c>
      <c r="F904" s="44">
        <v>0.63790000000000002</v>
      </c>
      <c r="G904" s="44">
        <v>249.1</v>
      </c>
      <c r="H904" s="44">
        <v>4.0964999999999998</v>
      </c>
      <c r="I904" s="44">
        <v>1.4816</v>
      </c>
      <c r="J904" s="45">
        <v>9.2757000000000005</v>
      </c>
    </row>
    <row r="905" spans="1:10" x14ac:dyDescent="0.25">
      <c r="A905" s="33">
        <v>37449</v>
      </c>
      <c r="B905" s="44">
        <v>0.98729999999999996</v>
      </c>
      <c r="C905" s="44">
        <v>115.62</v>
      </c>
      <c r="D905" s="44">
        <v>29.337</v>
      </c>
      <c r="E905" s="44">
        <v>7.4282000000000004</v>
      </c>
      <c r="F905" s="44">
        <v>0.63819999999999999</v>
      </c>
      <c r="G905" s="44">
        <v>246.53</v>
      </c>
      <c r="H905" s="44">
        <v>4.1262999999999996</v>
      </c>
      <c r="I905" s="44">
        <v>1.4697</v>
      </c>
      <c r="J905" s="45">
        <v>9.2279999999999998</v>
      </c>
    </row>
    <row r="906" spans="1:10" x14ac:dyDescent="0.25">
      <c r="A906" s="33">
        <v>37452</v>
      </c>
      <c r="B906" s="44">
        <v>1.0024</v>
      </c>
      <c r="C906" s="44">
        <v>116.22</v>
      </c>
      <c r="D906" s="44">
        <v>29.36</v>
      </c>
      <c r="E906" s="44">
        <v>7.4288999999999996</v>
      </c>
      <c r="F906" s="44">
        <v>0.64129999999999998</v>
      </c>
      <c r="G906" s="44">
        <v>246.55</v>
      </c>
      <c r="H906" s="44">
        <v>4.1943000000000001</v>
      </c>
      <c r="I906" s="44">
        <v>1.4702</v>
      </c>
      <c r="J906" s="45">
        <v>9.24</v>
      </c>
    </row>
    <row r="907" spans="1:10" x14ac:dyDescent="0.25">
      <c r="A907" s="33">
        <v>37453</v>
      </c>
      <c r="B907" s="44">
        <v>1.0126999999999999</v>
      </c>
      <c r="C907" s="44">
        <v>117.18</v>
      </c>
      <c r="D907" s="44">
        <v>29.504999999999999</v>
      </c>
      <c r="E907" s="44">
        <v>7.4287999999999998</v>
      </c>
      <c r="F907" s="44">
        <v>0.64380000000000004</v>
      </c>
      <c r="G907" s="44">
        <v>247.55</v>
      </c>
      <c r="H907" s="44">
        <v>4.2249999999999996</v>
      </c>
      <c r="I907" s="44">
        <v>1.4690000000000001</v>
      </c>
      <c r="J907" s="45">
        <v>9.3040000000000003</v>
      </c>
    </row>
    <row r="908" spans="1:10" x14ac:dyDescent="0.25">
      <c r="A908" s="33">
        <v>37454</v>
      </c>
      <c r="B908" s="44">
        <v>1.0064</v>
      </c>
      <c r="C908" s="44">
        <v>117.39</v>
      </c>
      <c r="D908" s="44">
        <v>29.713000000000001</v>
      </c>
      <c r="E908" s="44">
        <v>7.4298000000000002</v>
      </c>
      <c r="F908" s="44">
        <v>0.64319999999999999</v>
      </c>
      <c r="G908" s="44">
        <v>246.37</v>
      </c>
      <c r="H908" s="44">
        <v>4.1332000000000004</v>
      </c>
      <c r="I908" s="44">
        <v>1.4682999999999999</v>
      </c>
      <c r="J908" s="45">
        <v>9.3233999999999995</v>
      </c>
    </row>
    <row r="909" spans="1:10" x14ac:dyDescent="0.25">
      <c r="A909" s="33">
        <v>37455</v>
      </c>
      <c r="B909" s="44">
        <v>1.0058</v>
      </c>
      <c r="C909" s="44">
        <v>117.7</v>
      </c>
      <c r="D909" s="44">
        <v>29.727</v>
      </c>
      <c r="E909" s="44">
        <v>7.4321999999999999</v>
      </c>
      <c r="F909" s="44">
        <v>0.64280000000000004</v>
      </c>
      <c r="G909" s="44">
        <v>244.85</v>
      </c>
      <c r="H909" s="44">
        <v>4.0782999999999996</v>
      </c>
      <c r="I909" s="44">
        <v>1.4829000000000001</v>
      </c>
      <c r="J909" s="45">
        <v>9.2780000000000005</v>
      </c>
    </row>
    <row r="910" spans="1:10" x14ac:dyDescent="0.25">
      <c r="A910" s="33">
        <v>37456</v>
      </c>
      <c r="B910" s="44">
        <v>1.0145999999999999</v>
      </c>
      <c r="C910" s="44">
        <v>117.74</v>
      </c>
      <c r="D910" s="44">
        <v>29.997</v>
      </c>
      <c r="E910" s="44">
        <v>7.4314999999999998</v>
      </c>
      <c r="F910" s="44">
        <v>0.64300000000000002</v>
      </c>
      <c r="G910" s="44">
        <v>244.8</v>
      </c>
      <c r="H910" s="44">
        <v>4.0997000000000003</v>
      </c>
      <c r="I910" s="44">
        <v>1.4873000000000001</v>
      </c>
      <c r="J910" s="45">
        <v>9.3665000000000003</v>
      </c>
    </row>
    <row r="911" spans="1:10" x14ac:dyDescent="0.25">
      <c r="A911" s="33">
        <v>37459</v>
      </c>
      <c r="B911" s="44">
        <v>1.0085999999999999</v>
      </c>
      <c r="C911" s="44">
        <v>117.33</v>
      </c>
      <c r="D911" s="44">
        <v>30.31</v>
      </c>
      <c r="E911" s="44">
        <v>7.4321999999999999</v>
      </c>
      <c r="F911" s="44">
        <v>0.6411</v>
      </c>
      <c r="G911" s="44">
        <v>244.9</v>
      </c>
      <c r="H911" s="44">
        <v>4.0519999999999996</v>
      </c>
      <c r="I911" s="44">
        <v>1.4824999999999999</v>
      </c>
      <c r="J911" s="45">
        <v>9.4794</v>
      </c>
    </row>
    <row r="912" spans="1:10" x14ac:dyDescent="0.25">
      <c r="A912" s="33">
        <v>37460</v>
      </c>
      <c r="B912" s="44">
        <v>0.99099999999999999</v>
      </c>
      <c r="C912" s="44">
        <v>116.37</v>
      </c>
      <c r="D912" s="44">
        <v>30.18</v>
      </c>
      <c r="E912" s="44">
        <v>7.4330999999999996</v>
      </c>
      <c r="F912" s="44">
        <v>0.63290000000000002</v>
      </c>
      <c r="G912" s="44">
        <v>244.74</v>
      </c>
      <c r="H912" s="44">
        <v>4.0570000000000004</v>
      </c>
      <c r="I912" s="44">
        <v>1.4624999999999999</v>
      </c>
      <c r="J912" s="45">
        <v>9.4644999999999992</v>
      </c>
    </row>
    <row r="913" spans="1:10" x14ac:dyDescent="0.25">
      <c r="A913" s="33">
        <v>37461</v>
      </c>
      <c r="B913" s="44">
        <v>0.99150000000000005</v>
      </c>
      <c r="C913" s="44">
        <v>115.72</v>
      </c>
      <c r="D913" s="44">
        <v>30.265000000000001</v>
      </c>
      <c r="E913" s="44">
        <v>7.4344000000000001</v>
      </c>
      <c r="F913" s="44">
        <v>0.6331</v>
      </c>
      <c r="G913" s="44">
        <v>246.35</v>
      </c>
      <c r="H913" s="44">
        <v>4.085</v>
      </c>
      <c r="I913" s="44">
        <v>1.4622999999999999</v>
      </c>
      <c r="J913" s="45">
        <v>9.5450999999999997</v>
      </c>
    </row>
    <row r="914" spans="1:10" x14ac:dyDescent="0.25">
      <c r="A914" s="33">
        <v>37462</v>
      </c>
      <c r="B914" s="44">
        <v>1.0014000000000001</v>
      </c>
      <c r="C914" s="44">
        <v>116.8</v>
      </c>
      <c r="D914" s="44">
        <v>30.34</v>
      </c>
      <c r="E914" s="44">
        <v>7.4337</v>
      </c>
      <c r="F914" s="44">
        <v>0.63600000000000001</v>
      </c>
      <c r="G914" s="44">
        <v>244.45</v>
      </c>
      <c r="H914" s="44">
        <v>4.0833000000000004</v>
      </c>
      <c r="I914" s="44">
        <v>1.4653</v>
      </c>
      <c r="J914" s="45">
        <v>9.4182000000000006</v>
      </c>
    </row>
    <row r="915" spans="1:10" x14ac:dyDescent="0.25">
      <c r="A915" s="33">
        <v>37463</v>
      </c>
      <c r="B915" s="44">
        <v>1.0007999999999999</v>
      </c>
      <c r="C915" s="44">
        <v>117.55</v>
      </c>
      <c r="D915" s="44">
        <v>30.672000000000001</v>
      </c>
      <c r="E915" s="44">
        <v>7.4339000000000004</v>
      </c>
      <c r="F915" s="44">
        <v>0.63370000000000004</v>
      </c>
      <c r="G915" s="44">
        <v>245.05</v>
      </c>
      <c r="H915" s="44">
        <v>4.0919999999999996</v>
      </c>
      <c r="I915" s="44">
        <v>1.4792000000000001</v>
      </c>
      <c r="J915" s="45">
        <v>9.4420999999999999</v>
      </c>
    </row>
    <row r="916" spans="1:10" x14ac:dyDescent="0.25">
      <c r="A916" s="33">
        <v>37466</v>
      </c>
      <c r="B916" s="44">
        <v>0.98209999999999997</v>
      </c>
      <c r="C916" s="44">
        <v>117.42</v>
      </c>
      <c r="D916" s="44">
        <v>30.425000000000001</v>
      </c>
      <c r="E916" s="44">
        <v>7.4328000000000003</v>
      </c>
      <c r="F916" s="44">
        <v>0.62849999999999995</v>
      </c>
      <c r="G916" s="44">
        <v>244.45</v>
      </c>
      <c r="H916" s="44">
        <v>4.0655000000000001</v>
      </c>
      <c r="I916" s="44">
        <v>1.4683999999999999</v>
      </c>
      <c r="J916" s="45">
        <v>9.2620000000000005</v>
      </c>
    </row>
    <row r="917" spans="1:10" x14ac:dyDescent="0.25">
      <c r="A917" s="33">
        <v>37467</v>
      </c>
      <c r="B917" s="44">
        <v>0.98350000000000004</v>
      </c>
      <c r="C917" s="44">
        <v>117.64</v>
      </c>
      <c r="D917" s="44">
        <v>30.242999999999999</v>
      </c>
      <c r="E917" s="44">
        <v>7.4314999999999998</v>
      </c>
      <c r="F917" s="44">
        <v>0.62939999999999996</v>
      </c>
      <c r="G917" s="44">
        <v>244.4</v>
      </c>
      <c r="H917" s="44">
        <v>4.0801999999999996</v>
      </c>
      <c r="I917" s="44">
        <v>1.4817</v>
      </c>
      <c r="J917" s="45">
        <v>9.2234999999999996</v>
      </c>
    </row>
    <row r="918" spans="1:10" x14ac:dyDescent="0.25">
      <c r="A918" s="33">
        <v>37468</v>
      </c>
      <c r="B918" s="44">
        <v>0.97829999999999995</v>
      </c>
      <c r="C918" s="44">
        <v>117.42</v>
      </c>
      <c r="D918" s="44">
        <v>30.33</v>
      </c>
      <c r="E918" s="44">
        <v>7.4291</v>
      </c>
      <c r="F918" s="44">
        <v>0.62609999999999999</v>
      </c>
      <c r="G918" s="44">
        <v>245.2</v>
      </c>
      <c r="H918" s="44">
        <v>4.0925000000000002</v>
      </c>
      <c r="I918" s="44">
        <v>1.4831000000000001</v>
      </c>
      <c r="J918" s="45">
        <v>9.2445000000000004</v>
      </c>
    </row>
    <row r="919" spans="1:10" x14ac:dyDescent="0.25">
      <c r="A919" s="33">
        <v>37469</v>
      </c>
      <c r="B919" s="44">
        <v>0.97599999999999998</v>
      </c>
      <c r="C919" s="44">
        <v>116.94</v>
      </c>
      <c r="D919" s="44">
        <v>30.277000000000001</v>
      </c>
      <c r="E919" s="44">
        <v>7.4291</v>
      </c>
      <c r="F919" s="44">
        <v>0.62739999999999996</v>
      </c>
      <c r="G919" s="44">
        <v>244.95</v>
      </c>
      <c r="H919" s="44">
        <v>4.0919999999999996</v>
      </c>
      <c r="I919" s="44">
        <v>1.4799</v>
      </c>
      <c r="J919" s="45">
        <v>9.3204999999999991</v>
      </c>
    </row>
    <row r="920" spans="1:10" x14ac:dyDescent="0.25">
      <c r="A920" s="33">
        <v>37470</v>
      </c>
      <c r="B920" s="44">
        <v>0.98729999999999996</v>
      </c>
      <c r="C920" s="44">
        <v>117.62</v>
      </c>
      <c r="D920" s="44">
        <v>30.52</v>
      </c>
      <c r="E920" s="44">
        <v>7.4295</v>
      </c>
      <c r="F920" s="44">
        <v>0.62949999999999995</v>
      </c>
      <c r="G920" s="44">
        <v>245.97</v>
      </c>
      <c r="H920" s="44">
        <v>4.1479999999999997</v>
      </c>
      <c r="I920" s="44">
        <v>1.4743999999999999</v>
      </c>
      <c r="J920" s="45">
        <v>9.4736999999999991</v>
      </c>
    </row>
    <row r="921" spans="1:10" x14ac:dyDescent="0.25">
      <c r="A921" s="33">
        <v>37473</v>
      </c>
      <c r="B921" s="44">
        <v>0.98360000000000003</v>
      </c>
      <c r="C921" s="44">
        <v>117.1</v>
      </c>
      <c r="D921" s="44">
        <v>30.492999999999999</v>
      </c>
      <c r="E921" s="44">
        <v>7.4297000000000004</v>
      </c>
      <c r="F921" s="44">
        <v>0.62970000000000004</v>
      </c>
      <c r="G921" s="44">
        <v>245.05</v>
      </c>
      <c r="H921" s="44">
        <v>4.1094999999999997</v>
      </c>
      <c r="I921" s="44">
        <v>1.4722</v>
      </c>
      <c r="J921" s="45">
        <v>9.4471000000000007</v>
      </c>
    </row>
    <row r="922" spans="1:10" x14ac:dyDescent="0.25">
      <c r="A922" s="33">
        <v>37474</v>
      </c>
      <c r="B922" s="44">
        <v>0.96889999999999998</v>
      </c>
      <c r="C922" s="44">
        <v>117.12</v>
      </c>
      <c r="D922" s="44">
        <v>30.332999999999998</v>
      </c>
      <c r="E922" s="44">
        <v>7.4275000000000002</v>
      </c>
      <c r="F922" s="44">
        <v>0.62790000000000001</v>
      </c>
      <c r="G922" s="44">
        <v>244.08</v>
      </c>
      <c r="H922" s="44">
        <v>4.0605000000000002</v>
      </c>
      <c r="I922" s="44">
        <v>1.46</v>
      </c>
      <c r="J922" s="45">
        <v>9.3565000000000005</v>
      </c>
    </row>
    <row r="923" spans="1:10" x14ac:dyDescent="0.25">
      <c r="A923" s="33">
        <v>37475</v>
      </c>
      <c r="B923" s="44">
        <v>0.9698</v>
      </c>
      <c r="C923" s="44">
        <v>116.89</v>
      </c>
      <c r="D923" s="44">
        <v>30.707000000000001</v>
      </c>
      <c r="E923" s="44">
        <v>7.4276</v>
      </c>
      <c r="F923" s="44">
        <v>0.63109999999999999</v>
      </c>
      <c r="G923" s="44">
        <v>244.5</v>
      </c>
      <c r="H923" s="44">
        <v>4.0590000000000002</v>
      </c>
      <c r="I923" s="44">
        <v>1.4545999999999999</v>
      </c>
      <c r="J923" s="45">
        <v>9.3125</v>
      </c>
    </row>
    <row r="924" spans="1:10" x14ac:dyDescent="0.25">
      <c r="A924" s="33">
        <v>37476</v>
      </c>
      <c r="B924" s="44">
        <v>0.96870000000000001</v>
      </c>
      <c r="C924" s="44">
        <v>116.92</v>
      </c>
      <c r="D924" s="44">
        <v>30.722999999999999</v>
      </c>
      <c r="E924" s="44">
        <v>7.4276</v>
      </c>
      <c r="F924" s="44">
        <v>0.63349999999999995</v>
      </c>
      <c r="G924" s="44">
        <v>244.65</v>
      </c>
      <c r="H924" s="44">
        <v>4.0578000000000003</v>
      </c>
      <c r="I924" s="44">
        <v>1.4443999999999999</v>
      </c>
      <c r="J924" s="45">
        <v>9.2955000000000005</v>
      </c>
    </row>
    <row r="925" spans="1:10" x14ac:dyDescent="0.25">
      <c r="A925" s="33">
        <v>37477</v>
      </c>
      <c r="B925" s="44">
        <v>0.97289999999999999</v>
      </c>
      <c r="C925" s="44">
        <v>117.17</v>
      </c>
      <c r="D925" s="44">
        <v>30.972999999999999</v>
      </c>
      <c r="E925" s="44">
        <v>7.4276999999999997</v>
      </c>
      <c r="F925" s="44">
        <v>0.63549999999999995</v>
      </c>
      <c r="G925" s="44">
        <v>244.16</v>
      </c>
      <c r="H925" s="44">
        <v>4.0895999999999999</v>
      </c>
      <c r="I925" s="44">
        <v>1.4404999999999999</v>
      </c>
      <c r="J925" s="45">
        <v>9.3119999999999994</v>
      </c>
    </row>
    <row r="926" spans="1:10" x14ac:dyDescent="0.25">
      <c r="A926" s="33">
        <v>37480</v>
      </c>
      <c r="B926" s="44">
        <v>0.97799999999999998</v>
      </c>
      <c r="C926" s="44">
        <v>116.53</v>
      </c>
      <c r="D926" s="44">
        <v>31.036000000000001</v>
      </c>
      <c r="E926" s="44">
        <v>7.4278000000000004</v>
      </c>
      <c r="F926" s="44">
        <v>0.63859999999999995</v>
      </c>
      <c r="G926" s="44">
        <v>244.69</v>
      </c>
      <c r="H926" s="44">
        <v>4.0926999999999998</v>
      </c>
      <c r="I926" s="44">
        <v>1.4436</v>
      </c>
      <c r="J926" s="45">
        <v>9.282</v>
      </c>
    </row>
    <row r="927" spans="1:10" x14ac:dyDescent="0.25">
      <c r="A927" s="33">
        <v>37481</v>
      </c>
      <c r="B927" s="44">
        <v>0.97989999999999999</v>
      </c>
      <c r="C927" s="44">
        <v>116.54</v>
      </c>
      <c r="D927" s="44">
        <v>31.292999999999999</v>
      </c>
      <c r="E927" s="44">
        <v>7.4276999999999997</v>
      </c>
      <c r="F927" s="44">
        <v>0.6391</v>
      </c>
      <c r="G927" s="44">
        <v>245.11</v>
      </c>
      <c r="H927" s="44">
        <v>4.1014999999999997</v>
      </c>
      <c r="I927" s="44">
        <v>1.4642999999999999</v>
      </c>
      <c r="J927" s="45">
        <v>9.2590000000000003</v>
      </c>
    </row>
    <row r="928" spans="1:10" x14ac:dyDescent="0.25">
      <c r="A928" s="33">
        <v>37482</v>
      </c>
      <c r="B928" s="44">
        <v>0.98570000000000002</v>
      </c>
      <c r="C928" s="44">
        <v>114.9</v>
      </c>
      <c r="D928" s="44">
        <v>31.388000000000002</v>
      </c>
      <c r="E928" s="44">
        <v>7.4278000000000004</v>
      </c>
      <c r="F928" s="44">
        <v>0.63939999999999997</v>
      </c>
      <c r="G928" s="44">
        <v>246.67</v>
      </c>
      <c r="H928" s="44">
        <v>4.1086</v>
      </c>
      <c r="I928" s="44">
        <v>1.4634</v>
      </c>
      <c r="J928" s="45">
        <v>9.2852999999999994</v>
      </c>
    </row>
    <row r="929" spans="1:10" x14ac:dyDescent="0.25">
      <c r="A929" s="33">
        <v>37483</v>
      </c>
      <c r="B929" s="44">
        <v>0.97770000000000001</v>
      </c>
      <c r="C929" s="44">
        <v>114.82</v>
      </c>
      <c r="D929" s="44">
        <v>31.306999999999999</v>
      </c>
      <c r="E929" s="44">
        <v>7.4276</v>
      </c>
      <c r="F929" s="44">
        <v>0.6381</v>
      </c>
      <c r="G929" s="44">
        <v>245.78</v>
      </c>
      <c r="H929" s="44">
        <v>4.0811999999999999</v>
      </c>
      <c r="I929" s="44">
        <v>1.4582999999999999</v>
      </c>
      <c r="J929" s="45">
        <v>9.2152999999999992</v>
      </c>
    </row>
    <row r="930" spans="1:10" x14ac:dyDescent="0.25">
      <c r="A930" s="33">
        <v>37484</v>
      </c>
      <c r="B930" s="44">
        <v>0.98250000000000004</v>
      </c>
      <c r="C930" s="44">
        <v>115.37</v>
      </c>
      <c r="D930" s="44">
        <v>31.163</v>
      </c>
      <c r="E930" s="44">
        <v>7.4264000000000001</v>
      </c>
      <c r="F930" s="44">
        <v>0.64029999999999998</v>
      </c>
      <c r="G930" s="44">
        <v>246.45</v>
      </c>
      <c r="H930" s="44">
        <v>4.1111000000000004</v>
      </c>
      <c r="I930" s="44">
        <v>1.4561999999999999</v>
      </c>
      <c r="J930" s="45">
        <v>9.2355999999999998</v>
      </c>
    </row>
    <row r="931" spans="1:10" x14ac:dyDescent="0.25">
      <c r="A931" s="33">
        <v>37487</v>
      </c>
      <c r="B931" s="44">
        <v>0.97989999999999999</v>
      </c>
      <c r="C931" s="44">
        <v>116.15</v>
      </c>
      <c r="D931" s="44">
        <v>30.96</v>
      </c>
      <c r="E931" s="44">
        <v>7.4265999999999996</v>
      </c>
      <c r="F931" s="44">
        <v>0.63800000000000001</v>
      </c>
      <c r="G931" s="44">
        <v>246.44</v>
      </c>
      <c r="H931" s="44">
        <v>4.0837000000000003</v>
      </c>
      <c r="I931" s="44">
        <v>1.4536</v>
      </c>
      <c r="J931" s="45">
        <v>9.2218</v>
      </c>
    </row>
    <row r="932" spans="1:10" x14ac:dyDescent="0.25">
      <c r="A932" s="33">
        <v>37488</v>
      </c>
      <c r="B932" s="44">
        <v>0.97919999999999996</v>
      </c>
      <c r="C932" s="44">
        <v>116.3</v>
      </c>
      <c r="D932" s="44">
        <v>30.675000000000001</v>
      </c>
      <c r="E932" s="44">
        <v>7.4268000000000001</v>
      </c>
      <c r="F932" s="44">
        <v>0.64159999999999995</v>
      </c>
      <c r="G932" s="44">
        <v>245.64</v>
      </c>
      <c r="H932" s="44">
        <v>4.0702999999999996</v>
      </c>
      <c r="I932" s="44">
        <v>1.4545999999999999</v>
      </c>
      <c r="J932" s="45">
        <v>9.1984999999999992</v>
      </c>
    </row>
    <row r="933" spans="1:10" x14ac:dyDescent="0.25">
      <c r="A933" s="33">
        <v>37489</v>
      </c>
      <c r="B933" s="44">
        <v>0.97619999999999996</v>
      </c>
      <c r="C933" s="44">
        <v>115.81</v>
      </c>
      <c r="D933" s="44">
        <v>30.818000000000001</v>
      </c>
      <c r="E933" s="44">
        <v>7.4268000000000001</v>
      </c>
      <c r="F933" s="44">
        <v>0.64059999999999995</v>
      </c>
      <c r="G933" s="44">
        <v>244.65</v>
      </c>
      <c r="H933" s="44">
        <v>4.0518999999999998</v>
      </c>
      <c r="I933" s="44">
        <v>1.4597</v>
      </c>
      <c r="J933" s="45">
        <v>9.1670999999999996</v>
      </c>
    </row>
    <row r="934" spans="1:10" x14ac:dyDescent="0.25">
      <c r="A934" s="33">
        <v>37490</v>
      </c>
      <c r="B934" s="44">
        <v>0.97699999999999998</v>
      </c>
      <c r="C934" s="44">
        <v>116.24</v>
      </c>
      <c r="D934" s="44">
        <v>31.035</v>
      </c>
      <c r="E934" s="44">
        <v>7.4264000000000001</v>
      </c>
      <c r="F934" s="44">
        <v>0.63949999999999996</v>
      </c>
      <c r="G934" s="44">
        <v>244.9</v>
      </c>
      <c r="H934" s="44">
        <v>4.0900999999999996</v>
      </c>
      <c r="I934" s="44">
        <v>1.4581</v>
      </c>
      <c r="J934" s="45">
        <v>9.1519999999999992</v>
      </c>
    </row>
    <row r="935" spans="1:10" x14ac:dyDescent="0.25">
      <c r="A935" s="33">
        <v>37491</v>
      </c>
      <c r="B935" s="44">
        <v>0.96970000000000001</v>
      </c>
      <c r="C935" s="44">
        <v>116.3</v>
      </c>
      <c r="D935" s="44">
        <v>30.87</v>
      </c>
      <c r="E935" s="44">
        <v>7.4253</v>
      </c>
      <c r="F935" s="44">
        <v>0.63839999999999997</v>
      </c>
      <c r="G935" s="44">
        <v>244.82</v>
      </c>
      <c r="H935" s="44">
        <v>4.0682</v>
      </c>
      <c r="I935" s="44">
        <v>1.4624999999999999</v>
      </c>
      <c r="J935" s="45">
        <v>9.1998999999999995</v>
      </c>
    </row>
    <row r="936" spans="1:10" x14ac:dyDescent="0.25">
      <c r="A936" s="33">
        <v>37494</v>
      </c>
      <c r="B936" s="44">
        <v>0.97009999999999996</v>
      </c>
      <c r="C936" s="44">
        <v>116.13</v>
      </c>
      <c r="D936" s="44">
        <v>30.591000000000001</v>
      </c>
      <c r="E936" s="44">
        <v>7.4252000000000002</v>
      </c>
      <c r="F936" s="44">
        <v>0.63819999999999999</v>
      </c>
      <c r="G936" s="44">
        <v>245.4</v>
      </c>
      <c r="H936" s="44">
        <v>4.0549999999999997</v>
      </c>
      <c r="I936" s="44">
        <v>1.4601999999999999</v>
      </c>
      <c r="J936" s="45">
        <v>9.1325000000000003</v>
      </c>
    </row>
    <row r="937" spans="1:10" x14ac:dyDescent="0.25">
      <c r="A937" s="33">
        <v>37495</v>
      </c>
      <c r="B937" s="44">
        <v>0.97740000000000005</v>
      </c>
      <c r="C937" s="44">
        <v>115.46</v>
      </c>
      <c r="D937" s="44">
        <v>30.692</v>
      </c>
      <c r="E937" s="44">
        <v>7.4253</v>
      </c>
      <c r="F937" s="44">
        <v>0.64</v>
      </c>
      <c r="G937" s="44">
        <v>246.05</v>
      </c>
      <c r="H937" s="44">
        <v>4.0723000000000003</v>
      </c>
      <c r="I937" s="44">
        <v>1.4547000000000001</v>
      </c>
      <c r="J937" s="45">
        <v>9.1340000000000003</v>
      </c>
    </row>
    <row r="938" spans="1:10" x14ac:dyDescent="0.25">
      <c r="A938" s="33">
        <v>37496</v>
      </c>
      <c r="B938" s="44">
        <v>0.98260000000000003</v>
      </c>
      <c r="C938" s="44">
        <v>116.02</v>
      </c>
      <c r="D938" s="44">
        <v>30.667000000000002</v>
      </c>
      <c r="E938" s="44">
        <v>7.4253</v>
      </c>
      <c r="F938" s="44">
        <v>0.63939999999999997</v>
      </c>
      <c r="G938" s="44">
        <v>246.01</v>
      </c>
      <c r="H938" s="44">
        <v>4.0860000000000003</v>
      </c>
      <c r="I938" s="44">
        <v>1.4523999999999999</v>
      </c>
      <c r="J938" s="45">
        <v>9.1425000000000001</v>
      </c>
    </row>
    <row r="939" spans="1:10" x14ac:dyDescent="0.25">
      <c r="A939" s="33">
        <v>37497</v>
      </c>
      <c r="B939" s="44">
        <v>0.98429999999999995</v>
      </c>
      <c r="C939" s="44">
        <v>116.04</v>
      </c>
      <c r="D939" s="44">
        <v>30.550999999999998</v>
      </c>
      <c r="E939" s="44">
        <v>7.4245999999999999</v>
      </c>
      <c r="F939" s="44">
        <v>0.63829999999999998</v>
      </c>
      <c r="G939" s="44">
        <v>245.5</v>
      </c>
      <c r="H939" s="44">
        <v>4.0785999999999998</v>
      </c>
      <c r="I939" s="44">
        <v>1.4529000000000001</v>
      </c>
      <c r="J939" s="45">
        <v>9.1585000000000001</v>
      </c>
    </row>
    <row r="940" spans="1:10" x14ac:dyDescent="0.25">
      <c r="A940" s="33">
        <v>37498</v>
      </c>
      <c r="B940" s="44">
        <v>0.98329999999999995</v>
      </c>
      <c r="C940" s="44">
        <v>116.35</v>
      </c>
      <c r="D940" s="44">
        <v>30.443999999999999</v>
      </c>
      <c r="E940" s="44">
        <v>7.4252000000000002</v>
      </c>
      <c r="F940" s="44">
        <v>0.63519999999999999</v>
      </c>
      <c r="G940" s="44">
        <v>245.2</v>
      </c>
      <c r="H940" s="44">
        <v>4.0720000000000001</v>
      </c>
      <c r="I940" s="44">
        <v>1.4477</v>
      </c>
      <c r="J940" s="45">
        <v>9.1730999999999998</v>
      </c>
    </row>
    <row r="941" spans="1:10" x14ac:dyDescent="0.25">
      <c r="A941" s="33">
        <v>37501</v>
      </c>
      <c r="B941" s="44">
        <v>0.98209999999999997</v>
      </c>
      <c r="C941" s="44">
        <v>116.08</v>
      </c>
      <c r="D941" s="44">
        <v>30.254999999999999</v>
      </c>
      <c r="E941" s="44">
        <v>7.4256000000000002</v>
      </c>
      <c r="F941" s="44">
        <v>0.63429999999999997</v>
      </c>
      <c r="G941" s="44">
        <v>244.63</v>
      </c>
      <c r="H941" s="44">
        <v>4.0585000000000004</v>
      </c>
      <c r="I941" s="44">
        <v>1.4446000000000001</v>
      </c>
      <c r="J941" s="45">
        <v>9.2302999999999997</v>
      </c>
    </row>
    <row r="942" spans="1:10" x14ac:dyDescent="0.25">
      <c r="A942" s="33">
        <v>37502</v>
      </c>
      <c r="B942" s="44">
        <v>0.99099999999999999</v>
      </c>
      <c r="C942" s="44">
        <v>116.23</v>
      </c>
      <c r="D942" s="44">
        <v>30.356000000000002</v>
      </c>
      <c r="E942" s="44">
        <v>7.4260999999999999</v>
      </c>
      <c r="F942" s="44">
        <v>0.63629999999999998</v>
      </c>
      <c r="G942" s="44">
        <v>245.18</v>
      </c>
      <c r="H942" s="44">
        <v>4.0892999999999997</v>
      </c>
      <c r="I942" s="44">
        <v>1.4478</v>
      </c>
      <c r="J942" s="45">
        <v>9.2835000000000001</v>
      </c>
    </row>
    <row r="943" spans="1:10" x14ac:dyDescent="0.25">
      <c r="A943" s="33">
        <v>37503</v>
      </c>
      <c r="B943" s="44">
        <v>0.99470000000000003</v>
      </c>
      <c r="C943" s="44">
        <v>117.05</v>
      </c>
      <c r="D943" s="44">
        <v>30.393000000000001</v>
      </c>
      <c r="E943" s="44">
        <v>7.4263000000000003</v>
      </c>
      <c r="F943" s="44">
        <v>0.63539999999999996</v>
      </c>
      <c r="G943" s="44">
        <v>246.05</v>
      </c>
      <c r="H943" s="44">
        <v>4.0949</v>
      </c>
      <c r="I943" s="44">
        <v>1.4559</v>
      </c>
      <c r="J943" s="45">
        <v>9.3439999999999994</v>
      </c>
    </row>
    <row r="944" spans="1:10" x14ac:dyDescent="0.25">
      <c r="A944" s="33">
        <v>37504</v>
      </c>
      <c r="B944" s="44">
        <v>0.99750000000000005</v>
      </c>
      <c r="C944" s="44">
        <v>117.34</v>
      </c>
      <c r="D944" s="44">
        <v>30.327000000000002</v>
      </c>
      <c r="E944" s="44">
        <v>7.4268999999999998</v>
      </c>
      <c r="F944" s="44">
        <v>0.63539999999999996</v>
      </c>
      <c r="G944" s="44">
        <v>245.19</v>
      </c>
      <c r="H944" s="44">
        <v>4.1269</v>
      </c>
      <c r="I944" s="44">
        <v>1.4557</v>
      </c>
      <c r="J944" s="45">
        <v>9.2950999999999997</v>
      </c>
    </row>
    <row r="945" spans="1:10" x14ac:dyDescent="0.25">
      <c r="A945" s="33">
        <v>37505</v>
      </c>
      <c r="B945" s="44">
        <v>0.99180000000000001</v>
      </c>
      <c r="C945" s="44">
        <v>117.32</v>
      </c>
      <c r="D945" s="44">
        <v>30.187000000000001</v>
      </c>
      <c r="E945" s="44">
        <v>7.4257</v>
      </c>
      <c r="F945" s="44">
        <v>0.63254999999999995</v>
      </c>
      <c r="G945" s="44">
        <v>244.88</v>
      </c>
      <c r="H945" s="44">
        <v>4.1273</v>
      </c>
      <c r="I945" s="44">
        <v>1.4567000000000001</v>
      </c>
      <c r="J945" s="45">
        <v>9.2255000000000003</v>
      </c>
    </row>
    <row r="946" spans="1:10" x14ac:dyDescent="0.25">
      <c r="A946" s="33">
        <v>37508</v>
      </c>
      <c r="B946" s="44">
        <v>0.97940000000000005</v>
      </c>
      <c r="C946" s="44">
        <v>116.79</v>
      </c>
      <c r="D946" s="44">
        <v>30.027000000000001</v>
      </c>
      <c r="E946" s="44">
        <v>7.4259000000000004</v>
      </c>
      <c r="F946" s="44">
        <v>0.62870000000000004</v>
      </c>
      <c r="G946" s="44">
        <v>243.95</v>
      </c>
      <c r="H946" s="44">
        <v>4.0875000000000004</v>
      </c>
      <c r="I946" s="44">
        <v>1.4573</v>
      </c>
      <c r="J946" s="45">
        <v>9.2039000000000009</v>
      </c>
    </row>
    <row r="947" spans="1:10" x14ac:dyDescent="0.25">
      <c r="A947" s="33">
        <v>37509</v>
      </c>
      <c r="B947" s="44">
        <v>0.97599999999999998</v>
      </c>
      <c r="C947" s="44">
        <v>116.44</v>
      </c>
      <c r="D947" s="44">
        <v>29.902999999999999</v>
      </c>
      <c r="E947" s="44">
        <v>7.4263000000000003</v>
      </c>
      <c r="F947" s="44">
        <v>0.62809999999999999</v>
      </c>
      <c r="G947" s="44">
        <v>243.25</v>
      </c>
      <c r="H947" s="44">
        <v>4.0503</v>
      </c>
      <c r="I947" s="44">
        <v>1.4529000000000001</v>
      </c>
      <c r="J947" s="45">
        <v>9.2085000000000008</v>
      </c>
    </row>
    <row r="948" spans="1:10" x14ac:dyDescent="0.25">
      <c r="A948" s="33">
        <v>37510</v>
      </c>
      <c r="B948" s="44">
        <v>0.97489999999999999</v>
      </c>
      <c r="C948" s="44">
        <v>116.93</v>
      </c>
      <c r="D948" s="44">
        <v>29.792000000000002</v>
      </c>
      <c r="E948" s="44">
        <v>7.4257999999999997</v>
      </c>
      <c r="F948" s="44">
        <v>0.62639999999999996</v>
      </c>
      <c r="G948" s="44">
        <v>243.59</v>
      </c>
      <c r="H948" s="44">
        <v>4.0507</v>
      </c>
      <c r="I948" s="44">
        <v>1.4536</v>
      </c>
      <c r="J948" s="45">
        <v>9.1675000000000004</v>
      </c>
    </row>
    <row r="949" spans="1:10" x14ac:dyDescent="0.25">
      <c r="A949" s="33">
        <v>37511</v>
      </c>
      <c r="B949" s="44">
        <v>0.97570000000000001</v>
      </c>
      <c r="C949" s="44">
        <v>117.17</v>
      </c>
      <c r="D949" s="44">
        <v>29.853000000000002</v>
      </c>
      <c r="E949" s="44">
        <v>7.4257</v>
      </c>
      <c r="F949" s="44">
        <v>0.62739999999999996</v>
      </c>
      <c r="G949" s="44">
        <v>243.51</v>
      </c>
      <c r="H949" s="44">
        <v>4.0727000000000002</v>
      </c>
      <c r="I949" s="44">
        <v>1.4672000000000001</v>
      </c>
      <c r="J949" s="45">
        <v>9.1760999999999999</v>
      </c>
    </row>
    <row r="950" spans="1:10" x14ac:dyDescent="0.25">
      <c r="A950" s="33">
        <v>37512</v>
      </c>
      <c r="B950" s="44">
        <v>0.98099999999999998</v>
      </c>
      <c r="C950" s="44">
        <v>117.94</v>
      </c>
      <c r="D950" s="44">
        <v>30.106999999999999</v>
      </c>
      <c r="E950" s="44">
        <v>7.4263000000000003</v>
      </c>
      <c r="F950" s="44">
        <v>0.62860000000000005</v>
      </c>
      <c r="G950" s="44">
        <v>243.81</v>
      </c>
      <c r="H950" s="44">
        <v>4.0830000000000002</v>
      </c>
      <c r="I950" s="44">
        <v>1.4608000000000001</v>
      </c>
      <c r="J950" s="45">
        <v>9.2475000000000005</v>
      </c>
    </row>
    <row r="951" spans="1:10" x14ac:dyDescent="0.25">
      <c r="A951" s="33">
        <v>37515</v>
      </c>
      <c r="B951" s="44">
        <v>0.96830000000000005</v>
      </c>
      <c r="C951" s="44">
        <v>118.3</v>
      </c>
      <c r="D951" s="44">
        <v>30.347000000000001</v>
      </c>
      <c r="E951" s="44">
        <v>7.4265999999999996</v>
      </c>
      <c r="F951" s="44">
        <v>0.628</v>
      </c>
      <c r="G951" s="44">
        <v>243.45</v>
      </c>
      <c r="H951" s="44">
        <v>4.0523999999999996</v>
      </c>
      <c r="I951" s="44">
        <v>1.4587000000000001</v>
      </c>
      <c r="J951" s="45">
        <v>9.1035000000000004</v>
      </c>
    </row>
    <row r="952" spans="1:10" x14ac:dyDescent="0.25">
      <c r="A952" s="33">
        <v>37516</v>
      </c>
      <c r="B952" s="44">
        <v>0.96489999999999998</v>
      </c>
      <c r="C952" s="44">
        <v>118.64</v>
      </c>
      <c r="D952" s="44">
        <v>30.38</v>
      </c>
      <c r="E952" s="44">
        <v>7.4272999999999998</v>
      </c>
      <c r="F952" s="44">
        <v>0.62970000000000004</v>
      </c>
      <c r="G952" s="44">
        <v>243.27</v>
      </c>
      <c r="H952" s="44">
        <v>4.0279999999999996</v>
      </c>
      <c r="I952" s="44">
        <v>1.4642999999999999</v>
      </c>
      <c r="J952" s="45">
        <v>9.0977999999999994</v>
      </c>
    </row>
    <row r="953" spans="1:10" x14ac:dyDescent="0.25">
      <c r="A953" s="33">
        <v>37517</v>
      </c>
      <c r="B953" s="44">
        <v>0.97250000000000003</v>
      </c>
      <c r="C953" s="44">
        <v>118.5</v>
      </c>
      <c r="D953" s="44">
        <v>30.21</v>
      </c>
      <c r="E953" s="44">
        <v>7.4288999999999996</v>
      </c>
      <c r="F953" s="44">
        <v>0.63160000000000005</v>
      </c>
      <c r="G953" s="44">
        <v>243.66</v>
      </c>
      <c r="H953" s="44">
        <v>4.0542999999999996</v>
      </c>
      <c r="I953" s="44">
        <v>1.4595</v>
      </c>
      <c r="J953" s="45">
        <v>9.1280999999999999</v>
      </c>
    </row>
    <row r="954" spans="1:10" x14ac:dyDescent="0.25">
      <c r="A954" s="33">
        <v>37518</v>
      </c>
      <c r="B954" s="44">
        <v>0.98140000000000005</v>
      </c>
      <c r="C954" s="44">
        <v>118.85</v>
      </c>
      <c r="D954" s="44">
        <v>30.1</v>
      </c>
      <c r="E954" s="44">
        <v>7.4290000000000003</v>
      </c>
      <c r="F954" s="44">
        <v>0.63139999999999996</v>
      </c>
      <c r="G954" s="44">
        <v>242.95</v>
      </c>
      <c r="H954" s="44">
        <v>4.0552000000000001</v>
      </c>
      <c r="I954" s="44">
        <v>1.4497</v>
      </c>
      <c r="J954" s="45">
        <v>9.0954999999999995</v>
      </c>
    </row>
    <row r="955" spans="1:10" x14ac:dyDescent="0.25">
      <c r="A955" s="33">
        <v>37519</v>
      </c>
      <c r="B955" s="44">
        <v>0.97899999999999998</v>
      </c>
      <c r="C955" s="44">
        <v>120.66</v>
      </c>
      <c r="D955" s="44">
        <v>29.966999999999999</v>
      </c>
      <c r="E955" s="44">
        <v>7.4302000000000001</v>
      </c>
      <c r="F955" s="44">
        <v>0.63329999999999997</v>
      </c>
      <c r="G955" s="44">
        <v>243.12</v>
      </c>
      <c r="H955" s="44">
        <v>4.0517000000000003</v>
      </c>
      <c r="I955" s="44">
        <v>1.4553</v>
      </c>
      <c r="J955" s="45">
        <v>9.0937000000000001</v>
      </c>
    </row>
    <row r="956" spans="1:10" x14ac:dyDescent="0.25">
      <c r="A956" s="33">
        <v>37522</v>
      </c>
      <c r="B956" s="44">
        <v>0.98309999999999997</v>
      </c>
      <c r="C956" s="44">
        <v>121.04</v>
      </c>
      <c r="D956" s="44">
        <v>30.213000000000001</v>
      </c>
      <c r="E956" s="44">
        <v>7.4297000000000004</v>
      </c>
      <c r="F956" s="44">
        <v>0.63190000000000002</v>
      </c>
      <c r="G956" s="44">
        <v>243.15</v>
      </c>
      <c r="H956" s="44">
        <v>4.0625999999999998</v>
      </c>
      <c r="I956" s="44">
        <v>1.4464999999999999</v>
      </c>
      <c r="J956" s="45">
        <v>9.0579999999999998</v>
      </c>
    </row>
    <row r="957" spans="1:10" x14ac:dyDescent="0.25">
      <c r="A957" s="33">
        <v>37523</v>
      </c>
      <c r="B957" s="44">
        <v>0.98280000000000001</v>
      </c>
      <c r="C957" s="44">
        <v>121.02</v>
      </c>
      <c r="D957" s="44">
        <v>30.292000000000002</v>
      </c>
      <c r="E957" s="44">
        <v>7.4269999999999996</v>
      </c>
      <c r="F957" s="44">
        <v>0.63109999999999999</v>
      </c>
      <c r="G957" s="44">
        <v>243.52</v>
      </c>
      <c r="H957" s="44">
        <v>4.0717999999999996</v>
      </c>
      <c r="I957" s="44">
        <v>1.4436</v>
      </c>
      <c r="J957" s="45">
        <v>9.0890000000000004</v>
      </c>
    </row>
    <row r="958" spans="1:10" x14ac:dyDescent="0.25">
      <c r="A958" s="33">
        <v>37524</v>
      </c>
      <c r="B958" s="44">
        <v>0.97709999999999997</v>
      </c>
      <c r="C958" s="44">
        <v>119.99</v>
      </c>
      <c r="D958" s="44">
        <v>30.376999999999999</v>
      </c>
      <c r="E958" s="44">
        <v>7.4272</v>
      </c>
      <c r="F958" s="44">
        <v>0.62709999999999999</v>
      </c>
      <c r="G958" s="44">
        <v>243.95</v>
      </c>
      <c r="H958" s="44">
        <v>4.0510000000000002</v>
      </c>
      <c r="I958" s="44">
        <v>1.4376</v>
      </c>
      <c r="J958" s="45">
        <v>9.1035000000000004</v>
      </c>
    </row>
    <row r="959" spans="1:10" x14ac:dyDescent="0.25">
      <c r="A959" s="33">
        <v>37525</v>
      </c>
      <c r="B959" s="44">
        <v>0.97960000000000003</v>
      </c>
      <c r="C959" s="44">
        <v>120.22</v>
      </c>
      <c r="D959" s="44">
        <v>30.321999999999999</v>
      </c>
      <c r="E959" s="44">
        <v>7.4276</v>
      </c>
      <c r="F959" s="44">
        <v>0.62739999999999996</v>
      </c>
      <c r="G959" s="44">
        <v>243.67</v>
      </c>
      <c r="H959" s="44">
        <v>4.0515999999999996</v>
      </c>
      <c r="I959" s="44">
        <v>1.4381999999999999</v>
      </c>
      <c r="J959" s="45">
        <v>9.1175999999999995</v>
      </c>
    </row>
    <row r="960" spans="1:10" x14ac:dyDescent="0.25">
      <c r="A960" s="33">
        <v>37526</v>
      </c>
      <c r="B960" s="44">
        <v>0.97789999999999999</v>
      </c>
      <c r="C960" s="44">
        <v>119.81</v>
      </c>
      <c r="D960" s="44">
        <v>30.302</v>
      </c>
      <c r="E960" s="44">
        <v>7.4275000000000002</v>
      </c>
      <c r="F960" s="44">
        <v>0.62819999999999998</v>
      </c>
      <c r="G960" s="44">
        <v>243.11</v>
      </c>
      <c r="H960" s="44">
        <v>4.0640000000000001</v>
      </c>
      <c r="I960" s="44">
        <v>1.4363999999999999</v>
      </c>
      <c r="J960" s="45">
        <v>9.1059999999999999</v>
      </c>
    </row>
    <row r="961" spans="1:10" x14ac:dyDescent="0.25">
      <c r="A961" s="33">
        <v>37529</v>
      </c>
      <c r="B961" s="44">
        <v>0.98599999999999999</v>
      </c>
      <c r="C961" s="44">
        <v>119.67</v>
      </c>
      <c r="D961" s="44">
        <v>30.285</v>
      </c>
      <c r="E961" s="44">
        <v>7.4273999999999996</v>
      </c>
      <c r="F961" s="44">
        <v>0.62949999999999995</v>
      </c>
      <c r="G961" s="44">
        <v>243.8</v>
      </c>
      <c r="H961" s="44">
        <v>4.0926</v>
      </c>
      <c r="I961" s="44">
        <v>1.4315</v>
      </c>
      <c r="J961" s="45">
        <v>9.1516000000000002</v>
      </c>
    </row>
    <row r="962" spans="1:10" x14ac:dyDescent="0.25">
      <c r="A962" s="33">
        <v>37530</v>
      </c>
      <c r="B962" s="44">
        <v>0.98609999999999998</v>
      </c>
      <c r="C962" s="44">
        <v>120.67</v>
      </c>
      <c r="D962" s="44">
        <v>30.385000000000002</v>
      </c>
      <c r="E962" s="44">
        <v>7.4273999999999996</v>
      </c>
      <c r="F962" s="44">
        <v>0.62770000000000004</v>
      </c>
      <c r="G962" s="44">
        <v>243.27</v>
      </c>
      <c r="H962" s="44">
        <v>4.0811000000000002</v>
      </c>
      <c r="I962" s="44">
        <v>1.4317</v>
      </c>
      <c r="J962" s="45">
        <v>9.1080000000000005</v>
      </c>
    </row>
    <row r="963" spans="1:10" x14ac:dyDescent="0.25">
      <c r="A963" s="33">
        <v>37531</v>
      </c>
      <c r="B963" s="44">
        <v>0.98350000000000004</v>
      </c>
      <c r="C963" s="44">
        <v>120.94</v>
      </c>
      <c r="D963" s="44">
        <v>30.363</v>
      </c>
      <c r="E963" s="44">
        <v>7.4275000000000002</v>
      </c>
      <c r="F963" s="44">
        <v>0.62790000000000001</v>
      </c>
      <c r="G963" s="44">
        <v>243.6</v>
      </c>
      <c r="H963" s="44">
        <v>4.0763999999999996</v>
      </c>
      <c r="I963" s="44">
        <v>1.4421999999999999</v>
      </c>
      <c r="J963" s="45">
        <v>9.07</v>
      </c>
    </row>
    <row r="964" spans="1:10" x14ac:dyDescent="0.25">
      <c r="A964" s="33">
        <v>37532</v>
      </c>
      <c r="B964" s="44">
        <v>0.98899999999999999</v>
      </c>
      <c r="C964" s="44">
        <v>121.47</v>
      </c>
      <c r="D964" s="44">
        <v>30.363</v>
      </c>
      <c r="E964" s="44">
        <v>7.4291</v>
      </c>
      <c r="F964" s="44">
        <v>0.62960000000000005</v>
      </c>
      <c r="G964" s="44">
        <v>243.58</v>
      </c>
      <c r="H964" s="44">
        <v>4.0987999999999998</v>
      </c>
      <c r="I964" s="44">
        <v>1.4452</v>
      </c>
      <c r="J964" s="45">
        <v>9.0960000000000001</v>
      </c>
    </row>
    <row r="965" spans="1:10" x14ac:dyDescent="0.25">
      <c r="A965" s="33">
        <v>37533</v>
      </c>
      <c r="B965" s="44">
        <v>0.98650000000000004</v>
      </c>
      <c r="C965" s="44">
        <v>121.11</v>
      </c>
      <c r="D965" s="44">
        <v>30.332999999999998</v>
      </c>
      <c r="E965" s="44">
        <v>7.4284999999999997</v>
      </c>
      <c r="F965" s="44">
        <v>0.629</v>
      </c>
      <c r="G965" s="44">
        <v>244.05</v>
      </c>
      <c r="H965" s="44">
        <v>4.0934999999999997</v>
      </c>
      <c r="I965" s="44">
        <v>1.4452</v>
      </c>
      <c r="J965" s="45">
        <v>9.0906000000000002</v>
      </c>
    </row>
    <row r="966" spans="1:10" x14ac:dyDescent="0.25">
      <c r="A966" s="33">
        <v>37536</v>
      </c>
      <c r="B966" s="44">
        <v>0.98080000000000001</v>
      </c>
      <c r="C966" s="44">
        <v>121.84</v>
      </c>
      <c r="D966" s="44">
        <v>30.286999999999999</v>
      </c>
      <c r="E966" s="44">
        <v>7.4272999999999998</v>
      </c>
      <c r="F966" s="44">
        <v>0.62649999999999995</v>
      </c>
      <c r="G966" s="44">
        <v>244.53</v>
      </c>
      <c r="H966" s="44">
        <v>4.0784000000000002</v>
      </c>
      <c r="I966" s="44">
        <v>1.4437</v>
      </c>
      <c r="J966" s="45">
        <v>9.0917999999999992</v>
      </c>
    </row>
    <row r="967" spans="1:10" x14ac:dyDescent="0.25">
      <c r="A967" s="33">
        <v>37537</v>
      </c>
      <c r="B967" s="44">
        <v>0.98</v>
      </c>
      <c r="C967" s="44">
        <v>121.73</v>
      </c>
      <c r="D967" s="44">
        <v>30.338000000000001</v>
      </c>
      <c r="E967" s="44">
        <v>7.4275000000000002</v>
      </c>
      <c r="F967" s="44">
        <v>0.62660000000000005</v>
      </c>
      <c r="G967" s="44">
        <v>245.02</v>
      </c>
      <c r="H967" s="44">
        <v>4.0803000000000003</v>
      </c>
      <c r="I967" s="44">
        <v>1.4406000000000001</v>
      </c>
      <c r="J967" s="45">
        <v>9.1564999999999994</v>
      </c>
    </row>
    <row r="968" spans="1:10" x14ac:dyDescent="0.25">
      <c r="A968" s="33">
        <v>37538</v>
      </c>
      <c r="B968" s="44">
        <v>0.98140000000000005</v>
      </c>
      <c r="C968" s="44">
        <v>121.89</v>
      </c>
      <c r="D968" s="44">
        <v>30.65</v>
      </c>
      <c r="E968" s="44">
        <v>7.4275000000000002</v>
      </c>
      <c r="F968" s="44">
        <v>0.63180000000000003</v>
      </c>
      <c r="G968" s="44">
        <v>245.95</v>
      </c>
      <c r="H968" s="44">
        <v>4.0922999999999998</v>
      </c>
      <c r="I968" s="44">
        <v>1.4328000000000001</v>
      </c>
      <c r="J968" s="45">
        <v>9.1561000000000003</v>
      </c>
    </row>
    <row r="969" spans="1:10" x14ac:dyDescent="0.25">
      <c r="A969" s="33">
        <v>37539</v>
      </c>
      <c r="B969" s="44">
        <v>0.98750000000000004</v>
      </c>
      <c r="C969" s="44">
        <v>122.08</v>
      </c>
      <c r="D969" s="44">
        <v>30.617000000000001</v>
      </c>
      <c r="E969" s="44">
        <v>7.4284999999999997</v>
      </c>
      <c r="F969" s="44">
        <v>0.63170000000000004</v>
      </c>
      <c r="G969" s="44">
        <v>245.09</v>
      </c>
      <c r="H969" s="44">
        <v>4.0705</v>
      </c>
      <c r="I969" s="44">
        <v>1.4419</v>
      </c>
      <c r="J969" s="45">
        <v>9.1720000000000006</v>
      </c>
    </row>
    <row r="970" spans="1:10" x14ac:dyDescent="0.25">
      <c r="A970" s="33">
        <v>37540</v>
      </c>
      <c r="B970" s="44">
        <v>0.98570000000000002</v>
      </c>
      <c r="C970" s="44">
        <v>122.53</v>
      </c>
      <c r="D970" s="44">
        <v>30.73</v>
      </c>
      <c r="E970" s="44">
        <v>7.4292999999999996</v>
      </c>
      <c r="F970" s="44">
        <v>0.6321</v>
      </c>
      <c r="G970" s="44">
        <v>244.93</v>
      </c>
      <c r="H970" s="44">
        <v>4.0701999999999998</v>
      </c>
      <c r="I970" s="44">
        <v>1.4418</v>
      </c>
      <c r="J970" s="45">
        <v>9.1110000000000007</v>
      </c>
    </row>
    <row r="971" spans="1:10" x14ac:dyDescent="0.25">
      <c r="A971" s="33">
        <v>37543</v>
      </c>
      <c r="B971" s="44">
        <v>0.98729999999999996</v>
      </c>
      <c r="C971" s="44">
        <v>122.57</v>
      </c>
      <c r="D971" s="44">
        <v>30.742999999999999</v>
      </c>
      <c r="E971" s="44">
        <v>7.4290000000000003</v>
      </c>
      <c r="F971" s="44">
        <v>0.63219999999999998</v>
      </c>
      <c r="G971" s="44">
        <v>245.2</v>
      </c>
      <c r="H971" s="44">
        <v>4.0732999999999997</v>
      </c>
      <c r="I971" s="44">
        <v>1.4328000000000001</v>
      </c>
      <c r="J971" s="45">
        <v>9.0950000000000006</v>
      </c>
    </row>
    <row r="972" spans="1:10" x14ac:dyDescent="0.25">
      <c r="A972" s="33">
        <v>37544</v>
      </c>
      <c r="B972" s="44">
        <v>0.98099999999999998</v>
      </c>
      <c r="C972" s="44">
        <v>122.56</v>
      </c>
      <c r="D972" s="44">
        <v>30.774999999999999</v>
      </c>
      <c r="E972" s="44">
        <v>7.4291999999999998</v>
      </c>
      <c r="F972" s="44">
        <v>0.63100000000000001</v>
      </c>
      <c r="G972" s="44">
        <v>245.27</v>
      </c>
      <c r="H972" s="44">
        <v>4.0549999999999997</v>
      </c>
      <c r="I972" s="44">
        <v>1.4390000000000001</v>
      </c>
      <c r="J972" s="45">
        <v>9.0694999999999997</v>
      </c>
    </row>
    <row r="973" spans="1:10" x14ac:dyDescent="0.25">
      <c r="A973" s="33">
        <v>37545</v>
      </c>
      <c r="B973" s="44">
        <v>0.98229999999999995</v>
      </c>
      <c r="C973" s="44">
        <v>121.86</v>
      </c>
      <c r="D973" s="44">
        <v>30.96</v>
      </c>
      <c r="E973" s="44">
        <v>7.4287999999999998</v>
      </c>
      <c r="F973" s="44">
        <v>0.63180000000000003</v>
      </c>
      <c r="G973" s="44">
        <v>245.34</v>
      </c>
      <c r="H973" s="44">
        <v>4.0679999999999996</v>
      </c>
      <c r="I973" s="44">
        <v>1.4383999999999999</v>
      </c>
      <c r="J973" s="45">
        <v>9.0680999999999994</v>
      </c>
    </row>
    <row r="974" spans="1:10" x14ac:dyDescent="0.25">
      <c r="A974" s="33">
        <v>37546</v>
      </c>
      <c r="B974" s="44">
        <v>0.97629999999999995</v>
      </c>
      <c r="C974" s="44">
        <v>121.34</v>
      </c>
      <c r="D974" s="44">
        <v>30.815000000000001</v>
      </c>
      <c r="E974" s="44">
        <v>7.4310999999999998</v>
      </c>
      <c r="F974" s="44">
        <v>0.62665000000000004</v>
      </c>
      <c r="G974" s="44">
        <v>245.4</v>
      </c>
      <c r="H974" s="44">
        <v>4.0579999999999998</v>
      </c>
      <c r="I974" s="44">
        <v>1.4407000000000001</v>
      </c>
      <c r="J974" s="45">
        <v>9.0946999999999996</v>
      </c>
    </row>
    <row r="975" spans="1:10" x14ac:dyDescent="0.25">
      <c r="A975" s="33">
        <v>37547</v>
      </c>
      <c r="B975" s="44">
        <v>0.97350000000000003</v>
      </c>
      <c r="C975" s="44">
        <v>121.83</v>
      </c>
      <c r="D975" s="44">
        <v>30.582999999999998</v>
      </c>
      <c r="E975" s="44">
        <v>7.4298000000000002</v>
      </c>
      <c r="F975" s="44">
        <v>0.62829999999999997</v>
      </c>
      <c r="G975" s="44">
        <v>244.91</v>
      </c>
      <c r="H975" s="44">
        <v>4.0620000000000003</v>
      </c>
      <c r="I975" s="44">
        <v>1.4438</v>
      </c>
      <c r="J975" s="45">
        <v>9.0960000000000001</v>
      </c>
    </row>
    <row r="976" spans="1:10" x14ac:dyDescent="0.25">
      <c r="A976" s="33">
        <v>37550</v>
      </c>
      <c r="B976" s="44">
        <v>0.9748</v>
      </c>
      <c r="C976" s="44">
        <v>121.53</v>
      </c>
      <c r="D976" s="44">
        <v>30.55</v>
      </c>
      <c r="E976" s="44">
        <v>7.4291</v>
      </c>
      <c r="F976" s="44">
        <v>0.63</v>
      </c>
      <c r="G976" s="44">
        <v>242.48</v>
      </c>
      <c r="H976" s="44">
        <v>4.0416999999999996</v>
      </c>
      <c r="I976" s="44">
        <v>1.4350000000000001</v>
      </c>
      <c r="J976" s="45">
        <v>9.0678000000000001</v>
      </c>
    </row>
    <row r="977" spans="1:10" x14ac:dyDescent="0.25">
      <c r="A977" s="33">
        <v>37551</v>
      </c>
      <c r="B977" s="44">
        <v>0.9768</v>
      </c>
      <c r="C977" s="44">
        <v>122.32</v>
      </c>
      <c r="D977" s="44">
        <v>30.577000000000002</v>
      </c>
      <c r="E977" s="44">
        <v>7.4314999999999998</v>
      </c>
      <c r="F977" s="44">
        <v>0.63149999999999995</v>
      </c>
      <c r="G977" s="44">
        <v>242.25</v>
      </c>
      <c r="H977" s="44">
        <v>4.03</v>
      </c>
      <c r="I977" s="44">
        <v>1.4392</v>
      </c>
      <c r="J977" s="45">
        <v>9.109</v>
      </c>
    </row>
    <row r="978" spans="1:10" x14ac:dyDescent="0.25">
      <c r="A978" s="33">
        <v>37552</v>
      </c>
      <c r="B978" s="44">
        <v>0.97750000000000004</v>
      </c>
      <c r="C978" s="44">
        <v>121.17</v>
      </c>
      <c r="D978" s="44">
        <v>30.806999999999999</v>
      </c>
      <c r="E978" s="44">
        <v>7.4318999999999997</v>
      </c>
      <c r="F978" s="44">
        <v>0.63129999999999997</v>
      </c>
      <c r="G978" s="44">
        <v>241.83</v>
      </c>
      <c r="H978" s="44">
        <v>4.0250000000000004</v>
      </c>
      <c r="I978" s="44">
        <v>1.4517</v>
      </c>
      <c r="J978" s="45">
        <v>9.14</v>
      </c>
    </row>
    <row r="979" spans="1:10" x14ac:dyDescent="0.25">
      <c r="A979" s="33">
        <v>37553</v>
      </c>
      <c r="B979" s="44">
        <v>0.9738</v>
      </c>
      <c r="C979" s="44">
        <v>121.08</v>
      </c>
      <c r="D979" s="44">
        <v>30.872</v>
      </c>
      <c r="E979" s="44">
        <v>7.4307999999999996</v>
      </c>
      <c r="F979" s="44">
        <v>0.62949999999999995</v>
      </c>
      <c r="G979" s="44">
        <v>241.94</v>
      </c>
      <c r="H979" s="44">
        <v>3.9903</v>
      </c>
      <c r="I979" s="44">
        <v>1.4399</v>
      </c>
      <c r="J979" s="45">
        <v>9.1349999999999998</v>
      </c>
    </row>
    <row r="980" spans="1:10" x14ac:dyDescent="0.25">
      <c r="A980" s="33">
        <v>37554</v>
      </c>
      <c r="B980" s="44">
        <v>0.97629999999999995</v>
      </c>
      <c r="C980" s="44">
        <v>121.21</v>
      </c>
      <c r="D980" s="44">
        <v>30.925000000000001</v>
      </c>
      <c r="E980" s="44">
        <v>7.4314999999999998</v>
      </c>
      <c r="F980" s="44">
        <v>0.62860000000000005</v>
      </c>
      <c r="G980" s="44">
        <v>241.12</v>
      </c>
      <c r="H980" s="44">
        <v>3.964</v>
      </c>
      <c r="I980" s="44">
        <v>1.4451000000000001</v>
      </c>
      <c r="J980" s="45">
        <v>9.1286000000000005</v>
      </c>
    </row>
    <row r="981" spans="1:10" x14ac:dyDescent="0.25">
      <c r="A981" s="33">
        <v>37557</v>
      </c>
      <c r="B981" s="44">
        <v>0.97450000000000003</v>
      </c>
      <c r="C981" s="44">
        <v>121.53</v>
      </c>
      <c r="D981" s="44">
        <v>30.917999999999999</v>
      </c>
      <c r="E981" s="44">
        <v>7.4316000000000004</v>
      </c>
      <c r="F981" s="44">
        <v>0.62990000000000002</v>
      </c>
      <c r="G981" s="44">
        <v>241.41</v>
      </c>
      <c r="H981" s="44">
        <v>3.9582999999999999</v>
      </c>
      <c r="I981" s="44">
        <v>1.452</v>
      </c>
      <c r="J981" s="45">
        <v>9.0820000000000007</v>
      </c>
    </row>
    <row r="982" spans="1:10" x14ac:dyDescent="0.25">
      <c r="A982" s="33">
        <v>37558</v>
      </c>
      <c r="B982" s="44">
        <v>0.98199999999999998</v>
      </c>
      <c r="C982" s="44">
        <v>121.21</v>
      </c>
      <c r="D982" s="44">
        <v>30.917999999999999</v>
      </c>
      <c r="E982" s="44">
        <v>7.4321000000000002</v>
      </c>
      <c r="F982" s="44">
        <v>0.63070000000000004</v>
      </c>
      <c r="G982" s="44">
        <v>241.48</v>
      </c>
      <c r="H982" s="44">
        <v>3.9748000000000001</v>
      </c>
      <c r="I982" s="44">
        <v>1.4519</v>
      </c>
      <c r="J982" s="45">
        <v>9.1056000000000008</v>
      </c>
    </row>
    <row r="983" spans="1:10" x14ac:dyDescent="0.25">
      <c r="A983" s="33">
        <v>37559</v>
      </c>
      <c r="B983" s="44">
        <v>0.98250000000000004</v>
      </c>
      <c r="C983" s="44">
        <v>120.65</v>
      </c>
      <c r="D983" s="44">
        <v>30.902999999999999</v>
      </c>
      <c r="E983" s="44">
        <v>7.4322999999999997</v>
      </c>
      <c r="F983" s="44">
        <v>0.63170000000000004</v>
      </c>
      <c r="G983" s="44">
        <v>241.28</v>
      </c>
      <c r="H983" s="44">
        <v>3.9788000000000001</v>
      </c>
      <c r="I983" s="44">
        <v>1.4530000000000001</v>
      </c>
      <c r="J983" s="45">
        <v>9.0833999999999993</v>
      </c>
    </row>
    <row r="984" spans="1:10" x14ac:dyDescent="0.25">
      <c r="A984" s="33">
        <v>37560</v>
      </c>
      <c r="B984" s="44">
        <v>0.98640000000000005</v>
      </c>
      <c r="C984" s="44">
        <v>121.04</v>
      </c>
      <c r="D984" s="44">
        <v>30.777999999999999</v>
      </c>
      <c r="E984" s="44">
        <v>7.4318999999999997</v>
      </c>
      <c r="F984" s="44">
        <v>0.63260000000000005</v>
      </c>
      <c r="G984" s="44">
        <v>241.33</v>
      </c>
      <c r="H984" s="44">
        <v>3.9777</v>
      </c>
      <c r="I984" s="44">
        <v>1.4438</v>
      </c>
      <c r="J984" s="45">
        <v>9.09</v>
      </c>
    </row>
    <row r="985" spans="1:10" x14ac:dyDescent="0.25">
      <c r="A985" s="33">
        <v>37561</v>
      </c>
      <c r="B985" s="44">
        <v>0.99739999999999995</v>
      </c>
      <c r="C985" s="44">
        <v>121.58</v>
      </c>
      <c r="D985" s="44">
        <v>30.847000000000001</v>
      </c>
      <c r="E985" s="44">
        <v>7.4321000000000002</v>
      </c>
      <c r="F985" s="44">
        <v>0.63680000000000003</v>
      </c>
      <c r="G985" s="44">
        <v>241.4</v>
      </c>
      <c r="H985" s="44">
        <v>3.9931999999999999</v>
      </c>
      <c r="I985" s="44">
        <v>1.4449000000000001</v>
      </c>
      <c r="J985" s="45">
        <v>9.0888000000000009</v>
      </c>
    </row>
    <row r="986" spans="1:10" x14ac:dyDescent="0.25">
      <c r="A986" s="33">
        <v>37564</v>
      </c>
      <c r="B986" s="44">
        <v>0.99439999999999995</v>
      </c>
      <c r="C986" s="44">
        <v>121.85</v>
      </c>
      <c r="D986" s="44">
        <v>30.716999999999999</v>
      </c>
      <c r="E986" s="44">
        <v>7.4322999999999997</v>
      </c>
      <c r="F986" s="44">
        <v>0.63900000000000001</v>
      </c>
      <c r="G986" s="44">
        <v>241.1</v>
      </c>
      <c r="H986" s="44">
        <v>3.9731999999999998</v>
      </c>
      <c r="I986" s="44">
        <v>1.4390000000000001</v>
      </c>
      <c r="J986" s="45">
        <v>9.1424000000000003</v>
      </c>
    </row>
    <row r="987" spans="1:10" x14ac:dyDescent="0.25">
      <c r="A987" s="33">
        <v>37565</v>
      </c>
      <c r="B987" s="44">
        <v>1.0024</v>
      </c>
      <c r="C987" s="44">
        <v>121.95</v>
      </c>
      <c r="D987" s="44">
        <v>30.948</v>
      </c>
      <c r="E987" s="44">
        <v>7.4325999999999999</v>
      </c>
      <c r="F987" s="44">
        <v>0.64129999999999998</v>
      </c>
      <c r="G987" s="44">
        <v>241.14</v>
      </c>
      <c r="H987" s="44">
        <v>3.9857</v>
      </c>
      <c r="I987" s="44">
        <v>1.4410000000000001</v>
      </c>
      <c r="J987" s="45">
        <v>9.1423000000000005</v>
      </c>
    </row>
    <row r="988" spans="1:10" x14ac:dyDescent="0.25">
      <c r="A988" s="33">
        <v>37566</v>
      </c>
      <c r="B988" s="44">
        <v>0.99550000000000005</v>
      </c>
      <c r="C988" s="44">
        <v>121.84</v>
      </c>
      <c r="D988" s="44">
        <v>30.792000000000002</v>
      </c>
      <c r="E988" s="44">
        <v>7.4317000000000002</v>
      </c>
      <c r="F988" s="44">
        <v>0.63939999999999997</v>
      </c>
      <c r="G988" s="44">
        <v>239.65</v>
      </c>
      <c r="H988" s="44">
        <v>3.9636999999999998</v>
      </c>
      <c r="I988" s="44">
        <v>1.4459</v>
      </c>
      <c r="J988" s="45">
        <v>9.1274999999999995</v>
      </c>
    </row>
    <row r="989" spans="1:10" x14ac:dyDescent="0.25">
      <c r="A989" s="33">
        <v>37567</v>
      </c>
      <c r="B989" s="44">
        <v>1.0013000000000001</v>
      </c>
      <c r="C989" s="44">
        <v>121.98</v>
      </c>
      <c r="D989" s="44">
        <v>30.917999999999999</v>
      </c>
      <c r="E989" s="44">
        <v>7.4297000000000004</v>
      </c>
      <c r="F989" s="44">
        <v>0.63839999999999997</v>
      </c>
      <c r="G989" s="44">
        <v>239.15</v>
      </c>
      <c r="H989" s="44">
        <v>3.9571999999999998</v>
      </c>
      <c r="I989" s="44">
        <v>1.4430000000000001</v>
      </c>
      <c r="J989" s="45">
        <v>9.1393000000000004</v>
      </c>
    </row>
    <row r="990" spans="1:10" x14ac:dyDescent="0.25">
      <c r="A990" s="33">
        <v>37568</v>
      </c>
      <c r="B990" s="44">
        <v>1.0106999999999999</v>
      </c>
      <c r="C990" s="44">
        <v>121.95</v>
      </c>
      <c r="D990" s="44">
        <v>30.960999999999999</v>
      </c>
      <c r="E990" s="44">
        <v>7.4291999999999998</v>
      </c>
      <c r="F990" s="44">
        <v>0.63749999999999996</v>
      </c>
      <c r="G990" s="44">
        <v>239.03</v>
      </c>
      <c r="H990" s="44">
        <v>3.9716</v>
      </c>
      <c r="I990" s="44">
        <v>1.4504999999999999</v>
      </c>
      <c r="J990" s="45">
        <v>9.1214999999999993</v>
      </c>
    </row>
    <row r="991" spans="1:10" x14ac:dyDescent="0.25">
      <c r="A991" s="33">
        <v>37571</v>
      </c>
      <c r="B991" s="44">
        <v>1.0125999999999999</v>
      </c>
      <c r="C991" s="44">
        <v>120.9</v>
      </c>
      <c r="D991" s="44">
        <v>30.7</v>
      </c>
      <c r="E991" s="44">
        <v>7.4283999999999999</v>
      </c>
      <c r="F991" s="44">
        <v>0.63700000000000001</v>
      </c>
      <c r="G991" s="44">
        <v>238.21</v>
      </c>
      <c r="H991" s="44">
        <v>3.9338000000000002</v>
      </c>
      <c r="I991" s="44">
        <v>1.4664999999999999</v>
      </c>
      <c r="J991" s="45">
        <v>9.0969999999999995</v>
      </c>
    </row>
    <row r="992" spans="1:10" x14ac:dyDescent="0.25">
      <c r="A992" s="33">
        <v>37572</v>
      </c>
      <c r="B992" s="44">
        <v>1.0081</v>
      </c>
      <c r="C992" s="44">
        <v>120.61</v>
      </c>
      <c r="D992" s="44">
        <v>30.686</v>
      </c>
      <c r="E992" s="44">
        <v>7.4276999999999997</v>
      </c>
      <c r="F992" s="44">
        <v>0.63580000000000003</v>
      </c>
      <c r="G992" s="44">
        <v>238.52</v>
      </c>
      <c r="H992" s="44">
        <v>3.9462999999999999</v>
      </c>
      <c r="I992" s="44">
        <v>1.4594</v>
      </c>
      <c r="J992" s="45">
        <v>9.0832999999999995</v>
      </c>
    </row>
    <row r="993" spans="1:10" x14ac:dyDescent="0.25">
      <c r="A993" s="33">
        <v>37573</v>
      </c>
      <c r="B993" s="44">
        <v>1.0067999999999999</v>
      </c>
      <c r="C993" s="44">
        <v>120.8</v>
      </c>
      <c r="D993" s="44">
        <v>30.722000000000001</v>
      </c>
      <c r="E993" s="44">
        <v>7.4261999999999997</v>
      </c>
      <c r="F993" s="44">
        <v>0.63429999999999997</v>
      </c>
      <c r="G993" s="44">
        <v>238.5</v>
      </c>
      <c r="H993" s="44">
        <v>3.9578000000000002</v>
      </c>
      <c r="I993" s="44">
        <v>1.4661999999999999</v>
      </c>
      <c r="J993" s="45">
        <v>9.0728000000000009</v>
      </c>
    </row>
    <row r="994" spans="1:10" x14ac:dyDescent="0.25">
      <c r="A994" s="33">
        <v>37574</v>
      </c>
      <c r="B994" s="44">
        <v>1.0095000000000001</v>
      </c>
      <c r="C994" s="44">
        <v>120.85</v>
      </c>
      <c r="D994" s="44">
        <v>30.698</v>
      </c>
      <c r="E994" s="44">
        <v>7.4264999999999999</v>
      </c>
      <c r="F994" s="44">
        <v>0.63549999999999995</v>
      </c>
      <c r="G994" s="44">
        <v>237.86</v>
      </c>
      <c r="H994" s="44">
        <v>3.9674</v>
      </c>
      <c r="I994" s="44">
        <v>1.4585999999999999</v>
      </c>
      <c r="J994" s="45">
        <v>9.0973000000000006</v>
      </c>
    </row>
    <row r="995" spans="1:10" x14ac:dyDescent="0.25">
      <c r="A995" s="33">
        <v>37575</v>
      </c>
      <c r="B995" s="44">
        <v>1.0028999999999999</v>
      </c>
      <c r="C995" s="44">
        <v>121.05</v>
      </c>
      <c r="D995" s="44">
        <v>30.571999999999999</v>
      </c>
      <c r="E995" s="44">
        <v>7.4263000000000003</v>
      </c>
      <c r="F995" s="44">
        <v>0.63619999999999999</v>
      </c>
      <c r="G995" s="44">
        <v>237.3</v>
      </c>
      <c r="H995" s="44">
        <v>3.9443000000000001</v>
      </c>
      <c r="I995" s="44">
        <v>1.4530000000000001</v>
      </c>
      <c r="J995" s="45">
        <v>9.0835000000000008</v>
      </c>
    </row>
    <row r="996" spans="1:10" x14ac:dyDescent="0.25">
      <c r="A996" s="33">
        <v>37578</v>
      </c>
      <c r="B996" s="44">
        <v>1.0065</v>
      </c>
      <c r="C996" s="44">
        <v>121.98</v>
      </c>
      <c r="D996" s="44">
        <v>30.582999999999998</v>
      </c>
      <c r="E996" s="44">
        <v>7.4263000000000003</v>
      </c>
      <c r="F996" s="44">
        <v>0.63739999999999997</v>
      </c>
      <c r="G996" s="44">
        <v>237.03</v>
      </c>
      <c r="H996" s="44">
        <v>3.9352999999999998</v>
      </c>
      <c r="I996" s="44">
        <v>1.4523999999999999</v>
      </c>
      <c r="J996" s="45">
        <v>9.0724999999999998</v>
      </c>
    </row>
    <row r="997" spans="1:10" x14ac:dyDescent="0.25">
      <c r="A997" s="33">
        <v>37579</v>
      </c>
      <c r="B997" s="44">
        <v>1.0125</v>
      </c>
      <c r="C997" s="44">
        <v>122.75</v>
      </c>
      <c r="D997" s="44">
        <v>30.545999999999999</v>
      </c>
      <c r="E997" s="44">
        <v>7.4273999999999996</v>
      </c>
      <c r="F997" s="44">
        <v>0.63729999999999998</v>
      </c>
      <c r="G997" s="44">
        <v>236.62</v>
      </c>
      <c r="H997" s="44">
        <v>3.9337</v>
      </c>
      <c r="I997" s="44">
        <v>1.456</v>
      </c>
      <c r="J997" s="45">
        <v>9.0723000000000003</v>
      </c>
    </row>
    <row r="998" spans="1:10" x14ac:dyDescent="0.25">
      <c r="A998" s="33">
        <v>37580</v>
      </c>
      <c r="B998" s="44">
        <v>1.0019</v>
      </c>
      <c r="C998" s="44">
        <v>122.67</v>
      </c>
      <c r="D998" s="44">
        <v>30.582999999999998</v>
      </c>
      <c r="E998" s="44">
        <v>7.4263000000000003</v>
      </c>
      <c r="F998" s="44">
        <v>0.63639999999999997</v>
      </c>
      <c r="G998" s="44">
        <v>237.67</v>
      </c>
      <c r="H998" s="44">
        <v>3.9352</v>
      </c>
      <c r="I998" s="44">
        <v>1.4442999999999999</v>
      </c>
      <c r="J998" s="45">
        <v>9.0779999999999994</v>
      </c>
    </row>
    <row r="999" spans="1:10" x14ac:dyDescent="0.25">
      <c r="A999" s="33">
        <v>37581</v>
      </c>
      <c r="B999" s="44">
        <v>1.0034000000000001</v>
      </c>
      <c r="C999" s="44">
        <v>122.75</v>
      </c>
      <c r="D999" s="44">
        <v>30.673999999999999</v>
      </c>
      <c r="E999" s="44">
        <v>7.4260999999999999</v>
      </c>
      <c r="F999" s="44">
        <v>0.63560000000000005</v>
      </c>
      <c r="G999" s="44">
        <v>237.53</v>
      </c>
      <c r="H999" s="44">
        <v>3.9535</v>
      </c>
      <c r="I999" s="44">
        <v>1.4608000000000001</v>
      </c>
      <c r="J999" s="45">
        <v>9.0632999999999999</v>
      </c>
    </row>
    <row r="1000" spans="1:10" x14ac:dyDescent="0.25">
      <c r="A1000" s="33">
        <v>37582</v>
      </c>
      <c r="B1000" s="44">
        <v>1.0024</v>
      </c>
      <c r="C1000" s="44">
        <v>122.88</v>
      </c>
      <c r="D1000" s="44">
        <v>30.664999999999999</v>
      </c>
      <c r="E1000" s="44">
        <v>7.4268000000000001</v>
      </c>
      <c r="F1000" s="44">
        <v>0.63349999999999995</v>
      </c>
      <c r="G1000" s="44">
        <v>236.98</v>
      </c>
      <c r="H1000" s="44">
        <v>3.9415</v>
      </c>
      <c r="I1000" s="44">
        <v>1.4683999999999999</v>
      </c>
      <c r="J1000" s="45">
        <v>9.0181000000000004</v>
      </c>
    </row>
    <row r="1001" spans="1:10" x14ac:dyDescent="0.25">
      <c r="A1001" s="33">
        <v>37585</v>
      </c>
      <c r="B1001" s="44">
        <v>0.99050000000000005</v>
      </c>
      <c r="C1001" s="44">
        <v>121.84</v>
      </c>
      <c r="D1001" s="44">
        <v>30.683</v>
      </c>
      <c r="E1001" s="44">
        <v>7.4264999999999999</v>
      </c>
      <c r="F1001" s="44">
        <v>0.63260000000000005</v>
      </c>
      <c r="G1001" s="44">
        <v>236.98</v>
      </c>
      <c r="H1001" s="44">
        <v>3.9245999999999999</v>
      </c>
      <c r="I1001" s="44">
        <v>1.4744999999999999</v>
      </c>
      <c r="J1001" s="45">
        <v>9.0116999999999994</v>
      </c>
    </row>
    <row r="1002" spans="1:10" x14ac:dyDescent="0.25">
      <c r="A1002" s="33">
        <v>37586</v>
      </c>
      <c r="B1002" s="44">
        <v>0.99099999999999999</v>
      </c>
      <c r="C1002" s="44">
        <v>120.92</v>
      </c>
      <c r="D1002" s="44">
        <v>30.808</v>
      </c>
      <c r="E1002" s="44">
        <v>7.4263000000000003</v>
      </c>
      <c r="F1002" s="44">
        <v>0.63449999999999995</v>
      </c>
      <c r="G1002" s="44">
        <v>236.05</v>
      </c>
      <c r="H1002" s="44">
        <v>3.9647000000000001</v>
      </c>
      <c r="I1002" s="44">
        <v>1.4703999999999999</v>
      </c>
      <c r="J1002" s="45">
        <v>9.0353999999999992</v>
      </c>
    </row>
    <row r="1003" spans="1:10" x14ac:dyDescent="0.25">
      <c r="A1003" s="33">
        <v>37587</v>
      </c>
      <c r="B1003" s="44">
        <v>0.99270000000000003</v>
      </c>
      <c r="C1003" s="44">
        <v>120.57</v>
      </c>
      <c r="D1003" s="44">
        <v>30.948</v>
      </c>
      <c r="E1003" s="44">
        <v>7.4263000000000003</v>
      </c>
      <c r="F1003" s="44">
        <v>0.64129999999999998</v>
      </c>
      <c r="G1003" s="44">
        <v>236.76</v>
      </c>
      <c r="H1003" s="44">
        <v>3.9472</v>
      </c>
      <c r="I1003" s="44">
        <v>1.4679</v>
      </c>
      <c r="J1003" s="45">
        <v>9.0608000000000004</v>
      </c>
    </row>
    <row r="1004" spans="1:10" x14ac:dyDescent="0.25">
      <c r="A1004" s="33">
        <v>37588</v>
      </c>
      <c r="B1004" s="44">
        <v>0.99339999999999995</v>
      </c>
      <c r="C1004" s="44">
        <v>121.37</v>
      </c>
      <c r="D1004" s="44">
        <v>30.891999999999999</v>
      </c>
      <c r="E1004" s="44">
        <v>7.4261999999999997</v>
      </c>
      <c r="F1004" s="44">
        <v>0.63949999999999996</v>
      </c>
      <c r="G1004" s="44">
        <v>237.95</v>
      </c>
      <c r="H1004" s="44">
        <v>3.9794999999999998</v>
      </c>
      <c r="I1004" s="44">
        <v>1.4637</v>
      </c>
      <c r="J1004" s="45">
        <v>9.0654000000000003</v>
      </c>
    </row>
    <row r="1005" spans="1:10" x14ac:dyDescent="0.25">
      <c r="A1005" s="33">
        <v>37589</v>
      </c>
      <c r="B1005" s="44">
        <v>0.99270000000000003</v>
      </c>
      <c r="C1005" s="44">
        <v>121.56</v>
      </c>
      <c r="D1005" s="44">
        <v>30.856999999999999</v>
      </c>
      <c r="E1005" s="44">
        <v>7.4260999999999999</v>
      </c>
      <c r="F1005" s="44">
        <v>0.63949999999999996</v>
      </c>
      <c r="G1005" s="44">
        <v>237.72</v>
      </c>
      <c r="H1005" s="44">
        <v>3.9860000000000002</v>
      </c>
      <c r="I1005" s="44">
        <v>1.4631000000000001</v>
      </c>
      <c r="J1005" s="45">
        <v>9.0452999999999992</v>
      </c>
    </row>
    <row r="1006" spans="1:10" x14ac:dyDescent="0.25">
      <c r="A1006" s="33">
        <v>37592</v>
      </c>
      <c r="B1006" s="44">
        <v>0.98709999999999998</v>
      </c>
      <c r="C1006" s="44">
        <v>123.14</v>
      </c>
      <c r="D1006" s="44">
        <v>30.82</v>
      </c>
      <c r="E1006" s="44">
        <v>7.4260999999999999</v>
      </c>
      <c r="F1006" s="44">
        <v>0.63819999999999999</v>
      </c>
      <c r="G1006" s="44">
        <v>236.85</v>
      </c>
      <c r="H1006" s="44">
        <v>3.952</v>
      </c>
      <c r="I1006" s="44">
        <v>1.4634</v>
      </c>
      <c r="J1006" s="45">
        <v>9.0070999999999994</v>
      </c>
    </row>
    <row r="1007" spans="1:10" x14ac:dyDescent="0.25">
      <c r="A1007" s="33">
        <v>37593</v>
      </c>
      <c r="B1007" s="44">
        <v>0.99670000000000003</v>
      </c>
      <c r="C1007" s="44">
        <v>124.08</v>
      </c>
      <c r="D1007" s="44">
        <v>30.93</v>
      </c>
      <c r="E1007" s="44">
        <v>7.4263000000000003</v>
      </c>
      <c r="F1007" s="44">
        <v>0.63739999999999997</v>
      </c>
      <c r="G1007" s="44">
        <v>237.38</v>
      </c>
      <c r="H1007" s="44">
        <v>3.97</v>
      </c>
      <c r="I1007" s="44">
        <v>1.4619</v>
      </c>
      <c r="J1007" s="45">
        <v>9.0365000000000002</v>
      </c>
    </row>
    <row r="1008" spans="1:10" x14ac:dyDescent="0.25">
      <c r="A1008" s="33">
        <v>37594</v>
      </c>
      <c r="B1008" s="44">
        <v>1.0018</v>
      </c>
      <c r="C1008" s="44">
        <v>124.75</v>
      </c>
      <c r="D1008" s="44">
        <v>31.135000000000002</v>
      </c>
      <c r="E1008" s="44">
        <v>7.4263000000000003</v>
      </c>
      <c r="F1008" s="44">
        <v>0.63670000000000004</v>
      </c>
      <c r="G1008" s="44">
        <v>237.21</v>
      </c>
      <c r="H1008" s="44">
        <v>3.9910000000000001</v>
      </c>
      <c r="I1008" s="44">
        <v>1.4594</v>
      </c>
      <c r="J1008" s="45">
        <v>9.0542999999999996</v>
      </c>
    </row>
    <row r="1009" spans="1:10" x14ac:dyDescent="0.25">
      <c r="A1009" s="33">
        <v>37595</v>
      </c>
      <c r="B1009" s="44">
        <v>0.99909999999999999</v>
      </c>
      <c r="C1009" s="44">
        <v>125.18</v>
      </c>
      <c r="D1009" s="44">
        <v>30.893000000000001</v>
      </c>
      <c r="E1009" s="44">
        <v>7.4264000000000001</v>
      </c>
      <c r="F1009" s="44">
        <v>0.63639999999999997</v>
      </c>
      <c r="G1009" s="44">
        <v>236.15</v>
      </c>
      <c r="H1009" s="44">
        <v>3.9967000000000001</v>
      </c>
      <c r="I1009" s="44">
        <v>1.4685999999999999</v>
      </c>
      <c r="J1009" s="45">
        <v>9.0581999999999994</v>
      </c>
    </row>
    <row r="1010" spans="1:10" x14ac:dyDescent="0.25">
      <c r="A1010" s="33">
        <v>37596</v>
      </c>
      <c r="B1010" s="44">
        <v>1.0005999999999999</v>
      </c>
      <c r="C1010" s="44">
        <v>125.02</v>
      </c>
      <c r="D1010" s="44">
        <v>31.015000000000001</v>
      </c>
      <c r="E1010" s="44">
        <v>7.4260999999999999</v>
      </c>
      <c r="F1010" s="44">
        <v>0.63770000000000004</v>
      </c>
      <c r="G1010" s="44">
        <v>236.58</v>
      </c>
      <c r="H1010" s="44">
        <v>3.992</v>
      </c>
      <c r="I1010" s="44">
        <v>1.4743999999999999</v>
      </c>
      <c r="J1010" s="45">
        <v>9.0525000000000002</v>
      </c>
    </row>
    <row r="1011" spans="1:10" x14ac:dyDescent="0.25">
      <c r="A1011" s="33">
        <v>37599</v>
      </c>
      <c r="B1011" s="44">
        <v>1.0093000000000001</v>
      </c>
      <c r="C1011" s="44">
        <v>123.65</v>
      </c>
      <c r="D1011" s="44">
        <v>31.08</v>
      </c>
      <c r="E1011" s="44">
        <v>7.4267000000000003</v>
      </c>
      <c r="F1011" s="44">
        <v>0.63929999999999998</v>
      </c>
      <c r="G1011" s="44">
        <v>236.36</v>
      </c>
      <c r="H1011" s="44">
        <v>3.9927999999999999</v>
      </c>
      <c r="I1011" s="44">
        <v>1.4742999999999999</v>
      </c>
      <c r="J1011" s="45">
        <v>9.0655000000000001</v>
      </c>
    </row>
    <row r="1012" spans="1:10" x14ac:dyDescent="0.25">
      <c r="A1012" s="33">
        <v>37600</v>
      </c>
      <c r="B1012" s="44">
        <v>1.0111000000000001</v>
      </c>
      <c r="C1012" s="44">
        <v>124.66</v>
      </c>
      <c r="D1012" s="44">
        <v>31.134</v>
      </c>
      <c r="E1012" s="44">
        <v>7.4272999999999998</v>
      </c>
      <c r="F1012" s="44">
        <v>0.64159999999999995</v>
      </c>
      <c r="G1012" s="44">
        <v>236.51</v>
      </c>
      <c r="H1012" s="44">
        <v>3.9914999999999998</v>
      </c>
      <c r="I1012" s="44">
        <v>1.4717</v>
      </c>
      <c r="J1012" s="45">
        <v>9.1095000000000006</v>
      </c>
    </row>
    <row r="1013" spans="1:10" x14ac:dyDescent="0.25">
      <c r="A1013" s="33">
        <v>37601</v>
      </c>
      <c r="B1013" s="44">
        <v>1.0066999999999999</v>
      </c>
      <c r="C1013" s="44">
        <v>124.18</v>
      </c>
      <c r="D1013" s="44">
        <v>31.05</v>
      </c>
      <c r="E1013" s="44">
        <v>7.4264000000000001</v>
      </c>
      <c r="F1013" s="44">
        <v>0.64059999999999995</v>
      </c>
      <c r="G1013" s="44">
        <v>236.06</v>
      </c>
      <c r="H1013" s="44">
        <v>3.97</v>
      </c>
      <c r="I1013" s="44">
        <v>1.4664999999999999</v>
      </c>
      <c r="J1013" s="45">
        <v>9.0694999999999997</v>
      </c>
    </row>
    <row r="1014" spans="1:10" x14ac:dyDescent="0.25">
      <c r="A1014" s="33">
        <v>37602</v>
      </c>
      <c r="B1014" s="44">
        <v>1.0156000000000001</v>
      </c>
      <c r="C1014" s="44">
        <v>124.55</v>
      </c>
      <c r="D1014" s="44">
        <v>31.183</v>
      </c>
      <c r="E1014" s="44">
        <v>7.4267000000000003</v>
      </c>
      <c r="F1014" s="44">
        <v>0.64370000000000005</v>
      </c>
      <c r="G1014" s="44">
        <v>235.92</v>
      </c>
      <c r="H1014" s="44">
        <v>3.9729999999999999</v>
      </c>
      <c r="I1014" s="44">
        <v>1.4670000000000001</v>
      </c>
      <c r="J1014" s="45">
        <v>9.1069999999999993</v>
      </c>
    </row>
    <row r="1015" spans="1:10" x14ac:dyDescent="0.25">
      <c r="A1015" s="33">
        <v>37603</v>
      </c>
      <c r="B1015" s="44">
        <v>1.0221</v>
      </c>
      <c r="C1015" s="44">
        <v>124.46</v>
      </c>
      <c r="D1015" s="44">
        <v>31.233000000000001</v>
      </c>
      <c r="E1015" s="44">
        <v>7.4256000000000002</v>
      </c>
      <c r="F1015" s="44">
        <v>0.64449999999999996</v>
      </c>
      <c r="G1015" s="44">
        <v>235.68</v>
      </c>
      <c r="H1015" s="44">
        <v>3.9752999999999998</v>
      </c>
      <c r="I1015" s="44">
        <v>1.4559</v>
      </c>
      <c r="J1015" s="45">
        <v>9.1204999999999998</v>
      </c>
    </row>
    <row r="1016" spans="1:10" x14ac:dyDescent="0.25">
      <c r="A1016" s="33">
        <v>37606</v>
      </c>
      <c r="B1016" s="44">
        <v>1.0212000000000001</v>
      </c>
      <c r="C1016" s="44">
        <v>123.64</v>
      </c>
      <c r="D1016" s="44">
        <v>31.257000000000001</v>
      </c>
      <c r="E1016" s="44">
        <v>7.4260000000000002</v>
      </c>
      <c r="F1016" s="44">
        <v>0.64259999999999995</v>
      </c>
      <c r="G1016" s="44">
        <v>235.65</v>
      </c>
      <c r="H1016" s="44">
        <v>3.9672000000000001</v>
      </c>
      <c r="I1016" s="44">
        <v>1.4388000000000001</v>
      </c>
      <c r="J1016" s="45">
        <v>9.1288</v>
      </c>
    </row>
    <row r="1017" spans="1:10" x14ac:dyDescent="0.25">
      <c r="A1017" s="33">
        <v>37607</v>
      </c>
      <c r="B1017" s="44">
        <v>1.0306999999999999</v>
      </c>
      <c r="C1017" s="44">
        <v>124.4</v>
      </c>
      <c r="D1017" s="44">
        <v>31.356999999999999</v>
      </c>
      <c r="E1017" s="44">
        <v>7.4272999999999998</v>
      </c>
      <c r="F1017" s="44">
        <v>0.64449999999999996</v>
      </c>
      <c r="G1017" s="44">
        <v>235.13</v>
      </c>
      <c r="H1017" s="44">
        <v>3.9984999999999999</v>
      </c>
      <c r="I1017" s="44">
        <v>1.4286000000000001</v>
      </c>
      <c r="J1017" s="45">
        <v>9.0939999999999994</v>
      </c>
    </row>
    <row r="1018" spans="1:10" x14ac:dyDescent="0.25">
      <c r="A1018" s="33">
        <v>37608</v>
      </c>
      <c r="B1018" s="44">
        <v>1.024</v>
      </c>
      <c r="C1018" s="44">
        <v>124.35</v>
      </c>
      <c r="D1018" s="44">
        <v>31.225000000000001</v>
      </c>
      <c r="E1018" s="44">
        <v>7.4253</v>
      </c>
      <c r="F1018" s="44">
        <v>0.64029999999999998</v>
      </c>
      <c r="G1018" s="44">
        <v>235.23</v>
      </c>
      <c r="H1018" s="44">
        <v>3.9950000000000001</v>
      </c>
      <c r="I1018" s="44">
        <v>1.4261999999999999</v>
      </c>
      <c r="J1018" s="45">
        <v>9.09</v>
      </c>
    </row>
    <row r="1019" spans="1:10" x14ac:dyDescent="0.25">
      <c r="A1019" s="33">
        <v>37609</v>
      </c>
      <c r="B1019" s="44">
        <v>1.0273000000000001</v>
      </c>
      <c r="C1019" s="44">
        <v>123.87</v>
      </c>
      <c r="D1019" s="44">
        <v>31.285</v>
      </c>
      <c r="E1019" s="44">
        <v>7.4249999999999998</v>
      </c>
      <c r="F1019" s="44">
        <v>0.64029999999999998</v>
      </c>
      <c r="G1019" s="44">
        <v>235.39</v>
      </c>
      <c r="H1019" s="44">
        <v>3.9939</v>
      </c>
      <c r="I1019" s="44">
        <v>1.4222999999999999</v>
      </c>
      <c r="J1019" s="45">
        <v>9.0969999999999995</v>
      </c>
    </row>
    <row r="1020" spans="1:10" x14ac:dyDescent="0.25">
      <c r="A1020" s="33">
        <v>37610</v>
      </c>
      <c r="B1020" s="44">
        <v>1.0255000000000001</v>
      </c>
      <c r="C1020" s="44">
        <v>123.79</v>
      </c>
      <c r="D1020" s="44">
        <v>31.266999999999999</v>
      </c>
      <c r="E1020" s="44">
        <v>7.4250999999999996</v>
      </c>
      <c r="F1020" s="44">
        <v>0.63990000000000002</v>
      </c>
      <c r="G1020" s="44">
        <v>235.98</v>
      </c>
      <c r="H1020" s="44">
        <v>3.9809999999999999</v>
      </c>
      <c r="I1020" s="44">
        <v>1.4276</v>
      </c>
      <c r="J1020" s="45">
        <v>9.0975000000000001</v>
      </c>
    </row>
    <row r="1021" spans="1:10" x14ac:dyDescent="0.25">
      <c r="A1021" s="33">
        <v>37613</v>
      </c>
      <c r="B1021" s="44">
        <v>1.0282</v>
      </c>
      <c r="C1021" s="44">
        <v>123.35</v>
      </c>
      <c r="D1021" s="44">
        <v>31.36</v>
      </c>
      <c r="E1021" s="44">
        <v>7.4265999999999996</v>
      </c>
      <c r="F1021" s="44">
        <v>0.64459999999999995</v>
      </c>
      <c r="G1021" s="44">
        <v>235.75</v>
      </c>
      <c r="H1021" s="44">
        <v>3.9824999999999999</v>
      </c>
      <c r="I1021" s="44">
        <v>1.4286000000000001</v>
      </c>
      <c r="J1021" s="45">
        <v>9.1379999999999999</v>
      </c>
    </row>
    <row r="1022" spans="1:10" x14ac:dyDescent="0.25">
      <c r="A1022" s="33">
        <v>37614</v>
      </c>
      <c r="B1022" s="44">
        <v>1.0296000000000001</v>
      </c>
      <c r="C1022" s="44">
        <v>123.78</v>
      </c>
      <c r="D1022" s="44">
        <v>31.253</v>
      </c>
      <c r="E1022" s="44">
        <v>7.4260999999999999</v>
      </c>
      <c r="F1022" s="44">
        <v>0.64670000000000005</v>
      </c>
      <c r="G1022" s="44">
        <v>235.61</v>
      </c>
      <c r="H1022" s="44">
        <v>3.9792999999999998</v>
      </c>
      <c r="I1022" s="44">
        <v>1.4341999999999999</v>
      </c>
      <c r="J1022" s="45">
        <v>9.1326000000000001</v>
      </c>
    </row>
    <row r="1023" spans="1:10" x14ac:dyDescent="0.25">
      <c r="A1023" s="33">
        <v>37617</v>
      </c>
      <c r="B1023" s="44">
        <v>1.0376000000000001</v>
      </c>
      <c r="C1023" s="44">
        <v>124.45</v>
      </c>
      <c r="D1023" s="44">
        <v>31.34</v>
      </c>
      <c r="E1023" s="44">
        <v>7.4267000000000003</v>
      </c>
      <c r="F1023" s="44">
        <v>0.64800000000000002</v>
      </c>
      <c r="G1023" s="44">
        <v>235.73</v>
      </c>
      <c r="H1023" s="44">
        <v>3.992</v>
      </c>
      <c r="I1023" s="44">
        <v>1.4346000000000001</v>
      </c>
      <c r="J1023" s="45">
        <v>9.1549999999999994</v>
      </c>
    </row>
    <row r="1024" spans="1:10" x14ac:dyDescent="0.25">
      <c r="A1024" s="33">
        <v>37620</v>
      </c>
      <c r="B1024" s="44">
        <v>1.0422</v>
      </c>
      <c r="C1024" s="44">
        <v>124.27</v>
      </c>
      <c r="D1024" s="44">
        <v>31.489000000000001</v>
      </c>
      <c r="E1024" s="44">
        <v>7.4280999999999997</v>
      </c>
      <c r="F1024" s="44">
        <v>0.65</v>
      </c>
      <c r="G1024" s="44">
        <v>235.95</v>
      </c>
      <c r="H1024" s="44">
        <v>4.0004999999999997</v>
      </c>
      <c r="I1024" s="44">
        <v>1.4420999999999999</v>
      </c>
      <c r="J1024" s="45">
        <v>9.1557999999999993</v>
      </c>
    </row>
    <row r="1025" spans="1:10" x14ac:dyDescent="0.25">
      <c r="A1025" s="33">
        <v>37621</v>
      </c>
      <c r="B1025" s="44">
        <v>1.0487</v>
      </c>
      <c r="C1025" s="44">
        <v>124.39</v>
      </c>
      <c r="D1025" s="44">
        <v>31.577000000000002</v>
      </c>
      <c r="E1025" s="44">
        <v>7.4287999999999998</v>
      </c>
      <c r="F1025" s="44">
        <v>0.65049999999999997</v>
      </c>
      <c r="G1025" s="44">
        <v>236.29</v>
      </c>
      <c r="H1025" s="44">
        <v>4.0209999999999999</v>
      </c>
      <c r="I1025" s="44">
        <v>1.4418</v>
      </c>
      <c r="J1025" s="45">
        <v>9.1527999999999992</v>
      </c>
    </row>
    <row r="1026" spans="1:10" x14ac:dyDescent="0.25">
      <c r="A1026" s="33">
        <v>37623</v>
      </c>
      <c r="B1026" s="44">
        <v>1.0446</v>
      </c>
      <c r="C1026" s="44">
        <v>124.4</v>
      </c>
      <c r="D1026" s="44">
        <v>31.59</v>
      </c>
      <c r="E1026" s="44">
        <v>7.4272</v>
      </c>
      <c r="F1026" s="44">
        <v>0.65200000000000002</v>
      </c>
      <c r="G1026" s="44">
        <v>235.78</v>
      </c>
      <c r="H1026" s="44">
        <v>4.0049999999999999</v>
      </c>
      <c r="I1026" s="44">
        <v>1.4612000000000001</v>
      </c>
      <c r="J1026" s="45">
        <v>9.1270000000000007</v>
      </c>
    </row>
    <row r="1027" spans="1:10" x14ac:dyDescent="0.25">
      <c r="A1027" s="33">
        <v>37624</v>
      </c>
      <c r="B1027" s="44">
        <v>1.0391999999999999</v>
      </c>
      <c r="C1027" s="44">
        <v>124.56</v>
      </c>
      <c r="D1027" s="44">
        <v>31.32</v>
      </c>
      <c r="E1027" s="44">
        <v>7.4283000000000001</v>
      </c>
      <c r="F1027" s="44">
        <v>0.65</v>
      </c>
      <c r="G1027" s="44">
        <v>235.46</v>
      </c>
      <c r="H1027" s="44">
        <v>3.9864999999999999</v>
      </c>
      <c r="I1027" s="44">
        <v>1.4535</v>
      </c>
      <c r="J1027" s="45">
        <v>9.1059999999999999</v>
      </c>
    </row>
    <row r="1028" spans="1:10" x14ac:dyDescent="0.25">
      <c r="A1028" s="33">
        <v>37627</v>
      </c>
      <c r="B1028" s="44">
        <v>1.0488</v>
      </c>
      <c r="C1028" s="44">
        <v>124.4</v>
      </c>
      <c r="D1028" s="44">
        <v>31.323</v>
      </c>
      <c r="E1028" s="44">
        <v>7.4279000000000002</v>
      </c>
      <c r="F1028" s="44">
        <v>0.64949999999999997</v>
      </c>
      <c r="G1028" s="44">
        <v>235.46</v>
      </c>
      <c r="H1028" s="44">
        <v>4.0045000000000002</v>
      </c>
      <c r="I1028" s="44">
        <v>1.4434</v>
      </c>
      <c r="J1028" s="45">
        <v>9.0913000000000004</v>
      </c>
    </row>
    <row r="1029" spans="1:10" x14ac:dyDescent="0.25">
      <c r="A1029" s="33">
        <v>37628</v>
      </c>
      <c r="B1029" s="44">
        <v>1.0425</v>
      </c>
      <c r="C1029" s="44">
        <v>124.82</v>
      </c>
      <c r="D1029" s="44">
        <v>31.31</v>
      </c>
      <c r="E1029" s="44">
        <v>7.4284999999999997</v>
      </c>
      <c r="F1029" s="44">
        <v>0.64959999999999996</v>
      </c>
      <c r="G1029" s="44">
        <v>235.31</v>
      </c>
      <c r="H1029" s="44">
        <v>3.996</v>
      </c>
      <c r="I1029" s="44">
        <v>1.4466000000000001</v>
      </c>
      <c r="J1029" s="45">
        <v>9.0670000000000002</v>
      </c>
    </row>
    <row r="1030" spans="1:10" x14ac:dyDescent="0.25">
      <c r="A1030" s="33">
        <v>37629</v>
      </c>
      <c r="B1030" s="44">
        <v>1.0377000000000001</v>
      </c>
      <c r="C1030" s="44">
        <v>124.9</v>
      </c>
      <c r="D1030" s="44">
        <v>31.407</v>
      </c>
      <c r="E1030" s="44">
        <v>7.4291</v>
      </c>
      <c r="F1030" s="44">
        <v>0.64949999999999997</v>
      </c>
      <c r="G1030" s="44">
        <v>235.3</v>
      </c>
      <c r="H1030" s="44">
        <v>4.0004999999999997</v>
      </c>
      <c r="I1030" s="44">
        <v>1.4674</v>
      </c>
      <c r="J1030" s="45">
        <v>9.0701999999999998</v>
      </c>
    </row>
    <row r="1031" spans="1:10" x14ac:dyDescent="0.25">
      <c r="A1031" s="33">
        <v>37630</v>
      </c>
      <c r="B1031" s="44">
        <v>1.0507</v>
      </c>
      <c r="C1031" s="44">
        <v>125.16</v>
      </c>
      <c r="D1031" s="44">
        <v>31.547999999999998</v>
      </c>
      <c r="E1031" s="44">
        <v>7.4297000000000004</v>
      </c>
      <c r="F1031" s="44">
        <v>0.65300000000000002</v>
      </c>
      <c r="G1031" s="44">
        <v>235.11</v>
      </c>
      <c r="H1031" s="44">
        <v>4.0217999999999998</v>
      </c>
      <c r="I1031" s="44">
        <v>1.4794</v>
      </c>
      <c r="J1031" s="45">
        <v>9.1110000000000007</v>
      </c>
    </row>
    <row r="1032" spans="1:10" x14ac:dyDescent="0.25">
      <c r="A1032" s="33">
        <v>37631</v>
      </c>
      <c r="B1032" s="44">
        <v>1.0503</v>
      </c>
      <c r="C1032" s="44">
        <v>125.72</v>
      </c>
      <c r="D1032" s="44">
        <v>31.788</v>
      </c>
      <c r="E1032" s="44">
        <v>7.4290000000000003</v>
      </c>
      <c r="F1032" s="44">
        <v>0.65339999999999998</v>
      </c>
      <c r="G1032" s="44">
        <v>235.09</v>
      </c>
      <c r="H1032" s="44">
        <v>4.0145</v>
      </c>
      <c r="I1032" s="44">
        <v>1.4861</v>
      </c>
      <c r="J1032" s="45">
        <v>9.1385000000000005</v>
      </c>
    </row>
    <row r="1033" spans="1:10" x14ac:dyDescent="0.25">
      <c r="A1033" s="33">
        <v>37634</v>
      </c>
      <c r="B1033" s="44">
        <v>1.0548999999999999</v>
      </c>
      <c r="C1033" s="44">
        <v>125.74</v>
      </c>
      <c r="D1033" s="44">
        <v>31.855</v>
      </c>
      <c r="E1033" s="44">
        <v>7.4295</v>
      </c>
      <c r="F1033" s="44">
        <v>0.65680000000000005</v>
      </c>
      <c r="G1033" s="44">
        <v>234.94</v>
      </c>
      <c r="H1033" s="44">
        <v>4.0242000000000004</v>
      </c>
      <c r="I1033" s="44">
        <v>1.4905999999999999</v>
      </c>
      <c r="J1033" s="45">
        <v>9.1722000000000001</v>
      </c>
    </row>
    <row r="1034" spans="1:10" x14ac:dyDescent="0.25">
      <c r="A1034" s="33">
        <v>37635</v>
      </c>
      <c r="B1034" s="44">
        <v>1.0577000000000001</v>
      </c>
      <c r="C1034" s="44">
        <v>125.04</v>
      </c>
      <c r="D1034" s="44">
        <v>31.763999999999999</v>
      </c>
      <c r="E1034" s="44">
        <v>7.4295</v>
      </c>
      <c r="F1034" s="44">
        <v>0.6583</v>
      </c>
      <c r="G1034" s="44">
        <v>234.94</v>
      </c>
      <c r="H1034" s="44">
        <v>4.0171999999999999</v>
      </c>
      <c r="I1034" s="44">
        <v>1.4912000000000001</v>
      </c>
      <c r="J1034" s="45">
        <v>9.1705000000000005</v>
      </c>
    </row>
    <row r="1035" spans="1:10" x14ac:dyDescent="0.25">
      <c r="A1035" s="33">
        <v>37636</v>
      </c>
      <c r="B1035" s="44">
        <v>1.0526</v>
      </c>
      <c r="C1035" s="44">
        <v>124.47</v>
      </c>
      <c r="D1035" s="44">
        <v>31.87</v>
      </c>
      <c r="E1035" s="44">
        <v>7.431</v>
      </c>
      <c r="F1035" s="44">
        <v>0.65920000000000001</v>
      </c>
      <c r="G1035" s="44">
        <v>234.91</v>
      </c>
      <c r="H1035" s="44">
        <v>4.0194999999999999</v>
      </c>
      <c r="I1035" s="44">
        <v>1.4967999999999999</v>
      </c>
      <c r="J1035" s="45">
        <v>9.1720000000000006</v>
      </c>
    </row>
    <row r="1036" spans="1:10" x14ac:dyDescent="0.25">
      <c r="A1036" s="33">
        <v>37637</v>
      </c>
      <c r="B1036" s="44">
        <v>1.0564</v>
      </c>
      <c r="C1036" s="44">
        <v>124.74</v>
      </c>
      <c r="D1036" s="44">
        <v>31.492999999999999</v>
      </c>
      <c r="E1036" s="44">
        <v>7.4322999999999997</v>
      </c>
      <c r="F1036" s="44">
        <v>0.65849999999999997</v>
      </c>
      <c r="G1036" s="44">
        <v>234.72</v>
      </c>
      <c r="H1036" s="44">
        <v>4.0087000000000002</v>
      </c>
      <c r="I1036" s="44">
        <v>1.4832000000000001</v>
      </c>
      <c r="J1036" s="45">
        <v>9.18</v>
      </c>
    </row>
    <row r="1037" spans="1:10" x14ac:dyDescent="0.25">
      <c r="A1037" s="33">
        <v>37638</v>
      </c>
      <c r="B1037" s="44">
        <v>1.0651999999999999</v>
      </c>
      <c r="C1037" s="44">
        <v>125.34</v>
      </c>
      <c r="D1037" s="44">
        <v>31.425000000000001</v>
      </c>
      <c r="E1037" s="44">
        <v>7.4343000000000004</v>
      </c>
      <c r="F1037" s="44">
        <v>0.65820000000000001</v>
      </c>
      <c r="G1037" s="44">
        <v>246.2</v>
      </c>
      <c r="H1037" s="44">
        <v>4.0682</v>
      </c>
      <c r="I1037" s="44">
        <v>1.4894000000000001</v>
      </c>
      <c r="J1037" s="45">
        <v>9.1750000000000007</v>
      </c>
    </row>
    <row r="1038" spans="1:10" x14ac:dyDescent="0.25">
      <c r="A1038" s="33">
        <v>37641</v>
      </c>
      <c r="B1038" s="44">
        <v>1.0652999999999999</v>
      </c>
      <c r="C1038" s="44">
        <v>125.96</v>
      </c>
      <c r="D1038" s="44">
        <v>31.297000000000001</v>
      </c>
      <c r="E1038" s="44">
        <v>7.4329999999999998</v>
      </c>
      <c r="F1038" s="44">
        <v>0.66349999999999998</v>
      </c>
      <c r="G1038" s="44">
        <v>244.31</v>
      </c>
      <c r="H1038" s="44">
        <v>4.0632000000000001</v>
      </c>
      <c r="I1038" s="44">
        <v>1.4738</v>
      </c>
      <c r="J1038" s="45">
        <v>9.1967999999999996</v>
      </c>
    </row>
    <row r="1039" spans="1:10" x14ac:dyDescent="0.25">
      <c r="A1039" s="33">
        <v>37642</v>
      </c>
      <c r="B1039" s="44">
        <v>1.0652999999999999</v>
      </c>
      <c r="C1039" s="44">
        <v>126.5</v>
      </c>
      <c r="D1039" s="44">
        <v>31.18</v>
      </c>
      <c r="E1039" s="44">
        <v>7.4333</v>
      </c>
      <c r="F1039" s="44">
        <v>0.66259999999999997</v>
      </c>
      <c r="G1039" s="44">
        <v>246.74</v>
      </c>
      <c r="H1039" s="44">
        <v>4.0712999999999999</v>
      </c>
      <c r="I1039" s="44">
        <v>1.4755</v>
      </c>
      <c r="J1039" s="45">
        <v>9.1887000000000008</v>
      </c>
    </row>
    <row r="1040" spans="1:10" x14ac:dyDescent="0.25">
      <c r="A1040" s="33">
        <v>37643</v>
      </c>
      <c r="B1040" s="44">
        <v>1.0718000000000001</v>
      </c>
      <c r="C1040" s="44">
        <v>126.51</v>
      </c>
      <c r="D1040" s="44">
        <v>31.587</v>
      </c>
      <c r="E1040" s="44">
        <v>7.4360999999999997</v>
      </c>
      <c r="F1040" s="44">
        <v>0.66449999999999998</v>
      </c>
      <c r="G1040" s="44">
        <v>248.53</v>
      </c>
      <c r="H1040" s="44">
        <v>4.1950000000000003</v>
      </c>
      <c r="I1040" s="44">
        <v>1.4741</v>
      </c>
      <c r="J1040" s="45">
        <v>9.2535000000000007</v>
      </c>
    </row>
    <row r="1041" spans="1:10" x14ac:dyDescent="0.25">
      <c r="A1041" s="33">
        <v>37644</v>
      </c>
      <c r="B1041" s="44">
        <v>1.0757000000000001</v>
      </c>
      <c r="C1041" s="44">
        <v>126.99</v>
      </c>
      <c r="D1041" s="44">
        <v>31.457999999999998</v>
      </c>
      <c r="E1041" s="44">
        <v>7.4364999999999997</v>
      </c>
      <c r="F1041" s="44">
        <v>0.66379999999999995</v>
      </c>
      <c r="G1041" s="44">
        <v>248.85</v>
      </c>
      <c r="H1041" s="44">
        <v>4.2222</v>
      </c>
      <c r="I1041" s="44">
        <v>1.4821</v>
      </c>
      <c r="J1041" s="45">
        <v>9.2457999999999991</v>
      </c>
    </row>
    <row r="1042" spans="1:10" x14ac:dyDescent="0.25">
      <c r="A1042" s="33">
        <v>37645</v>
      </c>
      <c r="B1042" s="44">
        <v>1.0784</v>
      </c>
      <c r="C1042" s="44">
        <v>127.4</v>
      </c>
      <c r="D1042" s="44">
        <v>31.335000000000001</v>
      </c>
      <c r="E1042" s="44">
        <v>7.4382999999999999</v>
      </c>
      <c r="F1042" s="44">
        <v>0.66059999999999997</v>
      </c>
      <c r="G1042" s="44">
        <v>246.87</v>
      </c>
      <c r="H1042" s="44">
        <v>4.1482000000000001</v>
      </c>
      <c r="I1042" s="44">
        <v>1.4676</v>
      </c>
      <c r="J1042" s="45">
        <v>9.2502999999999993</v>
      </c>
    </row>
    <row r="1043" spans="1:10" x14ac:dyDescent="0.25">
      <c r="A1043" s="33">
        <v>37648</v>
      </c>
      <c r="B1043" s="44">
        <v>1.087</v>
      </c>
      <c r="C1043" s="44">
        <v>127.92</v>
      </c>
      <c r="D1043" s="44">
        <v>31.388000000000002</v>
      </c>
      <c r="E1043" s="44">
        <v>7.4370000000000003</v>
      </c>
      <c r="F1043" s="44">
        <v>0.66469999999999996</v>
      </c>
      <c r="G1043" s="44">
        <v>245.21</v>
      </c>
      <c r="H1043" s="44">
        <v>4.181</v>
      </c>
      <c r="I1043" s="44">
        <v>1.4679</v>
      </c>
      <c r="J1043" s="45">
        <v>9.2460000000000004</v>
      </c>
    </row>
    <row r="1044" spans="1:10" x14ac:dyDescent="0.25">
      <c r="A1044" s="33">
        <v>37649</v>
      </c>
      <c r="B1044" s="44">
        <v>1.0808</v>
      </c>
      <c r="C1044" s="44">
        <v>128.08000000000001</v>
      </c>
      <c r="D1044" s="44">
        <v>31.477</v>
      </c>
      <c r="E1044" s="44">
        <v>7.4371999999999998</v>
      </c>
      <c r="F1044" s="44">
        <v>0.65969999999999995</v>
      </c>
      <c r="G1044" s="44">
        <v>244.22</v>
      </c>
      <c r="H1044" s="44">
        <v>4.1585999999999999</v>
      </c>
      <c r="I1044" s="44">
        <v>1.4702999999999999</v>
      </c>
      <c r="J1044" s="45">
        <v>9.2227999999999994</v>
      </c>
    </row>
    <row r="1045" spans="1:10" x14ac:dyDescent="0.25">
      <c r="A1045" s="33">
        <v>37650</v>
      </c>
      <c r="B1045" s="44">
        <v>1.0868</v>
      </c>
      <c r="C1045" s="44">
        <v>128.49</v>
      </c>
      <c r="D1045" s="44">
        <v>31.356999999999999</v>
      </c>
      <c r="E1045" s="44">
        <v>7.4345999999999997</v>
      </c>
      <c r="F1045" s="44">
        <v>0.65990000000000004</v>
      </c>
      <c r="G1045" s="44">
        <v>243.23</v>
      </c>
      <c r="H1045" s="44">
        <v>4.1210000000000004</v>
      </c>
      <c r="I1045" s="44">
        <v>1.4626999999999999</v>
      </c>
      <c r="J1045" s="45">
        <v>9.2134999999999998</v>
      </c>
    </row>
    <row r="1046" spans="1:10" x14ac:dyDescent="0.25">
      <c r="A1046" s="33">
        <v>37651</v>
      </c>
      <c r="B1046" s="44">
        <v>1.0748</v>
      </c>
      <c r="C1046" s="44">
        <v>128.22999999999999</v>
      </c>
      <c r="D1046" s="44">
        <v>31.407</v>
      </c>
      <c r="E1046" s="44">
        <v>7.4344000000000001</v>
      </c>
      <c r="F1046" s="44">
        <v>0.65339999999999998</v>
      </c>
      <c r="G1046" s="44">
        <v>243.5</v>
      </c>
      <c r="H1046" s="44">
        <v>4.0872999999999999</v>
      </c>
      <c r="I1046" s="44">
        <v>1.4701</v>
      </c>
      <c r="J1046" s="45">
        <v>9.1869999999999994</v>
      </c>
    </row>
    <row r="1047" spans="1:10" x14ac:dyDescent="0.25">
      <c r="A1047" s="33">
        <v>37652</v>
      </c>
      <c r="B1047" s="44">
        <v>1.0815999999999999</v>
      </c>
      <c r="C1047" s="44">
        <v>129.16999999999999</v>
      </c>
      <c r="D1047" s="44">
        <v>31.571999999999999</v>
      </c>
      <c r="E1047" s="44">
        <v>7.4367999999999999</v>
      </c>
      <c r="F1047" s="44">
        <v>0.65569999999999995</v>
      </c>
      <c r="G1047" s="44">
        <v>243.98</v>
      </c>
      <c r="H1047" s="44">
        <v>4.1345000000000001</v>
      </c>
      <c r="I1047" s="44">
        <v>1.4798</v>
      </c>
      <c r="J1047" s="45">
        <v>9.2285000000000004</v>
      </c>
    </row>
    <row r="1048" spans="1:10" x14ac:dyDescent="0.25">
      <c r="A1048" s="33">
        <v>37655</v>
      </c>
      <c r="B1048" s="44">
        <v>1.0729</v>
      </c>
      <c r="C1048" s="44">
        <v>129.27000000000001</v>
      </c>
      <c r="D1048" s="44">
        <v>31.56</v>
      </c>
      <c r="E1048" s="44">
        <v>7.4377000000000004</v>
      </c>
      <c r="F1048" s="44">
        <v>0.65529999999999999</v>
      </c>
      <c r="G1048" s="44">
        <v>243.73</v>
      </c>
      <c r="H1048" s="44">
        <v>4.1153000000000004</v>
      </c>
      <c r="I1048" s="44">
        <v>1.4832000000000001</v>
      </c>
      <c r="J1048" s="45">
        <v>9.2333999999999996</v>
      </c>
    </row>
    <row r="1049" spans="1:10" x14ac:dyDescent="0.25">
      <c r="A1049" s="33">
        <v>37656</v>
      </c>
      <c r="B1049" s="44">
        <v>1.0822000000000001</v>
      </c>
      <c r="C1049" s="44">
        <v>129.94999999999999</v>
      </c>
      <c r="D1049" s="44">
        <v>31.613</v>
      </c>
      <c r="E1049" s="44">
        <v>7.4356999999999998</v>
      </c>
      <c r="F1049" s="44">
        <v>0.65710000000000002</v>
      </c>
      <c r="G1049" s="44">
        <v>244.11</v>
      </c>
      <c r="H1049" s="44">
        <v>4.1437999999999997</v>
      </c>
      <c r="I1049" s="44">
        <v>1.4737</v>
      </c>
      <c r="J1049" s="45">
        <v>9.2426999999999992</v>
      </c>
    </row>
    <row r="1050" spans="1:10" x14ac:dyDescent="0.25">
      <c r="A1050" s="33">
        <v>37657</v>
      </c>
      <c r="B1050" s="44">
        <v>1.091</v>
      </c>
      <c r="C1050" s="44">
        <v>130.30000000000001</v>
      </c>
      <c r="D1050" s="44">
        <v>31.783999999999999</v>
      </c>
      <c r="E1050" s="44">
        <v>7.4356999999999998</v>
      </c>
      <c r="F1050" s="44">
        <v>0.66069999999999995</v>
      </c>
      <c r="G1050" s="44">
        <v>245.25</v>
      </c>
      <c r="H1050" s="44">
        <v>4.1642999999999999</v>
      </c>
      <c r="I1050" s="44">
        <v>1.4698</v>
      </c>
      <c r="J1050" s="45">
        <v>9.2489000000000008</v>
      </c>
    </row>
    <row r="1051" spans="1:10" x14ac:dyDescent="0.25">
      <c r="A1051" s="33">
        <v>37658</v>
      </c>
      <c r="B1051" s="44">
        <v>1.0812999999999999</v>
      </c>
      <c r="C1051" s="44">
        <v>129.62</v>
      </c>
      <c r="D1051" s="44">
        <v>31.641999999999999</v>
      </c>
      <c r="E1051" s="44">
        <v>7.4333</v>
      </c>
      <c r="F1051" s="44">
        <v>0.65920000000000001</v>
      </c>
      <c r="G1051" s="44">
        <v>245.44</v>
      </c>
      <c r="H1051" s="44">
        <v>4.1539999999999999</v>
      </c>
      <c r="I1051" s="44">
        <v>1.4423999999999999</v>
      </c>
      <c r="J1051" s="45">
        <v>9.1989000000000001</v>
      </c>
    </row>
    <row r="1052" spans="1:10" x14ac:dyDescent="0.25">
      <c r="A1052" s="33">
        <v>37659</v>
      </c>
      <c r="B1052" s="44">
        <v>1.0789</v>
      </c>
      <c r="C1052" s="44">
        <v>129.49</v>
      </c>
      <c r="D1052" s="44">
        <v>31.728000000000002</v>
      </c>
      <c r="E1052" s="44">
        <v>7.431</v>
      </c>
      <c r="F1052" s="44">
        <v>0.66279999999999994</v>
      </c>
      <c r="G1052" s="44">
        <v>246.67</v>
      </c>
      <c r="H1052" s="44">
        <v>4.1618000000000004</v>
      </c>
      <c r="I1052" s="44">
        <v>1.4704999999999999</v>
      </c>
      <c r="J1052" s="45">
        <v>9.1616999999999997</v>
      </c>
    </row>
    <row r="1053" spans="1:10" x14ac:dyDescent="0.25">
      <c r="A1053" s="33">
        <v>37662</v>
      </c>
      <c r="B1053" s="44">
        <v>1.0808</v>
      </c>
      <c r="C1053" s="44">
        <v>130.22999999999999</v>
      </c>
      <c r="D1053" s="44">
        <v>31.774999999999999</v>
      </c>
      <c r="E1053" s="44">
        <v>7.4322999999999997</v>
      </c>
      <c r="F1053" s="44">
        <v>0.66139999999999999</v>
      </c>
      <c r="G1053" s="44">
        <v>246.28</v>
      </c>
      <c r="H1053" s="44">
        <v>4.1687000000000003</v>
      </c>
      <c r="I1053" s="44">
        <v>1.4695</v>
      </c>
      <c r="J1053" s="45">
        <v>9.1593999999999998</v>
      </c>
    </row>
    <row r="1054" spans="1:10" x14ac:dyDescent="0.25">
      <c r="A1054" s="33">
        <v>37663</v>
      </c>
      <c r="B1054" s="44">
        <v>1.0706</v>
      </c>
      <c r="C1054" s="44">
        <v>130.04</v>
      </c>
      <c r="D1054" s="44">
        <v>31.803000000000001</v>
      </c>
      <c r="E1054" s="44">
        <v>7.4321999999999999</v>
      </c>
      <c r="F1054" s="44">
        <v>0.66059999999999997</v>
      </c>
      <c r="G1054" s="44">
        <v>245.04</v>
      </c>
      <c r="H1054" s="44">
        <v>4.1395</v>
      </c>
      <c r="I1054" s="44">
        <v>1.4652000000000001</v>
      </c>
      <c r="J1054" s="45">
        <v>9.1449999999999996</v>
      </c>
    </row>
    <row r="1055" spans="1:10" x14ac:dyDescent="0.25">
      <c r="A1055" s="33">
        <v>37664</v>
      </c>
      <c r="B1055" s="44">
        <v>1.0730999999999999</v>
      </c>
      <c r="C1055" s="44">
        <v>129.96</v>
      </c>
      <c r="D1055" s="44">
        <v>31.792999999999999</v>
      </c>
      <c r="E1055" s="44">
        <v>7.4335000000000004</v>
      </c>
      <c r="F1055" s="44">
        <v>0.66379999999999995</v>
      </c>
      <c r="G1055" s="44">
        <v>244.95</v>
      </c>
      <c r="H1055" s="44">
        <v>4.1397000000000004</v>
      </c>
      <c r="I1055" s="44">
        <v>1.4717</v>
      </c>
      <c r="J1055" s="45">
        <v>9.1338000000000008</v>
      </c>
    </row>
    <row r="1056" spans="1:10" x14ac:dyDescent="0.25">
      <c r="A1056" s="33">
        <v>37665</v>
      </c>
      <c r="B1056" s="44">
        <v>1.0758000000000001</v>
      </c>
      <c r="C1056" s="44">
        <v>130.38</v>
      </c>
      <c r="D1056" s="44">
        <v>31.507000000000001</v>
      </c>
      <c r="E1056" s="44">
        <v>7.4317000000000002</v>
      </c>
      <c r="F1056" s="44">
        <v>0.66439999999999999</v>
      </c>
      <c r="G1056" s="44">
        <v>244.32</v>
      </c>
      <c r="H1056" s="44">
        <v>4.1586999999999996</v>
      </c>
      <c r="I1056" s="44">
        <v>1.4643999999999999</v>
      </c>
      <c r="J1056" s="45">
        <v>9.1065000000000005</v>
      </c>
    </row>
    <row r="1057" spans="1:10" x14ac:dyDescent="0.25">
      <c r="A1057" s="33">
        <v>37666</v>
      </c>
      <c r="B1057" s="44">
        <v>1.0792999999999999</v>
      </c>
      <c r="C1057" s="44">
        <v>130.04</v>
      </c>
      <c r="D1057" s="44">
        <v>31.387</v>
      </c>
      <c r="E1057" s="44">
        <v>7.4318</v>
      </c>
      <c r="F1057" s="44">
        <v>0.66769999999999996</v>
      </c>
      <c r="G1057" s="44">
        <v>245.45</v>
      </c>
      <c r="H1057" s="44">
        <v>4.1609999999999996</v>
      </c>
      <c r="I1057" s="44">
        <v>1.4595</v>
      </c>
      <c r="J1057" s="45">
        <v>9.1066000000000003</v>
      </c>
    </row>
    <row r="1058" spans="1:10" x14ac:dyDescent="0.25">
      <c r="A1058" s="33">
        <v>37669</v>
      </c>
      <c r="B1058" s="44">
        <v>1.0716000000000001</v>
      </c>
      <c r="C1058" s="44">
        <v>128.83000000000001</v>
      </c>
      <c r="D1058" s="44">
        <v>31.472999999999999</v>
      </c>
      <c r="E1058" s="44">
        <v>7.4316000000000004</v>
      </c>
      <c r="F1058" s="44">
        <v>0.6704</v>
      </c>
      <c r="G1058" s="44">
        <v>245.55</v>
      </c>
      <c r="H1058" s="44">
        <v>4.1515000000000004</v>
      </c>
      <c r="I1058" s="44">
        <v>1.4699</v>
      </c>
      <c r="J1058" s="45">
        <v>9.1044999999999998</v>
      </c>
    </row>
    <row r="1059" spans="1:10" x14ac:dyDescent="0.25">
      <c r="A1059" s="33">
        <v>37670</v>
      </c>
      <c r="B1059" s="44">
        <v>1.0713999999999999</v>
      </c>
      <c r="C1059" s="44">
        <v>127.32</v>
      </c>
      <c r="D1059" s="44">
        <v>31.523</v>
      </c>
      <c r="E1059" s="44">
        <v>7.4321000000000002</v>
      </c>
      <c r="F1059" s="44">
        <v>0.67130000000000001</v>
      </c>
      <c r="G1059" s="44">
        <v>245.72</v>
      </c>
      <c r="H1059" s="44">
        <v>4.1425000000000001</v>
      </c>
      <c r="I1059" s="44">
        <v>1.4766999999999999</v>
      </c>
      <c r="J1059" s="45">
        <v>9.1214999999999993</v>
      </c>
    </row>
    <row r="1060" spans="1:10" x14ac:dyDescent="0.25">
      <c r="A1060" s="33">
        <v>37671</v>
      </c>
      <c r="B1060" s="44">
        <v>1.0717000000000001</v>
      </c>
      <c r="C1060" s="44">
        <v>127.56</v>
      </c>
      <c r="D1060" s="44">
        <v>31.588000000000001</v>
      </c>
      <c r="E1060" s="44">
        <v>7.4317000000000002</v>
      </c>
      <c r="F1060" s="44">
        <v>0.67269999999999996</v>
      </c>
      <c r="G1060" s="44">
        <v>246.23</v>
      </c>
      <c r="H1060" s="44">
        <v>4.1573000000000002</v>
      </c>
      <c r="I1060" s="44">
        <v>1.4908999999999999</v>
      </c>
      <c r="J1060" s="45">
        <v>9.1013000000000002</v>
      </c>
    </row>
    <row r="1061" spans="1:10" x14ac:dyDescent="0.25">
      <c r="A1061" s="33">
        <v>37672</v>
      </c>
      <c r="B1061" s="44">
        <v>1.0763</v>
      </c>
      <c r="C1061" s="44">
        <v>127.84</v>
      </c>
      <c r="D1061" s="44">
        <v>31.611999999999998</v>
      </c>
      <c r="E1061" s="44">
        <v>7.4310999999999998</v>
      </c>
      <c r="F1061" s="44">
        <v>0.67444999999999999</v>
      </c>
      <c r="G1061" s="44">
        <v>246.11</v>
      </c>
      <c r="H1061" s="44">
        <v>4.1890000000000001</v>
      </c>
      <c r="I1061" s="44">
        <v>1.5024999999999999</v>
      </c>
      <c r="J1061" s="45">
        <v>9.1073000000000004</v>
      </c>
    </row>
    <row r="1062" spans="1:10" x14ac:dyDescent="0.25">
      <c r="A1062" s="33">
        <v>37673</v>
      </c>
      <c r="B1062" s="44">
        <v>1.0838000000000001</v>
      </c>
      <c r="C1062" s="44">
        <v>128.69999999999999</v>
      </c>
      <c r="D1062" s="44">
        <v>31.73</v>
      </c>
      <c r="E1062" s="44">
        <v>7.4310999999999998</v>
      </c>
      <c r="F1062" s="44">
        <v>0.67900000000000005</v>
      </c>
      <c r="G1062" s="44">
        <v>246.46</v>
      </c>
      <c r="H1062" s="44">
        <v>4.2022000000000004</v>
      </c>
      <c r="I1062" s="44">
        <v>1.5197000000000001</v>
      </c>
      <c r="J1062" s="45">
        <v>9.1300000000000008</v>
      </c>
    </row>
    <row r="1063" spans="1:10" x14ac:dyDescent="0.25">
      <c r="A1063" s="33">
        <v>37676</v>
      </c>
      <c r="B1063" s="44">
        <v>1.0721000000000001</v>
      </c>
      <c r="C1063" s="44">
        <v>126.35</v>
      </c>
      <c r="D1063" s="44">
        <v>31.687999999999999</v>
      </c>
      <c r="E1063" s="44">
        <v>7.4291999999999998</v>
      </c>
      <c r="F1063" s="44">
        <v>0.68</v>
      </c>
      <c r="G1063" s="44">
        <v>245.31</v>
      </c>
      <c r="H1063" s="44">
        <v>4.1787000000000001</v>
      </c>
      <c r="I1063" s="44">
        <v>1.5116000000000001</v>
      </c>
      <c r="J1063" s="45">
        <v>9.1248000000000005</v>
      </c>
    </row>
    <row r="1064" spans="1:10" x14ac:dyDescent="0.25">
      <c r="A1064" s="33">
        <v>37677</v>
      </c>
      <c r="B1064" s="44">
        <v>1.0773999999999999</v>
      </c>
      <c r="C1064" s="44">
        <v>126.22</v>
      </c>
      <c r="D1064" s="44">
        <v>31.577999999999999</v>
      </c>
      <c r="E1064" s="44">
        <v>7.4276</v>
      </c>
      <c r="F1064" s="44">
        <v>0.68400000000000005</v>
      </c>
      <c r="G1064" s="44">
        <v>244.56</v>
      </c>
      <c r="H1064" s="44">
        <v>4.1810999999999998</v>
      </c>
      <c r="I1064" s="44">
        <v>1.5127999999999999</v>
      </c>
      <c r="J1064" s="45">
        <v>9.1180000000000003</v>
      </c>
    </row>
    <row r="1065" spans="1:10" x14ac:dyDescent="0.25">
      <c r="A1065" s="33">
        <v>37678</v>
      </c>
      <c r="B1065" s="44">
        <v>1.0752999999999999</v>
      </c>
      <c r="C1065" s="44">
        <v>126.21</v>
      </c>
      <c r="D1065" s="44">
        <v>31.584</v>
      </c>
      <c r="E1065" s="44">
        <v>7.4279999999999999</v>
      </c>
      <c r="F1065" s="44">
        <v>0.68220000000000003</v>
      </c>
      <c r="G1065" s="44">
        <v>244.29</v>
      </c>
      <c r="H1065" s="44">
        <v>4.1807999999999996</v>
      </c>
      <c r="I1065" s="44">
        <v>1.5274000000000001</v>
      </c>
      <c r="J1065" s="45">
        <v>9.0996000000000006</v>
      </c>
    </row>
    <row r="1066" spans="1:10" x14ac:dyDescent="0.25">
      <c r="A1066" s="33">
        <v>37679</v>
      </c>
      <c r="B1066" s="44">
        <v>1.0822000000000001</v>
      </c>
      <c r="C1066" s="44">
        <v>126.45</v>
      </c>
      <c r="D1066" s="44">
        <v>31.65</v>
      </c>
      <c r="E1066" s="44">
        <v>7.4276999999999997</v>
      </c>
      <c r="F1066" s="44">
        <v>0.68420000000000003</v>
      </c>
      <c r="G1066" s="44">
        <v>243.29</v>
      </c>
      <c r="H1066" s="44">
        <v>4.2065000000000001</v>
      </c>
      <c r="I1066" s="44">
        <v>1.5167999999999999</v>
      </c>
      <c r="J1066" s="45">
        <v>9.1203000000000003</v>
      </c>
    </row>
    <row r="1067" spans="1:10" x14ac:dyDescent="0.25">
      <c r="A1067" s="33">
        <v>37680</v>
      </c>
      <c r="B1067" s="44">
        <v>1.0782</v>
      </c>
      <c r="C1067" s="44">
        <v>127.32</v>
      </c>
      <c r="D1067" s="44">
        <v>31.802</v>
      </c>
      <c r="E1067" s="44">
        <v>7.4282000000000004</v>
      </c>
      <c r="F1067" s="44">
        <v>0.68420000000000003</v>
      </c>
      <c r="G1067" s="44">
        <v>243.64</v>
      </c>
      <c r="H1067" s="44">
        <v>4.2148000000000003</v>
      </c>
      <c r="I1067" s="44">
        <v>1.5387</v>
      </c>
      <c r="J1067" s="45">
        <v>9.1457999999999995</v>
      </c>
    </row>
    <row r="1068" spans="1:10" x14ac:dyDescent="0.25">
      <c r="A1068" s="33">
        <v>37683</v>
      </c>
      <c r="B1068" s="44">
        <v>1.08</v>
      </c>
      <c r="C1068" s="44">
        <v>127.42</v>
      </c>
      <c r="D1068" s="44">
        <v>31.821999999999999</v>
      </c>
      <c r="E1068" s="44">
        <v>7.4287999999999998</v>
      </c>
      <c r="F1068" s="44">
        <v>0.68530000000000002</v>
      </c>
      <c r="G1068" s="44">
        <v>244.45</v>
      </c>
      <c r="H1068" s="44">
        <v>4.2423000000000002</v>
      </c>
      <c r="I1068" s="44">
        <v>1.5429999999999999</v>
      </c>
      <c r="J1068" s="45">
        <v>9.1929999999999996</v>
      </c>
    </row>
    <row r="1069" spans="1:10" x14ac:dyDescent="0.25">
      <c r="A1069" s="33">
        <v>37684</v>
      </c>
      <c r="B1069" s="44">
        <v>1.0919000000000001</v>
      </c>
      <c r="C1069" s="44">
        <v>128.38</v>
      </c>
      <c r="D1069" s="44">
        <v>31.898</v>
      </c>
      <c r="E1069" s="44">
        <v>7.4287999999999998</v>
      </c>
      <c r="F1069" s="44">
        <v>0.68989999999999996</v>
      </c>
      <c r="G1069" s="44">
        <v>245.31</v>
      </c>
      <c r="H1069" s="44">
        <v>4.3221999999999996</v>
      </c>
      <c r="I1069" s="44">
        <v>1.5454000000000001</v>
      </c>
      <c r="J1069" s="45">
        <v>9.1925000000000008</v>
      </c>
    </row>
    <row r="1070" spans="1:10" x14ac:dyDescent="0.25">
      <c r="A1070" s="33">
        <v>37685</v>
      </c>
      <c r="B1070" s="44">
        <v>1.0966</v>
      </c>
      <c r="C1070" s="44">
        <v>128.77000000000001</v>
      </c>
      <c r="D1070" s="44">
        <v>31.844999999999999</v>
      </c>
      <c r="E1070" s="44">
        <v>7.4272999999999998</v>
      </c>
      <c r="F1070" s="44">
        <v>0.68759999999999999</v>
      </c>
      <c r="G1070" s="44">
        <v>245.33</v>
      </c>
      <c r="H1070" s="44">
        <v>4.2948000000000004</v>
      </c>
      <c r="I1070" s="44">
        <v>1.5698000000000001</v>
      </c>
      <c r="J1070" s="45">
        <v>9.1890000000000001</v>
      </c>
    </row>
    <row r="1071" spans="1:10" x14ac:dyDescent="0.25">
      <c r="A1071" s="33">
        <v>37686</v>
      </c>
      <c r="B1071" s="44">
        <v>1.0963000000000001</v>
      </c>
      <c r="C1071" s="44">
        <v>128.72999999999999</v>
      </c>
      <c r="D1071" s="44">
        <v>31.832000000000001</v>
      </c>
      <c r="E1071" s="44">
        <v>7.4265999999999996</v>
      </c>
      <c r="F1071" s="44">
        <v>0.68310000000000004</v>
      </c>
      <c r="G1071" s="44">
        <v>245.06</v>
      </c>
      <c r="H1071" s="44">
        <v>4.2857000000000003</v>
      </c>
      <c r="I1071" s="44">
        <v>1.5842000000000001</v>
      </c>
      <c r="J1071" s="45">
        <v>9.2155000000000005</v>
      </c>
    </row>
    <row r="1072" spans="1:10" x14ac:dyDescent="0.25">
      <c r="A1072" s="33">
        <v>37687</v>
      </c>
      <c r="B1072" s="44">
        <v>1.1039000000000001</v>
      </c>
      <c r="C1072" s="44">
        <v>128.68</v>
      </c>
      <c r="D1072" s="44">
        <v>31.852</v>
      </c>
      <c r="E1072" s="44">
        <v>7.4256000000000002</v>
      </c>
      <c r="F1072" s="44">
        <v>0.68669999999999998</v>
      </c>
      <c r="G1072" s="44">
        <v>245.24</v>
      </c>
      <c r="H1072" s="44">
        <v>4.3152999999999997</v>
      </c>
      <c r="I1072" s="44">
        <v>1.5601</v>
      </c>
      <c r="J1072" s="45">
        <v>9.2394999999999996</v>
      </c>
    </row>
    <row r="1073" spans="1:10" x14ac:dyDescent="0.25">
      <c r="A1073" s="33">
        <v>37690</v>
      </c>
      <c r="B1073" s="44">
        <v>1.1042000000000001</v>
      </c>
      <c r="C1073" s="44">
        <v>128.71</v>
      </c>
      <c r="D1073" s="44">
        <v>31.773</v>
      </c>
      <c r="E1073" s="44">
        <v>7.4260999999999999</v>
      </c>
      <c r="F1073" s="44">
        <v>0.6905</v>
      </c>
      <c r="G1073" s="44">
        <v>245.4</v>
      </c>
      <c r="H1073" s="44">
        <v>4.3632999999999997</v>
      </c>
      <c r="I1073" s="44">
        <v>1.5623</v>
      </c>
      <c r="J1073" s="45">
        <v>9.2516999999999996</v>
      </c>
    </row>
    <row r="1074" spans="1:10" x14ac:dyDescent="0.25">
      <c r="A1074" s="33">
        <v>37691</v>
      </c>
      <c r="B1074" s="44">
        <v>1.1080000000000001</v>
      </c>
      <c r="C1074" s="44">
        <v>129.34</v>
      </c>
      <c r="D1074" s="44">
        <v>31.762</v>
      </c>
      <c r="E1074" s="44">
        <v>7.4269999999999996</v>
      </c>
      <c r="F1074" s="44">
        <v>0.69079999999999997</v>
      </c>
      <c r="G1074" s="44">
        <v>245.45</v>
      </c>
      <c r="H1074" s="44">
        <v>4.3826999999999998</v>
      </c>
      <c r="I1074" s="44">
        <v>1.5487</v>
      </c>
      <c r="J1074" s="45">
        <v>9.2955000000000005</v>
      </c>
    </row>
    <row r="1075" spans="1:10" x14ac:dyDescent="0.25">
      <c r="A1075" s="33">
        <v>37692</v>
      </c>
      <c r="B1075" s="44">
        <v>1.1028</v>
      </c>
      <c r="C1075" s="44">
        <v>129.21</v>
      </c>
      <c r="D1075" s="44">
        <v>31.652999999999999</v>
      </c>
      <c r="E1075" s="44">
        <v>7.4276</v>
      </c>
      <c r="F1075" s="44">
        <v>0.6835</v>
      </c>
      <c r="G1075" s="44">
        <v>245.27</v>
      </c>
      <c r="H1075" s="44">
        <v>4.3742999999999999</v>
      </c>
      <c r="I1075" s="44">
        <v>1.5404</v>
      </c>
      <c r="J1075" s="45">
        <v>9.3132999999999999</v>
      </c>
    </row>
    <row r="1076" spans="1:10" x14ac:dyDescent="0.25">
      <c r="A1076" s="33">
        <v>37693</v>
      </c>
      <c r="B1076" s="44">
        <v>1.0864</v>
      </c>
      <c r="C1076" s="44">
        <v>128.6</v>
      </c>
      <c r="D1076" s="44">
        <v>31.585000000000001</v>
      </c>
      <c r="E1076" s="44">
        <v>7.4267000000000003</v>
      </c>
      <c r="F1076" s="44">
        <v>0.67710000000000004</v>
      </c>
      <c r="G1076" s="44">
        <v>244.95</v>
      </c>
      <c r="H1076" s="44">
        <v>4.3739999999999997</v>
      </c>
      <c r="I1076" s="44">
        <v>1.5366</v>
      </c>
      <c r="J1076" s="45">
        <v>9.2735000000000003</v>
      </c>
    </row>
    <row r="1077" spans="1:10" x14ac:dyDescent="0.25">
      <c r="A1077" s="33">
        <v>37694</v>
      </c>
      <c r="B1077" s="44">
        <v>1.0774999999999999</v>
      </c>
      <c r="C1077" s="44">
        <v>127.7</v>
      </c>
      <c r="D1077" s="44">
        <v>31.628</v>
      </c>
      <c r="E1077" s="44">
        <v>7.4291</v>
      </c>
      <c r="F1077" s="44">
        <v>0.67769999999999997</v>
      </c>
      <c r="G1077" s="44">
        <v>244.65</v>
      </c>
      <c r="H1077" s="44">
        <v>4.3381999999999996</v>
      </c>
      <c r="I1077" s="44">
        <v>1.5234000000000001</v>
      </c>
      <c r="J1077" s="45">
        <v>9.2055000000000007</v>
      </c>
    </row>
    <row r="1078" spans="1:10" x14ac:dyDescent="0.25">
      <c r="A1078" s="33">
        <v>37697</v>
      </c>
      <c r="B1078" s="44">
        <v>1.0801000000000001</v>
      </c>
      <c r="C1078" s="44">
        <v>127.16</v>
      </c>
      <c r="D1078" s="44">
        <v>31.690999999999999</v>
      </c>
      <c r="E1078" s="44">
        <v>7.4282000000000004</v>
      </c>
      <c r="F1078" s="44">
        <v>0.68269999999999997</v>
      </c>
      <c r="G1078" s="44">
        <v>244.85</v>
      </c>
      <c r="H1078" s="44">
        <v>4.3724999999999996</v>
      </c>
      <c r="I1078" s="44">
        <v>1.5291999999999999</v>
      </c>
      <c r="J1078" s="45">
        <v>9.2223000000000006</v>
      </c>
    </row>
    <row r="1079" spans="1:10" x14ac:dyDescent="0.25">
      <c r="A1079" s="33">
        <v>37698</v>
      </c>
      <c r="B1079" s="44">
        <v>1.0586</v>
      </c>
      <c r="C1079" s="44">
        <v>126.06</v>
      </c>
      <c r="D1079" s="44">
        <v>31.565000000000001</v>
      </c>
      <c r="E1079" s="44">
        <v>7.4279000000000002</v>
      </c>
      <c r="F1079" s="44">
        <v>0.6774</v>
      </c>
      <c r="G1079" s="44">
        <v>245.25</v>
      </c>
      <c r="H1079" s="44">
        <v>4.3227000000000002</v>
      </c>
      <c r="I1079" s="44">
        <v>1.5253000000000001</v>
      </c>
      <c r="J1079" s="45">
        <v>9.2367000000000008</v>
      </c>
    </row>
    <row r="1080" spans="1:10" x14ac:dyDescent="0.25">
      <c r="A1080" s="33">
        <v>37699</v>
      </c>
      <c r="B1080" s="44">
        <v>1.0569999999999999</v>
      </c>
      <c r="C1080" s="44">
        <v>126.08</v>
      </c>
      <c r="D1080" s="44">
        <v>31.57</v>
      </c>
      <c r="E1080" s="44">
        <v>7.4287999999999998</v>
      </c>
      <c r="F1080" s="44">
        <v>0.67869999999999997</v>
      </c>
      <c r="G1080" s="44">
        <v>245.33</v>
      </c>
      <c r="H1080" s="44">
        <v>4.3032000000000004</v>
      </c>
      <c r="I1080" s="44">
        <v>1.5363</v>
      </c>
      <c r="J1080" s="45">
        <v>9.1959999999999997</v>
      </c>
    </row>
    <row r="1081" spans="1:10" x14ac:dyDescent="0.25">
      <c r="A1081" s="33">
        <v>37700</v>
      </c>
      <c r="B1081" s="44">
        <v>1.0591999999999999</v>
      </c>
      <c r="C1081" s="44">
        <v>127.47</v>
      </c>
      <c r="D1081" s="44">
        <v>31.695</v>
      </c>
      <c r="E1081" s="44">
        <v>7.4283000000000001</v>
      </c>
      <c r="F1081" s="44">
        <v>0.67700000000000005</v>
      </c>
      <c r="G1081" s="44">
        <v>246.09</v>
      </c>
      <c r="H1081" s="44">
        <v>4.3105000000000002</v>
      </c>
      <c r="I1081" s="44">
        <v>1.5357000000000001</v>
      </c>
      <c r="J1081" s="45">
        <v>9.1857000000000006</v>
      </c>
    </row>
    <row r="1082" spans="1:10" x14ac:dyDescent="0.25">
      <c r="A1082" s="33">
        <v>37701</v>
      </c>
      <c r="B1082" s="44">
        <v>1.0571999999999999</v>
      </c>
      <c r="C1082" s="44">
        <v>127.82</v>
      </c>
      <c r="D1082" s="44">
        <v>31.65</v>
      </c>
      <c r="E1082" s="44">
        <v>7.4280999999999997</v>
      </c>
      <c r="F1082" s="44">
        <v>0.67569999999999997</v>
      </c>
      <c r="G1082" s="44">
        <v>246.42</v>
      </c>
      <c r="H1082" s="44">
        <v>4.3087</v>
      </c>
      <c r="I1082" s="44">
        <v>1.5330999999999999</v>
      </c>
      <c r="J1082" s="45">
        <v>9.1639999999999997</v>
      </c>
    </row>
    <row r="1083" spans="1:10" x14ac:dyDescent="0.25">
      <c r="A1083" s="33">
        <v>37704</v>
      </c>
      <c r="B1083" s="44">
        <v>1.0633999999999999</v>
      </c>
      <c r="C1083" s="44">
        <v>128.28</v>
      </c>
      <c r="D1083" s="44">
        <v>31.707000000000001</v>
      </c>
      <c r="E1083" s="44">
        <v>7.4282000000000004</v>
      </c>
      <c r="F1083" s="44">
        <v>0.67630000000000001</v>
      </c>
      <c r="G1083" s="44">
        <v>246.33</v>
      </c>
      <c r="H1083" s="44">
        <v>4.3342000000000001</v>
      </c>
      <c r="I1083" s="44">
        <v>1.5410999999999999</v>
      </c>
      <c r="J1083" s="45">
        <v>9.1875</v>
      </c>
    </row>
    <row r="1084" spans="1:10" x14ac:dyDescent="0.25">
      <c r="A1084" s="33">
        <v>37705</v>
      </c>
      <c r="B1084" s="44">
        <v>1.0690999999999999</v>
      </c>
      <c r="C1084" s="44">
        <v>128.22</v>
      </c>
      <c r="D1084" s="44">
        <v>31.797999999999998</v>
      </c>
      <c r="E1084" s="44">
        <v>7.4264999999999999</v>
      </c>
      <c r="F1084" s="44">
        <v>0.6784</v>
      </c>
      <c r="G1084" s="44">
        <v>246.16</v>
      </c>
      <c r="H1084" s="44">
        <v>4.3315000000000001</v>
      </c>
      <c r="I1084" s="44">
        <v>1.5350999999999999</v>
      </c>
      <c r="J1084" s="45">
        <v>9.2379999999999995</v>
      </c>
    </row>
    <row r="1085" spans="1:10" x14ac:dyDescent="0.25">
      <c r="A1085" s="33">
        <v>37706</v>
      </c>
      <c r="B1085" s="44">
        <v>1.0667</v>
      </c>
      <c r="C1085" s="44">
        <v>128.19</v>
      </c>
      <c r="D1085" s="44">
        <v>31.812000000000001</v>
      </c>
      <c r="E1085" s="44">
        <v>7.4263000000000003</v>
      </c>
      <c r="F1085" s="44">
        <v>0.67789999999999995</v>
      </c>
      <c r="G1085" s="44">
        <v>246.26</v>
      </c>
      <c r="H1085" s="44">
        <v>4.3348000000000004</v>
      </c>
      <c r="I1085" s="44">
        <v>1.5316000000000001</v>
      </c>
      <c r="J1085" s="45">
        <v>9.2170000000000005</v>
      </c>
    </row>
    <row r="1086" spans="1:10" x14ac:dyDescent="0.25">
      <c r="A1086" s="33">
        <v>37707</v>
      </c>
      <c r="B1086" s="44">
        <v>1.0723</v>
      </c>
      <c r="C1086" s="44">
        <v>128.38999999999999</v>
      </c>
      <c r="D1086" s="44">
        <v>31.823</v>
      </c>
      <c r="E1086" s="44">
        <v>7.4263000000000003</v>
      </c>
      <c r="F1086" s="44">
        <v>0.68110000000000004</v>
      </c>
      <c r="G1086" s="44">
        <v>246.38</v>
      </c>
      <c r="H1086" s="44">
        <v>4.3586999999999998</v>
      </c>
      <c r="I1086" s="44">
        <v>1.575</v>
      </c>
      <c r="J1086" s="45">
        <v>9.2527000000000008</v>
      </c>
    </row>
    <row r="1087" spans="1:10" x14ac:dyDescent="0.25">
      <c r="A1087" s="33">
        <v>37708</v>
      </c>
      <c r="B1087" s="44">
        <v>1.073</v>
      </c>
      <c r="C1087" s="44">
        <v>128.88999999999999</v>
      </c>
      <c r="D1087" s="44">
        <v>31.863</v>
      </c>
      <c r="E1087" s="44">
        <v>7.4265999999999996</v>
      </c>
      <c r="F1087" s="44">
        <v>0.6865</v>
      </c>
      <c r="G1087" s="44">
        <v>246.98</v>
      </c>
      <c r="H1087" s="44">
        <v>4.3727</v>
      </c>
      <c r="I1087" s="44">
        <v>1.5965</v>
      </c>
      <c r="J1087" s="45">
        <v>9.2271000000000001</v>
      </c>
    </row>
    <row r="1088" spans="1:10" x14ac:dyDescent="0.25">
      <c r="A1088" s="33">
        <v>37711</v>
      </c>
      <c r="B1088" s="44">
        <v>1.0894999999999999</v>
      </c>
      <c r="C1088" s="44">
        <v>129.18</v>
      </c>
      <c r="D1088" s="44">
        <v>31.946999999999999</v>
      </c>
      <c r="E1088" s="44">
        <v>7.4264000000000001</v>
      </c>
      <c r="F1088" s="44">
        <v>0.68959999999999999</v>
      </c>
      <c r="G1088" s="44">
        <v>246.35</v>
      </c>
      <c r="H1088" s="44">
        <v>4.42</v>
      </c>
      <c r="I1088" s="44">
        <v>1.575</v>
      </c>
      <c r="J1088" s="45">
        <v>9.2607999999999997</v>
      </c>
    </row>
    <row r="1089" spans="1:10" x14ac:dyDescent="0.25">
      <c r="A1089" s="33">
        <v>37712</v>
      </c>
      <c r="B1089" s="44">
        <v>1.0891</v>
      </c>
      <c r="C1089" s="44">
        <v>128.80000000000001</v>
      </c>
      <c r="D1089" s="44">
        <v>31.966999999999999</v>
      </c>
      <c r="E1089" s="44">
        <v>7.4264999999999999</v>
      </c>
      <c r="F1089" s="44">
        <v>0.69079999999999997</v>
      </c>
      <c r="G1089" s="44">
        <v>248.06</v>
      </c>
      <c r="H1089" s="44">
        <v>4.4298000000000002</v>
      </c>
      <c r="I1089" s="44">
        <v>1.58</v>
      </c>
      <c r="J1089" s="45">
        <v>9.2284000000000006</v>
      </c>
    </row>
    <row r="1090" spans="1:10" x14ac:dyDescent="0.25">
      <c r="A1090" s="33">
        <v>37713</v>
      </c>
      <c r="B1090" s="44">
        <v>1.083</v>
      </c>
      <c r="C1090" s="44">
        <v>128.72</v>
      </c>
      <c r="D1090" s="44">
        <v>32.06</v>
      </c>
      <c r="E1090" s="44">
        <v>7.4260999999999999</v>
      </c>
      <c r="F1090" s="44">
        <v>0.68769999999999998</v>
      </c>
      <c r="G1090" s="44">
        <v>247.52</v>
      </c>
      <c r="H1090" s="44">
        <v>4.4059999999999997</v>
      </c>
      <c r="I1090" s="44">
        <v>1.5849</v>
      </c>
      <c r="J1090" s="45">
        <v>9.2468000000000004</v>
      </c>
    </row>
    <row r="1091" spans="1:10" x14ac:dyDescent="0.25">
      <c r="A1091" s="33">
        <v>37714</v>
      </c>
      <c r="B1091" s="44">
        <v>1.0702</v>
      </c>
      <c r="C1091" s="44">
        <v>127.85</v>
      </c>
      <c r="D1091" s="44">
        <v>31.855</v>
      </c>
      <c r="E1091" s="44">
        <v>7.4260999999999999</v>
      </c>
      <c r="F1091" s="44">
        <v>0.68530000000000002</v>
      </c>
      <c r="G1091" s="44">
        <v>246.21</v>
      </c>
      <c r="H1091" s="44">
        <v>4.3586999999999998</v>
      </c>
      <c r="I1091" s="44">
        <v>1.5647</v>
      </c>
      <c r="J1091" s="45">
        <v>9.2017000000000007</v>
      </c>
    </row>
    <row r="1092" spans="1:10" x14ac:dyDescent="0.25">
      <c r="A1092" s="33">
        <v>37715</v>
      </c>
      <c r="B1092" s="44">
        <v>1.0720000000000001</v>
      </c>
      <c r="C1092" s="44">
        <v>128.69999999999999</v>
      </c>
      <c r="D1092" s="44">
        <v>31.780999999999999</v>
      </c>
      <c r="E1092" s="44">
        <v>7.4264999999999999</v>
      </c>
      <c r="F1092" s="44">
        <v>0.68440000000000001</v>
      </c>
      <c r="G1092" s="44">
        <v>245.43</v>
      </c>
      <c r="H1092" s="44">
        <v>4.3615000000000004</v>
      </c>
      <c r="I1092" s="44">
        <v>1.5381</v>
      </c>
      <c r="J1092" s="45">
        <v>9.1981999999999999</v>
      </c>
    </row>
    <row r="1093" spans="1:10" x14ac:dyDescent="0.25">
      <c r="A1093" s="33">
        <v>37718</v>
      </c>
      <c r="B1093" s="44">
        <v>1.0582</v>
      </c>
      <c r="C1093" s="44">
        <v>127.82</v>
      </c>
      <c r="D1093" s="44">
        <v>31.581</v>
      </c>
      <c r="E1093" s="44">
        <v>7.4264999999999999</v>
      </c>
      <c r="F1093" s="44">
        <v>0.68279999999999996</v>
      </c>
      <c r="G1093" s="44">
        <v>244.84</v>
      </c>
      <c r="H1093" s="44">
        <v>4.3274999999999997</v>
      </c>
      <c r="I1093" s="44">
        <v>1.5369999999999999</v>
      </c>
      <c r="J1093" s="45">
        <v>9.1754999999999995</v>
      </c>
    </row>
    <row r="1094" spans="1:10" x14ac:dyDescent="0.25">
      <c r="A1094" s="33">
        <v>37719</v>
      </c>
      <c r="B1094" s="44">
        <v>1.0660000000000001</v>
      </c>
      <c r="C1094" s="44">
        <v>127.9</v>
      </c>
      <c r="D1094" s="44">
        <v>31.542999999999999</v>
      </c>
      <c r="E1094" s="44">
        <v>7.4263000000000003</v>
      </c>
      <c r="F1094" s="44">
        <v>0.68720000000000003</v>
      </c>
      <c r="G1094" s="44">
        <v>244.73</v>
      </c>
      <c r="H1094" s="44">
        <v>4.3254999999999999</v>
      </c>
      <c r="I1094" s="44">
        <v>1.5336000000000001</v>
      </c>
      <c r="J1094" s="45">
        <v>9.1691000000000003</v>
      </c>
    </row>
    <row r="1095" spans="1:10" x14ac:dyDescent="0.25">
      <c r="A1095" s="33">
        <v>37720</v>
      </c>
      <c r="B1095" s="44">
        <v>1.0742</v>
      </c>
      <c r="C1095" s="44">
        <v>128.86000000000001</v>
      </c>
      <c r="D1095" s="44">
        <v>31.355</v>
      </c>
      <c r="E1095" s="44">
        <v>7.4264000000000001</v>
      </c>
      <c r="F1095" s="44">
        <v>0.69020000000000004</v>
      </c>
      <c r="G1095" s="44">
        <v>244.35</v>
      </c>
      <c r="H1095" s="44">
        <v>4.2828999999999997</v>
      </c>
      <c r="I1095" s="44">
        <v>1.5321</v>
      </c>
      <c r="J1095" s="45">
        <v>9.1377000000000006</v>
      </c>
    </row>
    <row r="1096" spans="1:10" x14ac:dyDescent="0.25">
      <c r="A1096" s="33">
        <v>37721</v>
      </c>
      <c r="B1096" s="44">
        <v>1.0805</v>
      </c>
      <c r="C1096" s="44">
        <v>129.18</v>
      </c>
      <c r="D1096" s="44">
        <v>31.44</v>
      </c>
      <c r="E1096" s="44">
        <v>7.4264999999999999</v>
      </c>
      <c r="F1096" s="44">
        <v>0.69</v>
      </c>
      <c r="G1096" s="44">
        <v>244.2</v>
      </c>
      <c r="H1096" s="44">
        <v>4.2519999999999998</v>
      </c>
      <c r="I1096" s="44">
        <v>1.536</v>
      </c>
      <c r="J1096" s="45">
        <v>9.1457999999999995</v>
      </c>
    </row>
    <row r="1097" spans="1:10" x14ac:dyDescent="0.25">
      <c r="A1097" s="33">
        <v>37722</v>
      </c>
      <c r="B1097" s="44">
        <v>1.0734999999999999</v>
      </c>
      <c r="C1097" s="44">
        <v>129.13</v>
      </c>
      <c r="D1097" s="44">
        <v>31.492000000000001</v>
      </c>
      <c r="E1097" s="44">
        <v>7.4261999999999997</v>
      </c>
      <c r="F1097" s="44">
        <v>0.68420000000000003</v>
      </c>
      <c r="G1097" s="44">
        <v>244.46</v>
      </c>
      <c r="H1097" s="44">
        <v>4.2468000000000004</v>
      </c>
      <c r="I1097" s="44">
        <v>1.5137</v>
      </c>
      <c r="J1097" s="45">
        <v>9.1379999999999999</v>
      </c>
    </row>
    <row r="1098" spans="1:10" x14ac:dyDescent="0.25">
      <c r="A1098" s="33">
        <v>37725</v>
      </c>
      <c r="B1098" s="44">
        <v>1.0737000000000001</v>
      </c>
      <c r="C1098" s="44">
        <v>129.68</v>
      </c>
      <c r="D1098" s="44">
        <v>31.568000000000001</v>
      </c>
      <c r="E1098" s="44">
        <v>7.4260999999999999</v>
      </c>
      <c r="F1098" s="44">
        <v>0.68269999999999997</v>
      </c>
      <c r="G1098" s="44">
        <v>245.52</v>
      </c>
      <c r="H1098" s="44">
        <v>4.2522000000000002</v>
      </c>
      <c r="I1098" s="44">
        <v>1.4976</v>
      </c>
      <c r="J1098" s="45">
        <v>9.1274999999999995</v>
      </c>
    </row>
    <row r="1099" spans="1:10" x14ac:dyDescent="0.25">
      <c r="A1099" s="33">
        <v>37726</v>
      </c>
      <c r="B1099" s="44">
        <v>1.0784</v>
      </c>
      <c r="C1099" s="44">
        <v>129.79</v>
      </c>
      <c r="D1099" s="44">
        <v>31.524999999999999</v>
      </c>
      <c r="E1099" s="44">
        <v>7.4249999999999998</v>
      </c>
      <c r="F1099" s="44">
        <v>0.68569999999999998</v>
      </c>
      <c r="G1099" s="44">
        <v>245.12</v>
      </c>
      <c r="H1099" s="44">
        <v>4.2394999999999996</v>
      </c>
      <c r="I1099" s="44">
        <v>1.5172000000000001</v>
      </c>
      <c r="J1099" s="45">
        <v>9.1370000000000005</v>
      </c>
    </row>
    <row r="1100" spans="1:10" x14ac:dyDescent="0.25">
      <c r="A1100" s="33">
        <v>37727</v>
      </c>
      <c r="B1100" s="44">
        <v>1.0835999999999999</v>
      </c>
      <c r="C1100" s="44">
        <v>130.38999999999999</v>
      </c>
      <c r="D1100" s="44">
        <v>31.582999999999998</v>
      </c>
      <c r="E1100" s="44">
        <v>7.4249999999999998</v>
      </c>
      <c r="F1100" s="44">
        <v>0.68769999999999998</v>
      </c>
      <c r="G1100" s="44">
        <v>245.65</v>
      </c>
      <c r="H1100" s="44">
        <v>4.2851999999999997</v>
      </c>
      <c r="I1100" s="44">
        <v>1.5116000000000001</v>
      </c>
      <c r="J1100" s="45">
        <v>9.1571999999999996</v>
      </c>
    </row>
    <row r="1101" spans="1:10" x14ac:dyDescent="0.25">
      <c r="A1101" s="33">
        <v>37728</v>
      </c>
      <c r="B1101" s="44">
        <v>1.0920000000000001</v>
      </c>
      <c r="C1101" s="44">
        <v>130.29</v>
      </c>
      <c r="D1101" s="44">
        <v>31.581</v>
      </c>
      <c r="E1101" s="44">
        <v>7.4253999999999998</v>
      </c>
      <c r="F1101" s="44">
        <v>0.69169999999999998</v>
      </c>
      <c r="G1101" s="44">
        <v>245.37</v>
      </c>
      <c r="H1101" s="44">
        <v>4.2683</v>
      </c>
      <c r="I1101" s="44">
        <v>1.5170999999999999</v>
      </c>
      <c r="J1101" s="45">
        <v>9.1654999999999998</v>
      </c>
    </row>
    <row r="1102" spans="1:10" x14ac:dyDescent="0.25">
      <c r="A1102" s="33">
        <v>37733</v>
      </c>
      <c r="B1102" s="44">
        <v>1.0971</v>
      </c>
      <c r="C1102" s="44">
        <v>131.37</v>
      </c>
      <c r="D1102" s="44">
        <v>31.681000000000001</v>
      </c>
      <c r="E1102" s="44">
        <v>7.4255000000000004</v>
      </c>
      <c r="F1102" s="44">
        <v>0.69610000000000005</v>
      </c>
      <c r="G1102" s="44">
        <v>246.24</v>
      </c>
      <c r="H1102" s="44">
        <v>4.2690000000000001</v>
      </c>
      <c r="I1102" s="44">
        <v>1.5241</v>
      </c>
      <c r="J1102" s="45">
        <v>9.141</v>
      </c>
    </row>
    <row r="1103" spans="1:10" x14ac:dyDescent="0.25">
      <c r="A1103" s="33">
        <v>37734</v>
      </c>
      <c r="B1103" s="44">
        <v>1.0944</v>
      </c>
      <c r="C1103" s="44">
        <v>131.63</v>
      </c>
      <c r="D1103" s="44">
        <v>31.67</v>
      </c>
      <c r="E1103" s="44">
        <v>7.4253</v>
      </c>
      <c r="F1103" s="44">
        <v>0.69350000000000001</v>
      </c>
      <c r="G1103" s="44">
        <v>245.63</v>
      </c>
      <c r="H1103" s="44">
        <v>4.2603</v>
      </c>
      <c r="I1103" s="44">
        <v>1.5206999999999999</v>
      </c>
      <c r="J1103" s="45">
        <v>9.1114999999999995</v>
      </c>
    </row>
    <row r="1104" spans="1:10" x14ac:dyDescent="0.25">
      <c r="A1104" s="33">
        <v>37735</v>
      </c>
      <c r="B1104" s="44">
        <v>1.1008</v>
      </c>
      <c r="C1104" s="44">
        <v>132.03</v>
      </c>
      <c r="D1104" s="44">
        <v>31.716999999999999</v>
      </c>
      <c r="E1104" s="44">
        <v>7.4246999999999996</v>
      </c>
      <c r="F1104" s="44">
        <v>0.6915</v>
      </c>
      <c r="G1104" s="44">
        <v>245.81</v>
      </c>
      <c r="H1104" s="44">
        <v>4.2969999999999997</v>
      </c>
      <c r="I1104" s="44">
        <v>1.5183</v>
      </c>
      <c r="J1104" s="45">
        <v>9.1102000000000007</v>
      </c>
    </row>
    <row r="1105" spans="1:10" x14ac:dyDescent="0.25">
      <c r="A1105" s="33">
        <v>37736</v>
      </c>
      <c r="B1105" s="44">
        <v>1.0972999999999999</v>
      </c>
      <c r="C1105" s="44">
        <v>132.72999999999999</v>
      </c>
      <c r="D1105" s="44">
        <v>31.555</v>
      </c>
      <c r="E1105" s="44">
        <v>7.4234</v>
      </c>
      <c r="F1105" s="44">
        <v>0.69140000000000001</v>
      </c>
      <c r="G1105" s="44">
        <v>245.73</v>
      </c>
      <c r="H1105" s="44">
        <v>4.2773000000000003</v>
      </c>
      <c r="I1105" s="44">
        <v>1.5176000000000001</v>
      </c>
      <c r="J1105" s="45">
        <v>9.1095000000000006</v>
      </c>
    </row>
    <row r="1106" spans="1:10" x14ac:dyDescent="0.25">
      <c r="A1106" s="33">
        <v>37739</v>
      </c>
      <c r="B1106" s="44">
        <v>1.1025</v>
      </c>
      <c r="C1106" s="44">
        <v>132.54</v>
      </c>
      <c r="D1106" s="44">
        <v>31.556000000000001</v>
      </c>
      <c r="E1106" s="44">
        <v>7.4245000000000001</v>
      </c>
      <c r="F1106" s="44">
        <v>0.69140000000000001</v>
      </c>
      <c r="G1106" s="44">
        <v>245.55</v>
      </c>
      <c r="H1106" s="44">
        <v>4.274</v>
      </c>
      <c r="I1106" s="44">
        <v>1.5242</v>
      </c>
      <c r="J1106" s="45">
        <v>9.1336999999999993</v>
      </c>
    </row>
    <row r="1107" spans="1:10" x14ac:dyDescent="0.25">
      <c r="A1107" s="33">
        <v>37740</v>
      </c>
      <c r="B1107" s="44">
        <v>1.0955999999999999</v>
      </c>
      <c r="C1107" s="44">
        <v>131.91</v>
      </c>
      <c r="D1107" s="44">
        <v>31.422000000000001</v>
      </c>
      <c r="E1107" s="44">
        <v>7.4245999999999999</v>
      </c>
      <c r="F1107" s="44">
        <v>0.68910000000000005</v>
      </c>
      <c r="G1107" s="44">
        <v>245.68</v>
      </c>
      <c r="H1107" s="44">
        <v>4.2596999999999996</v>
      </c>
      <c r="I1107" s="44">
        <v>1.5168999999999999</v>
      </c>
      <c r="J1107" s="45">
        <v>9.1304999999999996</v>
      </c>
    </row>
    <row r="1108" spans="1:10" x14ac:dyDescent="0.25">
      <c r="A1108" s="33">
        <v>37741</v>
      </c>
      <c r="B1108" s="44">
        <v>1.1131</v>
      </c>
      <c r="C1108" s="44">
        <v>132.97999999999999</v>
      </c>
      <c r="D1108" s="44">
        <v>31.433</v>
      </c>
      <c r="E1108" s="44">
        <v>7.4242999999999997</v>
      </c>
      <c r="F1108" s="44">
        <v>0.69699999999999995</v>
      </c>
      <c r="G1108" s="44">
        <v>245.73</v>
      </c>
      <c r="H1108" s="44">
        <v>4.2679999999999998</v>
      </c>
      <c r="I1108" s="44">
        <v>1.5123</v>
      </c>
      <c r="J1108" s="45">
        <v>9.1174999999999997</v>
      </c>
    </row>
    <row r="1109" spans="1:10" x14ac:dyDescent="0.25">
      <c r="A1109" s="33">
        <v>37743</v>
      </c>
      <c r="B1109" s="44">
        <v>1.1238999999999999</v>
      </c>
      <c r="C1109" s="44">
        <v>133.4</v>
      </c>
      <c r="D1109" s="44">
        <v>31.266999999999999</v>
      </c>
      <c r="E1109" s="44">
        <v>7.4245999999999999</v>
      </c>
      <c r="F1109" s="44">
        <v>0.69979999999999998</v>
      </c>
      <c r="G1109" s="44">
        <v>245.85</v>
      </c>
      <c r="H1109" s="44">
        <v>4.2445000000000004</v>
      </c>
      <c r="I1109" s="44">
        <v>1.4995000000000001</v>
      </c>
      <c r="J1109" s="45">
        <v>9.1167999999999996</v>
      </c>
    </row>
    <row r="1110" spans="1:10" x14ac:dyDescent="0.25">
      <c r="A1110" s="33">
        <v>37746</v>
      </c>
      <c r="B1110" s="44">
        <v>1.1217999999999999</v>
      </c>
      <c r="C1110" s="44">
        <v>133.46</v>
      </c>
      <c r="D1110" s="44">
        <v>31.286999999999999</v>
      </c>
      <c r="E1110" s="44">
        <v>7.4257</v>
      </c>
      <c r="F1110" s="44">
        <v>0.6996</v>
      </c>
      <c r="G1110" s="44">
        <v>245.01</v>
      </c>
      <c r="H1110" s="44">
        <v>4.2388000000000003</v>
      </c>
      <c r="I1110" s="44">
        <v>1.5049999999999999</v>
      </c>
      <c r="J1110" s="45">
        <v>9.0832999999999995</v>
      </c>
    </row>
    <row r="1111" spans="1:10" x14ac:dyDescent="0.25">
      <c r="A1111" s="33">
        <v>37747</v>
      </c>
      <c r="B1111" s="44">
        <v>1.1344000000000001</v>
      </c>
      <c r="C1111" s="44">
        <v>133.91999999999999</v>
      </c>
      <c r="D1111" s="44">
        <v>31.303000000000001</v>
      </c>
      <c r="E1111" s="44">
        <v>7.4257999999999997</v>
      </c>
      <c r="F1111" s="44">
        <v>0.70440000000000003</v>
      </c>
      <c r="G1111" s="44">
        <v>245.11</v>
      </c>
      <c r="H1111" s="44">
        <v>4.2742000000000004</v>
      </c>
      <c r="I1111" s="44">
        <v>1.5068999999999999</v>
      </c>
      <c r="J1111" s="45">
        <v>9.0968</v>
      </c>
    </row>
    <row r="1112" spans="1:10" x14ac:dyDescent="0.25">
      <c r="A1112" s="33">
        <v>37748</v>
      </c>
      <c r="B1112" s="44">
        <v>1.1427</v>
      </c>
      <c r="C1112" s="44">
        <v>133.62</v>
      </c>
      <c r="D1112" s="44">
        <v>31.372</v>
      </c>
      <c r="E1112" s="44">
        <v>7.4256000000000002</v>
      </c>
      <c r="F1112" s="44">
        <v>0.71209999999999996</v>
      </c>
      <c r="G1112" s="44">
        <v>244.89</v>
      </c>
      <c r="H1112" s="44">
        <v>4.3319999999999999</v>
      </c>
      <c r="I1112" s="44">
        <v>1.5105999999999999</v>
      </c>
      <c r="J1112" s="45">
        <v>9.1080000000000005</v>
      </c>
    </row>
    <row r="1113" spans="1:10" x14ac:dyDescent="0.25">
      <c r="A1113" s="33">
        <v>37749</v>
      </c>
      <c r="B1113" s="44">
        <v>1.1435</v>
      </c>
      <c r="C1113" s="44">
        <v>132.78</v>
      </c>
      <c r="D1113" s="44">
        <v>31.378</v>
      </c>
      <c r="E1113" s="44">
        <v>7.4255000000000004</v>
      </c>
      <c r="F1113" s="44">
        <v>0.71189999999999998</v>
      </c>
      <c r="G1113" s="44">
        <v>244.97</v>
      </c>
      <c r="H1113" s="44">
        <v>4.3124000000000002</v>
      </c>
      <c r="I1113" s="44">
        <v>1.4962</v>
      </c>
      <c r="J1113" s="45">
        <v>9.1159999999999997</v>
      </c>
    </row>
    <row r="1114" spans="1:10" x14ac:dyDescent="0.25">
      <c r="A1114" s="33">
        <v>37750</v>
      </c>
      <c r="B1114" s="44">
        <v>1.1466000000000001</v>
      </c>
      <c r="C1114" s="44">
        <v>134.76</v>
      </c>
      <c r="D1114" s="44">
        <v>31.463000000000001</v>
      </c>
      <c r="E1114" s="44">
        <v>7.4244000000000003</v>
      </c>
      <c r="F1114" s="44">
        <v>0.71560000000000001</v>
      </c>
      <c r="G1114" s="44">
        <v>245.13</v>
      </c>
      <c r="H1114" s="44">
        <v>4.3319999999999999</v>
      </c>
      <c r="I1114" s="44">
        <v>1.4817</v>
      </c>
      <c r="J1114" s="45">
        <v>9.1747999999999994</v>
      </c>
    </row>
    <row r="1115" spans="1:10" x14ac:dyDescent="0.25">
      <c r="A1115" s="33">
        <v>37753</v>
      </c>
      <c r="B1115" s="44">
        <v>1.1597</v>
      </c>
      <c r="C1115" s="44">
        <v>135.05000000000001</v>
      </c>
      <c r="D1115" s="44">
        <v>31.463000000000001</v>
      </c>
      <c r="E1115" s="44">
        <v>7.4246999999999996</v>
      </c>
      <c r="F1115" s="44">
        <v>0.71970000000000001</v>
      </c>
      <c r="G1115" s="44">
        <v>245.18</v>
      </c>
      <c r="H1115" s="44">
        <v>4.3472</v>
      </c>
      <c r="I1115" s="44">
        <v>1.4846999999999999</v>
      </c>
      <c r="J1115" s="45">
        <v>9.1940000000000008</v>
      </c>
    </row>
    <row r="1116" spans="1:10" x14ac:dyDescent="0.25">
      <c r="A1116" s="33">
        <v>37754</v>
      </c>
      <c r="B1116" s="44">
        <v>1.1517999999999999</v>
      </c>
      <c r="C1116" s="44">
        <v>134.41</v>
      </c>
      <c r="D1116" s="44">
        <v>31.478000000000002</v>
      </c>
      <c r="E1116" s="44">
        <v>7.4242999999999997</v>
      </c>
      <c r="F1116" s="44">
        <v>0.71650000000000003</v>
      </c>
      <c r="G1116" s="44">
        <v>244.68</v>
      </c>
      <c r="H1116" s="44">
        <v>4.3372000000000002</v>
      </c>
      <c r="I1116" s="44">
        <v>1.4793000000000001</v>
      </c>
      <c r="J1116" s="45">
        <v>9.1850000000000005</v>
      </c>
    </row>
    <row r="1117" spans="1:10" x14ac:dyDescent="0.25">
      <c r="A1117" s="33">
        <v>37755</v>
      </c>
      <c r="B1117" s="44">
        <v>1.1498999999999999</v>
      </c>
      <c r="C1117" s="44">
        <v>134.25</v>
      </c>
      <c r="D1117" s="44">
        <v>31.515000000000001</v>
      </c>
      <c r="E1117" s="44">
        <v>7.4244000000000003</v>
      </c>
      <c r="F1117" s="44">
        <v>0.71179999999999999</v>
      </c>
      <c r="G1117" s="44">
        <v>244.81</v>
      </c>
      <c r="H1117" s="44">
        <v>4.3301999999999996</v>
      </c>
      <c r="I1117" s="44">
        <v>1.4550000000000001</v>
      </c>
      <c r="J1117" s="45">
        <v>9.1784999999999997</v>
      </c>
    </row>
    <row r="1118" spans="1:10" x14ac:dyDescent="0.25">
      <c r="A1118" s="33">
        <v>37756</v>
      </c>
      <c r="B1118" s="44">
        <v>1.1457999999999999</v>
      </c>
      <c r="C1118" s="44">
        <v>132.85</v>
      </c>
      <c r="D1118" s="44">
        <v>31.385000000000002</v>
      </c>
      <c r="E1118" s="44">
        <v>7.4242999999999997</v>
      </c>
      <c r="F1118" s="44">
        <v>0.70720000000000005</v>
      </c>
      <c r="G1118" s="44">
        <v>244.75</v>
      </c>
      <c r="H1118" s="44">
        <v>4.327</v>
      </c>
      <c r="I1118" s="44">
        <v>1.454</v>
      </c>
      <c r="J1118" s="45">
        <v>9.1577999999999999</v>
      </c>
    </row>
    <row r="1119" spans="1:10" x14ac:dyDescent="0.25">
      <c r="A1119" s="33">
        <v>37757</v>
      </c>
      <c r="B1119" s="44">
        <v>1.1492</v>
      </c>
      <c r="C1119" s="44">
        <v>133.53</v>
      </c>
      <c r="D1119" s="44">
        <v>31.292999999999999</v>
      </c>
      <c r="E1119" s="44">
        <v>7.4238</v>
      </c>
      <c r="F1119" s="44">
        <v>0.70650000000000002</v>
      </c>
      <c r="G1119" s="44">
        <v>245.12</v>
      </c>
      <c r="H1119" s="44">
        <v>4.3334999999999999</v>
      </c>
      <c r="I1119" s="44">
        <v>1.4213</v>
      </c>
      <c r="J1119" s="45">
        <v>9.1489999999999991</v>
      </c>
    </row>
    <row r="1120" spans="1:10" x14ac:dyDescent="0.25">
      <c r="A1120" s="33">
        <v>37760</v>
      </c>
      <c r="B1120" s="44">
        <v>1.1652</v>
      </c>
      <c r="C1120" s="44">
        <v>135.93</v>
      </c>
      <c r="D1120" s="44">
        <v>31.372</v>
      </c>
      <c r="E1120" s="44">
        <v>7.4242999999999997</v>
      </c>
      <c r="F1120" s="44">
        <v>0.71319999999999995</v>
      </c>
      <c r="G1120" s="44">
        <v>245.21</v>
      </c>
      <c r="H1120" s="44">
        <v>4.3337000000000003</v>
      </c>
      <c r="I1120" s="44">
        <v>1.4204000000000001</v>
      </c>
      <c r="J1120" s="45">
        <v>9.1868999999999996</v>
      </c>
    </row>
    <row r="1121" spans="1:10" x14ac:dyDescent="0.25">
      <c r="A1121" s="33">
        <v>37761</v>
      </c>
      <c r="B1121" s="44">
        <v>1.1644000000000001</v>
      </c>
      <c r="C1121" s="44">
        <v>136.36000000000001</v>
      </c>
      <c r="D1121" s="44">
        <v>31.47</v>
      </c>
      <c r="E1121" s="44">
        <v>7.4244000000000003</v>
      </c>
      <c r="F1121" s="44">
        <v>0.71299999999999997</v>
      </c>
      <c r="G1121" s="44">
        <v>245.11</v>
      </c>
      <c r="H1121" s="44">
        <v>4.3273000000000001</v>
      </c>
      <c r="I1121" s="44">
        <v>1.4117999999999999</v>
      </c>
      <c r="J1121" s="45">
        <v>9.17</v>
      </c>
    </row>
    <row r="1122" spans="1:10" x14ac:dyDescent="0.25">
      <c r="A1122" s="33">
        <v>37762</v>
      </c>
      <c r="B1122" s="44">
        <v>1.1689000000000001</v>
      </c>
      <c r="C1122" s="44">
        <v>136.94999999999999</v>
      </c>
      <c r="D1122" s="44">
        <v>31.443000000000001</v>
      </c>
      <c r="E1122" s="44">
        <v>7.4242999999999997</v>
      </c>
      <c r="F1122" s="44">
        <v>0.71160000000000001</v>
      </c>
      <c r="G1122" s="44">
        <v>245.88</v>
      </c>
      <c r="H1122" s="44">
        <v>4.3628999999999998</v>
      </c>
      <c r="I1122" s="44">
        <v>1.4142999999999999</v>
      </c>
      <c r="J1122" s="45">
        <v>9.1829999999999998</v>
      </c>
    </row>
    <row r="1123" spans="1:10" x14ac:dyDescent="0.25">
      <c r="A1123" s="33">
        <v>37763</v>
      </c>
      <c r="B1123" s="44">
        <v>1.1719999999999999</v>
      </c>
      <c r="C1123" s="44">
        <v>137.1</v>
      </c>
      <c r="D1123" s="44">
        <v>31.38</v>
      </c>
      <c r="E1123" s="44">
        <v>7.4242999999999997</v>
      </c>
      <c r="F1123" s="44">
        <v>0.71630000000000005</v>
      </c>
      <c r="G1123" s="44">
        <v>245.85</v>
      </c>
      <c r="H1123" s="44">
        <v>4.3475000000000001</v>
      </c>
      <c r="I1123" s="44">
        <v>1.4120999999999999</v>
      </c>
      <c r="J1123" s="45">
        <v>9.1478000000000002</v>
      </c>
    </row>
    <row r="1124" spans="1:10" x14ac:dyDescent="0.25">
      <c r="A1124" s="33">
        <v>37764</v>
      </c>
      <c r="B1124" s="44">
        <v>1.179</v>
      </c>
      <c r="C1124" s="44">
        <v>137.87</v>
      </c>
      <c r="D1124" s="44">
        <v>31.41</v>
      </c>
      <c r="E1124" s="44">
        <v>7.4241999999999999</v>
      </c>
      <c r="F1124" s="44">
        <v>0.72009999999999996</v>
      </c>
      <c r="G1124" s="44">
        <v>246.07</v>
      </c>
      <c r="H1124" s="44">
        <v>4.3475000000000001</v>
      </c>
      <c r="I1124" s="44">
        <v>1.4118999999999999</v>
      </c>
      <c r="J1124" s="45">
        <v>9.1678999999999995</v>
      </c>
    </row>
    <row r="1125" spans="1:10" x14ac:dyDescent="0.25">
      <c r="A1125" s="33">
        <v>37767</v>
      </c>
      <c r="B1125" s="44">
        <v>1.1813</v>
      </c>
      <c r="C1125" s="44">
        <v>138.53</v>
      </c>
      <c r="D1125" s="44">
        <v>31.395</v>
      </c>
      <c r="E1125" s="44">
        <v>7.4245999999999999</v>
      </c>
      <c r="F1125" s="44">
        <v>0.72099999999999997</v>
      </c>
      <c r="G1125" s="44">
        <v>245.98</v>
      </c>
      <c r="H1125" s="44">
        <v>4.3460000000000001</v>
      </c>
      <c r="I1125" s="44">
        <v>1.4108000000000001</v>
      </c>
      <c r="J1125" s="45">
        <v>9.1983999999999995</v>
      </c>
    </row>
    <row r="1126" spans="1:10" x14ac:dyDescent="0.25">
      <c r="A1126" s="33">
        <v>37768</v>
      </c>
      <c r="B1126" s="44">
        <v>1.1900999999999999</v>
      </c>
      <c r="C1126" s="44">
        <v>138.93</v>
      </c>
      <c r="D1126" s="44">
        <v>31.411999999999999</v>
      </c>
      <c r="E1126" s="44">
        <v>7.4242999999999997</v>
      </c>
      <c r="F1126" s="44">
        <v>0.72350000000000003</v>
      </c>
      <c r="G1126" s="44">
        <v>245.82</v>
      </c>
      <c r="H1126" s="44">
        <v>4.3750999999999998</v>
      </c>
      <c r="I1126" s="44">
        <v>1.4229000000000001</v>
      </c>
      <c r="J1126" s="45">
        <v>9.1929999999999996</v>
      </c>
    </row>
    <row r="1127" spans="1:10" x14ac:dyDescent="0.25">
      <c r="A1127" s="33">
        <v>37769</v>
      </c>
      <c r="B1127" s="44">
        <v>1.1738</v>
      </c>
      <c r="C1127" s="44">
        <v>138.86000000000001</v>
      </c>
      <c r="D1127" s="44">
        <v>31.34</v>
      </c>
      <c r="E1127" s="44">
        <v>7.4241999999999999</v>
      </c>
      <c r="F1127" s="44">
        <v>0.71840000000000004</v>
      </c>
      <c r="G1127" s="44">
        <v>246.38</v>
      </c>
      <c r="H1127" s="44">
        <v>4.3606999999999996</v>
      </c>
      <c r="I1127" s="44">
        <v>1.4221999999999999</v>
      </c>
      <c r="J1127" s="45">
        <v>9.1534999999999993</v>
      </c>
    </row>
    <row r="1128" spans="1:10" x14ac:dyDescent="0.25">
      <c r="A1128" s="33">
        <v>37770</v>
      </c>
      <c r="B1128" s="44">
        <v>1.1756</v>
      </c>
      <c r="C1128" s="44">
        <v>139.53</v>
      </c>
      <c r="D1128" s="44">
        <v>31.378</v>
      </c>
      <c r="E1128" s="44">
        <v>7.4241000000000001</v>
      </c>
      <c r="F1128" s="44">
        <v>0.71579999999999999</v>
      </c>
      <c r="G1128" s="44">
        <v>249.92</v>
      </c>
      <c r="H1128" s="44">
        <v>4.4032</v>
      </c>
      <c r="I1128" s="44">
        <v>1.4229000000000001</v>
      </c>
      <c r="J1128" s="45">
        <v>9.1624999999999996</v>
      </c>
    </row>
    <row r="1129" spans="1:10" x14ac:dyDescent="0.25">
      <c r="A1129" s="33">
        <v>37771</v>
      </c>
      <c r="B1129" s="44">
        <v>1.1821999999999999</v>
      </c>
      <c r="C1129" s="44">
        <v>140.31</v>
      </c>
      <c r="D1129" s="44">
        <v>31.332999999999998</v>
      </c>
      <c r="E1129" s="44">
        <v>7.4244000000000003</v>
      </c>
      <c r="F1129" s="44">
        <v>0.71960000000000002</v>
      </c>
      <c r="G1129" s="44">
        <v>249.73</v>
      </c>
      <c r="H1129" s="44">
        <v>4.4071999999999996</v>
      </c>
      <c r="I1129" s="44">
        <v>1.4202999999999999</v>
      </c>
      <c r="J1129" s="45">
        <v>9.15</v>
      </c>
    </row>
    <row r="1130" spans="1:10" x14ac:dyDescent="0.25">
      <c r="A1130" s="33">
        <v>37774</v>
      </c>
      <c r="B1130" s="44">
        <v>1.1672</v>
      </c>
      <c r="C1130" s="44">
        <v>138.65</v>
      </c>
      <c r="D1130" s="44">
        <v>31.361999999999998</v>
      </c>
      <c r="E1130" s="44">
        <v>7.4244000000000003</v>
      </c>
      <c r="F1130" s="44">
        <v>0.71750000000000003</v>
      </c>
      <c r="G1130" s="44">
        <v>252.12</v>
      </c>
      <c r="H1130" s="44">
        <v>4.3948999999999998</v>
      </c>
      <c r="I1130" s="44">
        <v>1.4222999999999999</v>
      </c>
      <c r="J1130" s="45">
        <v>9.1128</v>
      </c>
    </row>
    <row r="1131" spans="1:10" x14ac:dyDescent="0.25">
      <c r="A1131" s="33">
        <v>37775</v>
      </c>
      <c r="B1131" s="44">
        <v>1.1722999999999999</v>
      </c>
      <c r="C1131" s="44">
        <v>139.44999999999999</v>
      </c>
      <c r="D1131" s="44">
        <v>31.31</v>
      </c>
      <c r="E1131" s="44">
        <v>7.4245999999999999</v>
      </c>
      <c r="F1131" s="44">
        <v>0.71730000000000005</v>
      </c>
      <c r="G1131" s="44">
        <v>253.75</v>
      </c>
      <c r="H1131" s="44">
        <v>4.3945999999999996</v>
      </c>
      <c r="I1131" s="44">
        <v>1.42</v>
      </c>
      <c r="J1131" s="45">
        <v>9.125</v>
      </c>
    </row>
    <row r="1132" spans="1:10" x14ac:dyDescent="0.25">
      <c r="A1132" s="33">
        <v>37776</v>
      </c>
      <c r="B1132" s="44">
        <v>1.1691</v>
      </c>
      <c r="C1132" s="44">
        <v>138.6</v>
      </c>
      <c r="D1132" s="44">
        <v>31.495000000000001</v>
      </c>
      <c r="E1132" s="44">
        <v>7.4248000000000003</v>
      </c>
      <c r="F1132" s="44">
        <v>0.71719999999999995</v>
      </c>
      <c r="G1132" s="44">
        <v>263.5</v>
      </c>
      <c r="H1132" s="44">
        <v>4.4348000000000001</v>
      </c>
      <c r="I1132" s="44">
        <v>1.4293</v>
      </c>
      <c r="J1132" s="45">
        <v>9.1054999999999993</v>
      </c>
    </row>
    <row r="1133" spans="1:10" x14ac:dyDescent="0.25">
      <c r="A1133" s="33">
        <v>37777</v>
      </c>
      <c r="B1133" s="44">
        <v>1.1775</v>
      </c>
      <c r="C1133" s="44">
        <v>139.28</v>
      </c>
      <c r="D1133" s="44">
        <v>31.4</v>
      </c>
      <c r="E1133" s="44">
        <v>7.4242999999999997</v>
      </c>
      <c r="F1133" s="44">
        <v>0.71209999999999996</v>
      </c>
      <c r="G1133" s="44">
        <v>263.52999999999997</v>
      </c>
      <c r="H1133" s="44">
        <v>4.45</v>
      </c>
      <c r="I1133" s="44">
        <v>1.4321999999999999</v>
      </c>
      <c r="J1133" s="45">
        <v>9.1259999999999994</v>
      </c>
    </row>
    <row r="1134" spans="1:10" x14ac:dyDescent="0.25">
      <c r="A1134" s="33">
        <v>37778</v>
      </c>
      <c r="B1134" s="44">
        <v>1.1813</v>
      </c>
      <c r="C1134" s="44">
        <v>139.28</v>
      </c>
      <c r="D1134" s="44">
        <v>31.335000000000001</v>
      </c>
      <c r="E1134" s="44">
        <v>7.4245999999999999</v>
      </c>
      <c r="F1134" s="44">
        <v>0.70930000000000004</v>
      </c>
      <c r="G1134" s="44">
        <v>260.5</v>
      </c>
      <c r="H1134" s="44">
        <v>4.3860000000000001</v>
      </c>
      <c r="I1134" s="44">
        <v>1.4293</v>
      </c>
      <c r="J1134" s="45">
        <v>9.1254000000000008</v>
      </c>
    </row>
    <row r="1135" spans="1:10" x14ac:dyDescent="0.25">
      <c r="A1135" s="33">
        <v>37781</v>
      </c>
      <c r="B1135" s="44">
        <v>1.1726000000000001</v>
      </c>
      <c r="C1135" s="44">
        <v>138.62</v>
      </c>
      <c r="D1135" s="44">
        <v>31.347999999999999</v>
      </c>
      <c r="E1135" s="44">
        <v>7.4245000000000001</v>
      </c>
      <c r="F1135" s="44">
        <v>0.70830000000000004</v>
      </c>
      <c r="G1135" s="44">
        <v>261.55</v>
      </c>
      <c r="H1135" s="44">
        <v>4.4172000000000002</v>
      </c>
      <c r="I1135" s="44">
        <v>1.4213</v>
      </c>
      <c r="J1135" s="45">
        <v>9.1151999999999997</v>
      </c>
    </row>
    <row r="1136" spans="1:10" x14ac:dyDescent="0.25">
      <c r="A1136" s="33">
        <v>37782</v>
      </c>
      <c r="B1136" s="44">
        <v>1.1698999999999999</v>
      </c>
      <c r="C1136" s="44">
        <v>138.22</v>
      </c>
      <c r="D1136" s="44">
        <v>31.305</v>
      </c>
      <c r="E1136" s="44">
        <v>7.4245999999999999</v>
      </c>
      <c r="F1136" s="44">
        <v>0.70650000000000002</v>
      </c>
      <c r="G1136" s="44">
        <v>259.39999999999998</v>
      </c>
      <c r="H1136" s="44">
        <v>4.4630000000000001</v>
      </c>
      <c r="I1136" s="44">
        <v>1.4204000000000001</v>
      </c>
      <c r="J1136" s="45">
        <v>9.1157000000000004</v>
      </c>
    </row>
    <row r="1137" spans="1:10" x14ac:dyDescent="0.25">
      <c r="A1137" s="33">
        <v>37783</v>
      </c>
      <c r="B1137" s="44">
        <v>1.1748000000000001</v>
      </c>
      <c r="C1137" s="44">
        <v>138.4</v>
      </c>
      <c r="D1137" s="44">
        <v>31.3</v>
      </c>
      <c r="E1137" s="44">
        <v>7.4241000000000001</v>
      </c>
      <c r="F1137" s="44">
        <v>0.70469999999999999</v>
      </c>
      <c r="G1137" s="44">
        <v>257.75</v>
      </c>
      <c r="H1137" s="44">
        <v>4.4379999999999997</v>
      </c>
      <c r="I1137" s="44">
        <v>1.4285000000000001</v>
      </c>
      <c r="J1137" s="45">
        <v>9.1059999999999999</v>
      </c>
    </row>
    <row r="1138" spans="1:10" x14ac:dyDescent="0.25">
      <c r="A1138" s="33">
        <v>37784</v>
      </c>
      <c r="B1138" s="44">
        <v>1.1734</v>
      </c>
      <c r="C1138" s="44">
        <v>138.13999999999999</v>
      </c>
      <c r="D1138" s="44">
        <v>31.285</v>
      </c>
      <c r="E1138" s="44">
        <v>7.4238</v>
      </c>
      <c r="F1138" s="44">
        <v>0.70215000000000005</v>
      </c>
      <c r="G1138" s="44">
        <v>258.45</v>
      </c>
      <c r="H1138" s="44">
        <v>4.4554999999999998</v>
      </c>
      <c r="I1138" s="44">
        <v>1.4341999999999999</v>
      </c>
      <c r="J1138" s="45">
        <v>9.0914000000000001</v>
      </c>
    </row>
    <row r="1139" spans="1:10" x14ac:dyDescent="0.25">
      <c r="A1139" s="33">
        <v>37785</v>
      </c>
      <c r="B1139" s="44">
        <v>1.1751</v>
      </c>
      <c r="C1139" s="44">
        <v>138.44</v>
      </c>
      <c r="D1139" s="44">
        <v>31.245000000000001</v>
      </c>
      <c r="E1139" s="44">
        <v>7.4242999999999997</v>
      </c>
      <c r="F1139" s="44">
        <v>0.70530000000000004</v>
      </c>
      <c r="G1139" s="44">
        <v>259.70999999999998</v>
      </c>
      <c r="H1139" s="44">
        <v>4.4309000000000003</v>
      </c>
      <c r="I1139" s="44">
        <v>1.4319999999999999</v>
      </c>
      <c r="J1139" s="45">
        <v>9.0679999999999996</v>
      </c>
    </row>
    <row r="1140" spans="1:10" x14ac:dyDescent="0.25">
      <c r="A1140" s="33">
        <v>37788</v>
      </c>
      <c r="B1140" s="44">
        <v>1.1854</v>
      </c>
      <c r="C1140" s="44">
        <v>139.43</v>
      </c>
      <c r="D1140" s="44">
        <v>31.335000000000001</v>
      </c>
      <c r="E1140" s="44">
        <v>7.4244000000000003</v>
      </c>
      <c r="F1140" s="44">
        <v>0.7046</v>
      </c>
      <c r="G1140" s="44">
        <v>261.13</v>
      </c>
      <c r="H1140" s="44">
        <v>4.4015000000000004</v>
      </c>
      <c r="I1140" s="44">
        <v>1.4292</v>
      </c>
      <c r="J1140" s="45">
        <v>9.0939999999999994</v>
      </c>
    </row>
    <row r="1141" spans="1:10" x14ac:dyDescent="0.25">
      <c r="A1141" s="33">
        <v>37789</v>
      </c>
      <c r="B1141" s="44">
        <v>1.1797</v>
      </c>
      <c r="C1141" s="44">
        <v>139.34</v>
      </c>
      <c r="D1141" s="44">
        <v>31.434999999999999</v>
      </c>
      <c r="E1141" s="44">
        <v>7.4238999999999997</v>
      </c>
      <c r="F1141" s="44">
        <v>0.70199999999999996</v>
      </c>
      <c r="G1141" s="44">
        <v>262.7</v>
      </c>
      <c r="H1141" s="44">
        <v>4.3986000000000001</v>
      </c>
      <c r="I1141" s="44">
        <v>1.4406000000000001</v>
      </c>
      <c r="J1141" s="45">
        <v>9.0719999999999992</v>
      </c>
    </row>
    <row r="1142" spans="1:10" x14ac:dyDescent="0.25">
      <c r="A1142" s="33">
        <v>37790</v>
      </c>
      <c r="B1142" s="44">
        <v>1.1698999999999999</v>
      </c>
      <c r="C1142" s="44">
        <v>138.69</v>
      </c>
      <c r="D1142" s="44">
        <v>31.414999999999999</v>
      </c>
      <c r="E1142" s="44">
        <v>7.4241000000000001</v>
      </c>
      <c r="F1142" s="44">
        <v>0.69650000000000001</v>
      </c>
      <c r="G1142" s="44">
        <v>265.87</v>
      </c>
      <c r="H1142" s="44">
        <v>4.3949999999999996</v>
      </c>
      <c r="I1142" s="44">
        <v>1.4450000000000001</v>
      </c>
      <c r="J1142" s="45">
        <v>9.0679999999999996</v>
      </c>
    </row>
    <row r="1143" spans="1:10" x14ac:dyDescent="0.25">
      <c r="A1143" s="33">
        <v>37791</v>
      </c>
      <c r="B1143" s="44">
        <v>1.1655</v>
      </c>
      <c r="C1143" s="44">
        <v>138.52000000000001</v>
      </c>
      <c r="D1143" s="44">
        <v>31.45</v>
      </c>
      <c r="E1143" s="44">
        <v>7.4249000000000001</v>
      </c>
      <c r="F1143" s="44">
        <v>0.69650000000000001</v>
      </c>
      <c r="G1143" s="44">
        <v>266.08</v>
      </c>
      <c r="H1143" s="44">
        <v>4.4619999999999997</v>
      </c>
      <c r="I1143" s="44">
        <v>1.4515</v>
      </c>
      <c r="J1143" s="45">
        <v>9.0772999999999993</v>
      </c>
    </row>
    <row r="1144" spans="1:10" x14ac:dyDescent="0.25">
      <c r="A1144" s="33">
        <v>37792</v>
      </c>
      <c r="B1144" s="44">
        <v>1.1655</v>
      </c>
      <c r="C1144" s="44">
        <v>137.94</v>
      </c>
      <c r="D1144" s="44">
        <v>31.48</v>
      </c>
      <c r="E1144" s="44">
        <v>7.4249999999999998</v>
      </c>
      <c r="F1144" s="44">
        <v>0.6966</v>
      </c>
      <c r="G1144" s="44">
        <v>262.07</v>
      </c>
      <c r="H1144" s="44">
        <v>4.4219999999999997</v>
      </c>
      <c r="I1144" s="44">
        <v>1.4411</v>
      </c>
      <c r="J1144" s="45">
        <v>9.0675000000000008</v>
      </c>
    </row>
    <row r="1145" spans="1:10" x14ac:dyDescent="0.25">
      <c r="A1145" s="33">
        <v>37795</v>
      </c>
      <c r="B1145" s="44">
        <v>1.1538999999999999</v>
      </c>
      <c r="C1145" s="44">
        <v>136.19</v>
      </c>
      <c r="D1145" s="44">
        <v>31.495000000000001</v>
      </c>
      <c r="E1145" s="44">
        <v>7.4252000000000002</v>
      </c>
      <c r="F1145" s="44">
        <v>0.69469999999999998</v>
      </c>
      <c r="G1145" s="44">
        <v>260.3</v>
      </c>
      <c r="H1145" s="44">
        <v>4.4279999999999999</v>
      </c>
      <c r="I1145" s="44">
        <v>1.4642999999999999</v>
      </c>
      <c r="J1145" s="45">
        <v>9.0965000000000007</v>
      </c>
    </row>
    <row r="1146" spans="1:10" x14ac:dyDescent="0.25">
      <c r="A1146" s="33">
        <v>37796</v>
      </c>
      <c r="B1146" s="44">
        <v>1.1565000000000001</v>
      </c>
      <c r="C1146" s="44">
        <v>136.33000000000001</v>
      </c>
      <c r="D1146" s="44">
        <v>31.53</v>
      </c>
      <c r="E1146" s="44">
        <v>7.4253999999999998</v>
      </c>
      <c r="F1146" s="44">
        <v>0.69399999999999995</v>
      </c>
      <c r="G1146" s="44">
        <v>260.54000000000002</v>
      </c>
      <c r="H1146" s="44">
        <v>4.4619999999999997</v>
      </c>
      <c r="I1146" s="44">
        <v>1.4621999999999999</v>
      </c>
      <c r="J1146" s="45">
        <v>9.1449999999999996</v>
      </c>
    </row>
    <row r="1147" spans="1:10" x14ac:dyDescent="0.25">
      <c r="A1147" s="33">
        <v>37797</v>
      </c>
      <c r="B1147" s="44">
        <v>1.1551</v>
      </c>
      <c r="C1147" s="44">
        <v>135.68</v>
      </c>
      <c r="D1147" s="44">
        <v>31.48</v>
      </c>
      <c r="E1147" s="44">
        <v>7.4252000000000002</v>
      </c>
      <c r="F1147" s="44">
        <v>0.6915</v>
      </c>
      <c r="G1147" s="44">
        <v>260.73</v>
      </c>
      <c r="H1147" s="44">
        <v>4.4640000000000004</v>
      </c>
      <c r="I1147" s="44">
        <v>1.4481999999999999</v>
      </c>
      <c r="J1147" s="45">
        <v>9.1534999999999993</v>
      </c>
    </row>
    <row r="1148" spans="1:10" x14ac:dyDescent="0.25">
      <c r="A1148" s="33">
        <v>37798</v>
      </c>
      <c r="B1148" s="44">
        <v>1.1432</v>
      </c>
      <c r="C1148" s="44">
        <v>135.78</v>
      </c>
      <c r="D1148" s="44">
        <v>31.47</v>
      </c>
      <c r="E1148" s="44">
        <v>7.4257</v>
      </c>
      <c r="F1148" s="44">
        <v>0.68700000000000006</v>
      </c>
      <c r="G1148" s="44">
        <v>262.97000000000003</v>
      </c>
      <c r="H1148" s="44">
        <v>4.4664999999999999</v>
      </c>
      <c r="I1148" s="44">
        <v>1.4482999999999999</v>
      </c>
      <c r="J1148" s="45">
        <v>9.1854999999999993</v>
      </c>
    </row>
    <row r="1149" spans="1:10" x14ac:dyDescent="0.25">
      <c r="A1149" s="33">
        <v>37799</v>
      </c>
      <c r="B1149" s="44">
        <v>1.1413</v>
      </c>
      <c r="C1149" s="44">
        <v>136.76</v>
      </c>
      <c r="D1149" s="44">
        <v>31.6</v>
      </c>
      <c r="E1149" s="44">
        <v>7.4269999999999996</v>
      </c>
      <c r="F1149" s="44">
        <v>0.69010000000000005</v>
      </c>
      <c r="G1149" s="44">
        <v>266.25</v>
      </c>
      <c r="H1149" s="44">
        <v>4.47</v>
      </c>
      <c r="I1149" s="44">
        <v>1.4846999999999999</v>
      </c>
      <c r="J1149" s="45">
        <v>9.1828000000000003</v>
      </c>
    </row>
    <row r="1150" spans="1:10" x14ac:dyDescent="0.25">
      <c r="A1150" s="33">
        <v>37802</v>
      </c>
      <c r="B1150" s="44">
        <v>1.1427</v>
      </c>
      <c r="C1150" s="44">
        <v>137.32</v>
      </c>
      <c r="D1150" s="44">
        <v>31.571999999999999</v>
      </c>
      <c r="E1150" s="44">
        <v>7.4298999999999999</v>
      </c>
      <c r="F1150" s="44">
        <v>0.69320000000000004</v>
      </c>
      <c r="G1150" s="44">
        <v>266.61</v>
      </c>
      <c r="H1150" s="44">
        <v>4.4775</v>
      </c>
      <c r="I1150" s="44">
        <v>1.4763999999999999</v>
      </c>
      <c r="J1150" s="45">
        <v>9.2487999999999992</v>
      </c>
    </row>
    <row r="1151" spans="1:10" x14ac:dyDescent="0.25">
      <c r="A1151" s="33">
        <v>37803</v>
      </c>
      <c r="B1151" s="44">
        <v>1.1543000000000001</v>
      </c>
      <c r="C1151" s="44">
        <v>138.19999999999999</v>
      </c>
      <c r="D1151" s="44">
        <v>31.564</v>
      </c>
      <c r="E1151" s="44">
        <v>7.4302999999999999</v>
      </c>
      <c r="F1151" s="44">
        <v>0.69604999999999995</v>
      </c>
      <c r="G1151" s="44">
        <v>264.63</v>
      </c>
      <c r="H1151" s="44">
        <v>4.4238999999999997</v>
      </c>
      <c r="I1151" s="44">
        <v>1.4787999999999999</v>
      </c>
      <c r="J1151" s="45">
        <v>9.1969999999999992</v>
      </c>
    </row>
    <row r="1152" spans="1:10" x14ac:dyDescent="0.25">
      <c r="A1152" s="33">
        <v>37804</v>
      </c>
      <c r="B1152" s="44">
        <v>1.1535</v>
      </c>
      <c r="C1152" s="44">
        <v>137.36000000000001</v>
      </c>
      <c r="D1152" s="44">
        <v>31.593</v>
      </c>
      <c r="E1152" s="44">
        <v>7.4306999999999999</v>
      </c>
      <c r="F1152" s="44">
        <v>0.69369999999999998</v>
      </c>
      <c r="G1152" s="44">
        <v>263.14</v>
      </c>
      <c r="H1152" s="44">
        <v>4.4459999999999997</v>
      </c>
      <c r="I1152" s="44">
        <v>1.4671000000000001</v>
      </c>
      <c r="J1152" s="45">
        <v>9.1830999999999996</v>
      </c>
    </row>
    <row r="1153" spans="1:10" x14ac:dyDescent="0.25">
      <c r="A1153" s="33">
        <v>37805</v>
      </c>
      <c r="B1153" s="44">
        <v>1.1456999999999999</v>
      </c>
      <c r="C1153" s="44">
        <v>135.72999999999999</v>
      </c>
      <c r="D1153" s="44">
        <v>31.684999999999999</v>
      </c>
      <c r="E1153" s="44">
        <v>7.4336000000000002</v>
      </c>
      <c r="F1153" s="44">
        <v>0.68959999999999999</v>
      </c>
      <c r="G1153" s="44">
        <v>263.31</v>
      </c>
      <c r="H1153" s="44">
        <v>4.4480000000000004</v>
      </c>
      <c r="I1153" s="44">
        <v>1.4684999999999999</v>
      </c>
      <c r="J1153" s="45">
        <v>9.1745000000000001</v>
      </c>
    </row>
    <row r="1154" spans="1:10" x14ac:dyDescent="0.25">
      <c r="A1154" s="33">
        <v>37806</v>
      </c>
      <c r="B1154" s="44">
        <v>1.1466000000000001</v>
      </c>
      <c r="C1154" s="44">
        <v>135.4</v>
      </c>
      <c r="D1154" s="44">
        <v>31.625</v>
      </c>
      <c r="E1154" s="44">
        <v>7.4337999999999997</v>
      </c>
      <c r="F1154" s="44">
        <v>0.68674999999999997</v>
      </c>
      <c r="G1154" s="44">
        <v>263.98</v>
      </c>
      <c r="H1154" s="44">
        <v>4.4595000000000002</v>
      </c>
      <c r="I1154" s="44">
        <v>1.4756</v>
      </c>
      <c r="J1154" s="45">
        <v>9.1783000000000001</v>
      </c>
    </row>
    <row r="1155" spans="1:10" x14ac:dyDescent="0.25">
      <c r="A1155" s="33">
        <v>37809</v>
      </c>
      <c r="B1155" s="44">
        <v>1.1359999999999999</v>
      </c>
      <c r="C1155" s="44">
        <v>134.12</v>
      </c>
      <c r="D1155" s="44">
        <v>31.634</v>
      </c>
      <c r="E1155" s="44">
        <v>7.4351000000000003</v>
      </c>
      <c r="F1155" s="44">
        <v>0.68855</v>
      </c>
      <c r="G1155" s="44">
        <v>263.02</v>
      </c>
      <c r="H1155" s="44">
        <v>4.4359999999999999</v>
      </c>
      <c r="I1155" s="44">
        <v>1.4816</v>
      </c>
      <c r="J1155" s="45">
        <v>9.202</v>
      </c>
    </row>
    <row r="1156" spans="1:10" x14ac:dyDescent="0.25">
      <c r="A1156" s="33">
        <v>37810</v>
      </c>
      <c r="B1156" s="44">
        <v>1.1326000000000001</v>
      </c>
      <c r="C1156" s="44">
        <v>133.78</v>
      </c>
      <c r="D1156" s="44">
        <v>31.609000000000002</v>
      </c>
      <c r="E1156" s="44">
        <v>7.4359000000000002</v>
      </c>
      <c r="F1156" s="44">
        <v>0.69069999999999998</v>
      </c>
      <c r="G1156" s="44">
        <v>262.55</v>
      </c>
      <c r="H1156" s="44">
        <v>4.4649999999999999</v>
      </c>
      <c r="I1156" s="44">
        <v>1.484</v>
      </c>
      <c r="J1156" s="45">
        <v>9.1575000000000006</v>
      </c>
    </row>
    <row r="1157" spans="1:10" x14ac:dyDescent="0.25">
      <c r="A1157" s="33">
        <v>37811</v>
      </c>
      <c r="B1157" s="44">
        <v>1.1355</v>
      </c>
      <c r="C1157" s="44">
        <v>134.1</v>
      </c>
      <c r="D1157" s="44">
        <v>31.594999999999999</v>
      </c>
      <c r="E1157" s="44">
        <v>7.4351000000000003</v>
      </c>
      <c r="F1157" s="44">
        <v>0.69579999999999997</v>
      </c>
      <c r="G1157" s="44">
        <v>262.05</v>
      </c>
      <c r="H1157" s="44">
        <v>4.4530000000000003</v>
      </c>
      <c r="I1157" s="44">
        <v>1.4702</v>
      </c>
      <c r="J1157" s="45">
        <v>9.1430000000000007</v>
      </c>
    </row>
    <row r="1158" spans="1:10" x14ac:dyDescent="0.25">
      <c r="A1158" s="33">
        <v>37812</v>
      </c>
      <c r="B1158" s="44">
        <v>1.1342000000000001</v>
      </c>
      <c r="C1158" s="44">
        <v>133.51</v>
      </c>
      <c r="D1158" s="44">
        <v>31.634</v>
      </c>
      <c r="E1158" s="44">
        <v>7.4353999999999996</v>
      </c>
      <c r="F1158" s="44">
        <v>0.69810000000000005</v>
      </c>
      <c r="G1158" s="44">
        <v>261.73</v>
      </c>
      <c r="H1158" s="44">
        <v>4.452</v>
      </c>
      <c r="I1158" s="44">
        <v>1.4698</v>
      </c>
      <c r="J1158" s="45">
        <v>9.1255000000000006</v>
      </c>
    </row>
    <row r="1159" spans="1:10" x14ac:dyDescent="0.25">
      <c r="A1159" s="33">
        <v>37813</v>
      </c>
      <c r="B1159" s="44">
        <v>1.1315</v>
      </c>
      <c r="C1159" s="44">
        <v>133.25</v>
      </c>
      <c r="D1159" s="44">
        <v>31.666</v>
      </c>
      <c r="E1159" s="44">
        <v>7.4349999999999996</v>
      </c>
      <c r="F1159" s="44">
        <v>0.69184999999999997</v>
      </c>
      <c r="G1159" s="44">
        <v>261.58</v>
      </c>
      <c r="H1159" s="44">
        <v>4.4436</v>
      </c>
      <c r="I1159" s="44">
        <v>1.4682999999999999</v>
      </c>
      <c r="J1159" s="45">
        <v>9.1349999999999998</v>
      </c>
    </row>
    <row r="1160" spans="1:10" x14ac:dyDescent="0.25">
      <c r="A1160" s="33">
        <v>37816</v>
      </c>
      <c r="B1160" s="44">
        <v>1.1298999999999999</v>
      </c>
      <c r="C1160" s="44">
        <v>132.93</v>
      </c>
      <c r="D1160" s="44">
        <v>31.826000000000001</v>
      </c>
      <c r="E1160" s="44">
        <v>7.4325000000000001</v>
      </c>
      <c r="F1160" s="44">
        <v>0.69499999999999995</v>
      </c>
      <c r="G1160" s="44">
        <v>260.79000000000002</v>
      </c>
      <c r="H1160" s="44">
        <v>4.4485000000000001</v>
      </c>
      <c r="I1160" s="44">
        <v>1.4649000000000001</v>
      </c>
      <c r="J1160" s="45">
        <v>9.1323000000000008</v>
      </c>
    </row>
    <row r="1161" spans="1:10" x14ac:dyDescent="0.25">
      <c r="A1161" s="33">
        <v>37817</v>
      </c>
      <c r="B1161" s="44">
        <v>1.1318999999999999</v>
      </c>
      <c r="C1161" s="44">
        <v>132.81</v>
      </c>
      <c r="D1161" s="44">
        <v>31.844999999999999</v>
      </c>
      <c r="E1161" s="44">
        <v>7.4313000000000002</v>
      </c>
      <c r="F1161" s="44">
        <v>0.70325000000000004</v>
      </c>
      <c r="G1161" s="44">
        <v>261.05</v>
      </c>
      <c r="H1161" s="44">
        <v>4.4481000000000002</v>
      </c>
      <c r="I1161" s="44">
        <v>1.4701</v>
      </c>
      <c r="J1161" s="45">
        <v>9.1464999999999996</v>
      </c>
    </row>
    <row r="1162" spans="1:10" x14ac:dyDescent="0.25">
      <c r="A1162" s="33">
        <v>37818</v>
      </c>
      <c r="B1162" s="44">
        <v>1.1137999999999999</v>
      </c>
      <c r="C1162" s="44">
        <v>131.93</v>
      </c>
      <c r="D1162" s="44">
        <v>31.876999999999999</v>
      </c>
      <c r="E1162" s="44">
        <v>7.4343000000000004</v>
      </c>
      <c r="F1162" s="44">
        <v>0.70130000000000003</v>
      </c>
      <c r="G1162" s="44">
        <v>262.05</v>
      </c>
      <c r="H1162" s="44">
        <v>4.4519000000000002</v>
      </c>
      <c r="I1162" s="44">
        <v>1.4735</v>
      </c>
      <c r="J1162" s="45">
        <v>9.1541999999999994</v>
      </c>
    </row>
    <row r="1163" spans="1:10" x14ac:dyDescent="0.25">
      <c r="A1163" s="33">
        <v>37819</v>
      </c>
      <c r="B1163" s="44">
        <v>1.1231</v>
      </c>
      <c r="C1163" s="44">
        <v>133.29</v>
      </c>
      <c r="D1163" s="44">
        <v>31.948</v>
      </c>
      <c r="E1163" s="44">
        <v>7.4356999999999998</v>
      </c>
      <c r="F1163" s="44">
        <v>0.70509999999999995</v>
      </c>
      <c r="G1163" s="44">
        <v>264.64999999999998</v>
      </c>
      <c r="H1163" s="44">
        <v>4.4909999999999997</v>
      </c>
      <c r="I1163" s="44">
        <v>1.4775</v>
      </c>
      <c r="J1163" s="45">
        <v>9.2036999999999995</v>
      </c>
    </row>
    <row r="1164" spans="1:10" x14ac:dyDescent="0.25">
      <c r="A1164" s="33">
        <v>37820</v>
      </c>
      <c r="B1164" s="44">
        <v>1.1205000000000001</v>
      </c>
      <c r="C1164" s="44">
        <v>133.49</v>
      </c>
      <c r="D1164" s="44">
        <v>32.084000000000003</v>
      </c>
      <c r="E1164" s="44">
        <v>7.4337999999999997</v>
      </c>
      <c r="F1164" s="44">
        <v>0.70445000000000002</v>
      </c>
      <c r="G1164" s="44">
        <v>267.35000000000002</v>
      </c>
      <c r="H1164" s="44">
        <v>4.4781000000000004</v>
      </c>
      <c r="I1164" s="44">
        <v>1.4799</v>
      </c>
      <c r="J1164" s="45">
        <v>9.2373999999999992</v>
      </c>
    </row>
    <row r="1165" spans="1:10" x14ac:dyDescent="0.25">
      <c r="A1165" s="33">
        <v>37823</v>
      </c>
      <c r="B1165" s="44">
        <v>1.1284000000000001</v>
      </c>
      <c r="C1165" s="44">
        <v>133.84</v>
      </c>
      <c r="D1165" s="44">
        <v>32.299999999999997</v>
      </c>
      <c r="E1165" s="44">
        <v>7.4347000000000003</v>
      </c>
      <c r="F1165" s="44">
        <v>0.70889999999999997</v>
      </c>
      <c r="G1165" s="44">
        <v>265.95</v>
      </c>
      <c r="H1165" s="44">
        <v>4.4574999999999996</v>
      </c>
      <c r="I1165" s="44">
        <v>1.5034000000000001</v>
      </c>
      <c r="J1165" s="45">
        <v>9.2763000000000009</v>
      </c>
    </row>
    <row r="1166" spans="1:10" x14ac:dyDescent="0.25">
      <c r="A1166" s="33">
        <v>37824</v>
      </c>
      <c r="B1166" s="44">
        <v>1.1343000000000001</v>
      </c>
      <c r="C1166" s="44">
        <v>135.18</v>
      </c>
      <c r="D1166" s="44">
        <v>32.192</v>
      </c>
      <c r="E1166" s="44">
        <v>7.4341999999999997</v>
      </c>
      <c r="F1166" s="44">
        <v>0.70830000000000004</v>
      </c>
      <c r="G1166" s="44">
        <v>266.32</v>
      </c>
      <c r="H1166" s="44">
        <v>4.4433999999999996</v>
      </c>
      <c r="I1166" s="44">
        <v>1.5</v>
      </c>
      <c r="J1166" s="45">
        <v>9.2718000000000007</v>
      </c>
    </row>
    <row r="1167" spans="1:10" x14ac:dyDescent="0.25">
      <c r="A1167" s="33">
        <v>37825</v>
      </c>
      <c r="B1167" s="44">
        <v>1.1400999999999999</v>
      </c>
      <c r="C1167" s="44">
        <v>135.66999999999999</v>
      </c>
      <c r="D1167" s="44">
        <v>32.173999999999999</v>
      </c>
      <c r="E1167" s="44">
        <v>7.4333</v>
      </c>
      <c r="F1167" s="44">
        <v>0.71099999999999997</v>
      </c>
      <c r="G1167" s="44">
        <v>267.64</v>
      </c>
      <c r="H1167" s="44">
        <v>4.4217000000000004</v>
      </c>
      <c r="I1167" s="44">
        <v>1.4921</v>
      </c>
      <c r="J1167" s="45">
        <v>9.2439999999999998</v>
      </c>
    </row>
    <row r="1168" spans="1:10" x14ac:dyDescent="0.25">
      <c r="A1168" s="33">
        <v>37826</v>
      </c>
      <c r="B1168" s="44">
        <v>1.1467000000000001</v>
      </c>
      <c r="C1168" s="44">
        <v>136.5</v>
      </c>
      <c r="D1168" s="44">
        <v>32.125999999999998</v>
      </c>
      <c r="E1168" s="44">
        <v>7.4322999999999997</v>
      </c>
      <c r="F1168" s="44">
        <v>0.71160000000000001</v>
      </c>
      <c r="G1168" s="44">
        <v>265.98</v>
      </c>
      <c r="H1168" s="44">
        <v>4.4147999999999996</v>
      </c>
      <c r="I1168" s="44">
        <v>1.4844999999999999</v>
      </c>
      <c r="J1168" s="45">
        <v>9.1976999999999993</v>
      </c>
    </row>
    <row r="1169" spans="1:10" x14ac:dyDescent="0.25">
      <c r="A1169" s="33">
        <v>37827</v>
      </c>
      <c r="B1169" s="44">
        <v>1.1476999999999999</v>
      </c>
      <c r="C1169" s="44">
        <v>136.46</v>
      </c>
      <c r="D1169" s="44">
        <v>32.091999999999999</v>
      </c>
      <c r="E1169" s="44">
        <v>7.4317000000000002</v>
      </c>
      <c r="F1169" s="44">
        <v>0.71099999999999997</v>
      </c>
      <c r="G1169" s="44">
        <v>264.06</v>
      </c>
      <c r="H1169" s="44">
        <v>4.4291999999999998</v>
      </c>
      <c r="I1169" s="44">
        <v>1.5039</v>
      </c>
      <c r="J1169" s="45">
        <v>9.1925000000000008</v>
      </c>
    </row>
    <row r="1170" spans="1:10" x14ac:dyDescent="0.25">
      <c r="A1170" s="33">
        <v>37830</v>
      </c>
      <c r="B1170" s="44">
        <v>1.1489</v>
      </c>
      <c r="C1170" s="44">
        <v>137.22999999999999</v>
      </c>
      <c r="D1170" s="44">
        <v>32</v>
      </c>
      <c r="E1170" s="44">
        <v>7.4307999999999996</v>
      </c>
      <c r="F1170" s="44">
        <v>0.70679999999999998</v>
      </c>
      <c r="G1170" s="44">
        <v>263.94</v>
      </c>
      <c r="H1170" s="44">
        <v>4.4080000000000004</v>
      </c>
      <c r="I1170" s="44">
        <v>1.4790000000000001</v>
      </c>
      <c r="J1170" s="45">
        <v>9.1666000000000007</v>
      </c>
    </row>
    <row r="1171" spans="1:10" x14ac:dyDescent="0.25">
      <c r="A1171" s="33">
        <v>37831</v>
      </c>
      <c r="B1171" s="44">
        <v>1.1462000000000001</v>
      </c>
      <c r="C1171" s="44">
        <v>137.26</v>
      </c>
      <c r="D1171" s="44">
        <v>31.971</v>
      </c>
      <c r="E1171" s="44">
        <v>7.4313000000000002</v>
      </c>
      <c r="F1171" s="44">
        <v>0.70620000000000005</v>
      </c>
      <c r="G1171" s="44">
        <v>262.67</v>
      </c>
      <c r="H1171" s="44">
        <v>4.3796999999999997</v>
      </c>
      <c r="I1171" s="44">
        <v>1.4803999999999999</v>
      </c>
      <c r="J1171" s="45">
        <v>9.1839999999999993</v>
      </c>
    </row>
    <row r="1172" spans="1:10" x14ac:dyDescent="0.25">
      <c r="A1172" s="33">
        <v>37832</v>
      </c>
      <c r="B1172" s="44">
        <v>1.1419999999999999</v>
      </c>
      <c r="C1172" s="44">
        <v>136.97</v>
      </c>
      <c r="D1172" s="44">
        <v>31.983000000000001</v>
      </c>
      <c r="E1172" s="44">
        <v>7.4311999999999996</v>
      </c>
      <c r="F1172" s="44">
        <v>0.70440000000000003</v>
      </c>
      <c r="G1172" s="44">
        <v>263.38</v>
      </c>
      <c r="H1172" s="44">
        <v>4.3739999999999997</v>
      </c>
      <c r="I1172" s="44">
        <v>1.4831000000000001</v>
      </c>
      <c r="J1172" s="45">
        <v>9.1780000000000008</v>
      </c>
    </row>
    <row r="1173" spans="1:10" x14ac:dyDescent="0.25">
      <c r="A1173" s="33">
        <v>37833</v>
      </c>
      <c r="B1173" s="44">
        <v>1.1317999999999999</v>
      </c>
      <c r="C1173" s="44">
        <v>135.72</v>
      </c>
      <c r="D1173" s="44">
        <v>32.22</v>
      </c>
      <c r="E1173" s="44">
        <v>7.4310999999999998</v>
      </c>
      <c r="F1173" s="44">
        <v>0.70189999999999997</v>
      </c>
      <c r="G1173" s="44">
        <v>263.93</v>
      </c>
      <c r="H1173" s="44">
        <v>4.3727999999999998</v>
      </c>
      <c r="I1173" s="44">
        <v>1.4876</v>
      </c>
      <c r="J1173" s="45">
        <v>9.1880000000000006</v>
      </c>
    </row>
    <row r="1174" spans="1:10" x14ac:dyDescent="0.25">
      <c r="A1174" s="33">
        <v>37834</v>
      </c>
      <c r="B1174" s="44">
        <v>1.1169</v>
      </c>
      <c r="C1174" s="44">
        <v>134.63</v>
      </c>
      <c r="D1174" s="44">
        <v>32.31</v>
      </c>
      <c r="E1174" s="44">
        <v>7.4302000000000001</v>
      </c>
      <c r="F1174" s="44">
        <v>0.69620000000000004</v>
      </c>
      <c r="G1174" s="44">
        <v>264.25</v>
      </c>
      <c r="H1174" s="44">
        <v>4.4000000000000004</v>
      </c>
      <c r="I1174" s="44">
        <v>1.4924999999999999</v>
      </c>
      <c r="J1174" s="45">
        <v>9.2302</v>
      </c>
    </row>
    <row r="1175" spans="1:10" x14ac:dyDescent="0.25">
      <c r="A1175" s="33">
        <v>37837</v>
      </c>
      <c r="B1175" s="44">
        <v>1.1307</v>
      </c>
      <c r="C1175" s="44">
        <v>136.28</v>
      </c>
      <c r="D1175" s="44">
        <v>32.271999999999998</v>
      </c>
      <c r="E1175" s="44">
        <v>7.4317000000000002</v>
      </c>
      <c r="F1175" s="44">
        <v>0.70150000000000001</v>
      </c>
      <c r="G1175" s="44">
        <v>263.02999999999997</v>
      </c>
      <c r="H1175" s="44">
        <v>4.3813000000000004</v>
      </c>
      <c r="I1175" s="44">
        <v>1.4877</v>
      </c>
      <c r="J1175" s="45">
        <v>9.2597000000000005</v>
      </c>
    </row>
    <row r="1176" spans="1:10" x14ac:dyDescent="0.25">
      <c r="A1176" s="33">
        <v>37838</v>
      </c>
      <c r="B1176" s="44">
        <v>1.1333</v>
      </c>
      <c r="C1176" s="44">
        <v>136.49</v>
      </c>
      <c r="D1176" s="44">
        <v>32.170999999999999</v>
      </c>
      <c r="E1176" s="44">
        <v>7.4329999999999998</v>
      </c>
      <c r="F1176" s="44">
        <v>0.70450000000000002</v>
      </c>
      <c r="G1176" s="44">
        <v>262.05</v>
      </c>
      <c r="H1176" s="44">
        <v>4.3666</v>
      </c>
      <c r="I1176" s="44">
        <v>1.4984</v>
      </c>
      <c r="J1176" s="45">
        <v>9.2200000000000006</v>
      </c>
    </row>
    <row r="1177" spans="1:10" x14ac:dyDescent="0.25">
      <c r="A1177" s="33">
        <v>37839</v>
      </c>
      <c r="B1177" s="44">
        <v>1.1392</v>
      </c>
      <c r="C1177" s="44">
        <v>136.94999999999999</v>
      </c>
      <c r="D1177" s="44">
        <v>32.155999999999999</v>
      </c>
      <c r="E1177" s="44">
        <v>7.4348000000000001</v>
      </c>
      <c r="F1177" s="44">
        <v>0.70499999999999996</v>
      </c>
      <c r="G1177" s="44">
        <v>261.95</v>
      </c>
      <c r="H1177" s="44">
        <v>4.3818999999999999</v>
      </c>
      <c r="I1177" s="44">
        <v>1.4983</v>
      </c>
      <c r="J1177" s="45">
        <v>9.1997</v>
      </c>
    </row>
    <row r="1178" spans="1:10" x14ac:dyDescent="0.25">
      <c r="A1178" s="33">
        <v>37840</v>
      </c>
      <c r="B1178" s="44">
        <v>1.1353</v>
      </c>
      <c r="C1178" s="44">
        <v>136.11000000000001</v>
      </c>
      <c r="D1178" s="44">
        <v>32.06</v>
      </c>
      <c r="E1178" s="44">
        <v>7.4343000000000004</v>
      </c>
      <c r="F1178" s="44">
        <v>0.70635000000000003</v>
      </c>
      <c r="G1178" s="44">
        <v>261.32</v>
      </c>
      <c r="H1178" s="44">
        <v>4.375</v>
      </c>
      <c r="I1178" s="44">
        <v>1.4944999999999999</v>
      </c>
      <c r="J1178" s="45">
        <v>9.2085000000000008</v>
      </c>
    </row>
    <row r="1179" spans="1:10" x14ac:dyDescent="0.25">
      <c r="A1179" s="33">
        <v>37841</v>
      </c>
      <c r="B1179" s="44">
        <v>1.1326000000000001</v>
      </c>
      <c r="C1179" s="44">
        <v>134.83000000000001</v>
      </c>
      <c r="D1179" s="44">
        <v>32.03</v>
      </c>
      <c r="E1179" s="44">
        <v>7.4344999999999999</v>
      </c>
      <c r="F1179" s="44">
        <v>0.70335000000000003</v>
      </c>
      <c r="G1179" s="44">
        <v>259.24</v>
      </c>
      <c r="H1179" s="44">
        <v>4.3639999999999999</v>
      </c>
      <c r="I1179" s="44">
        <v>1.4822</v>
      </c>
      <c r="J1179" s="45">
        <v>9.202</v>
      </c>
    </row>
    <row r="1180" spans="1:10" x14ac:dyDescent="0.25">
      <c r="A1180" s="33">
        <v>37844</v>
      </c>
      <c r="B1180" s="44">
        <v>1.1294999999999999</v>
      </c>
      <c r="C1180" s="44">
        <v>133.86000000000001</v>
      </c>
      <c r="D1180" s="44">
        <v>32.149000000000001</v>
      </c>
      <c r="E1180" s="44">
        <v>7.4330999999999996</v>
      </c>
      <c r="F1180" s="44">
        <v>0.70545000000000002</v>
      </c>
      <c r="G1180" s="44">
        <v>258.5</v>
      </c>
      <c r="H1180" s="44">
        <v>4.3684000000000003</v>
      </c>
      <c r="I1180" s="44">
        <v>1.4757</v>
      </c>
      <c r="J1180" s="45">
        <v>9.2355</v>
      </c>
    </row>
    <row r="1181" spans="1:10" x14ac:dyDescent="0.25">
      <c r="A1181" s="33">
        <v>37845</v>
      </c>
      <c r="B1181" s="44">
        <v>1.1312</v>
      </c>
      <c r="C1181" s="44">
        <v>134.04</v>
      </c>
      <c r="D1181" s="44">
        <v>32.204999999999998</v>
      </c>
      <c r="E1181" s="44">
        <v>7.4329999999999998</v>
      </c>
      <c r="F1181" s="44">
        <v>0.70650000000000002</v>
      </c>
      <c r="G1181" s="44">
        <v>258.64</v>
      </c>
      <c r="H1181" s="44">
        <v>4.3697999999999997</v>
      </c>
      <c r="I1181" s="44">
        <v>1.4757</v>
      </c>
      <c r="J1181" s="45">
        <v>9.2670999999999992</v>
      </c>
    </row>
    <row r="1182" spans="1:10" x14ac:dyDescent="0.25">
      <c r="A1182" s="33">
        <v>37846</v>
      </c>
      <c r="B1182" s="44">
        <v>1.1276999999999999</v>
      </c>
      <c r="C1182" s="44">
        <v>134.25</v>
      </c>
      <c r="D1182" s="44">
        <v>32.095999999999997</v>
      </c>
      <c r="E1182" s="44">
        <v>7.4325000000000001</v>
      </c>
      <c r="F1182" s="44">
        <v>0.70320000000000005</v>
      </c>
      <c r="G1182" s="44">
        <v>258.68</v>
      </c>
      <c r="H1182" s="44">
        <v>4.3777999999999997</v>
      </c>
      <c r="I1182" s="44">
        <v>1.4802</v>
      </c>
      <c r="J1182" s="45">
        <v>9.2467000000000006</v>
      </c>
    </row>
    <row r="1183" spans="1:10" x14ac:dyDescent="0.25">
      <c r="A1183" s="33">
        <v>37847</v>
      </c>
      <c r="B1183" s="44">
        <v>1.127</v>
      </c>
      <c r="C1183" s="44">
        <v>134.76</v>
      </c>
      <c r="D1183" s="44">
        <v>32.17</v>
      </c>
      <c r="E1183" s="44">
        <v>7.4318999999999997</v>
      </c>
      <c r="F1183" s="44">
        <v>0.70120000000000005</v>
      </c>
      <c r="G1183" s="44">
        <v>260.55</v>
      </c>
      <c r="H1183" s="44">
        <v>4.3810000000000002</v>
      </c>
      <c r="I1183" s="44">
        <v>1.4736</v>
      </c>
      <c r="J1183" s="45">
        <v>9.2272999999999996</v>
      </c>
    </row>
    <row r="1184" spans="1:10" x14ac:dyDescent="0.25">
      <c r="A1184" s="33">
        <v>37848</v>
      </c>
      <c r="B1184" s="44">
        <v>1.1247</v>
      </c>
      <c r="C1184" s="44">
        <v>134</v>
      </c>
      <c r="D1184" s="44">
        <v>32.200000000000003</v>
      </c>
      <c r="E1184" s="44">
        <v>7.4326999999999996</v>
      </c>
      <c r="F1184" s="44">
        <v>0.70374999999999999</v>
      </c>
      <c r="G1184" s="44">
        <v>260.92</v>
      </c>
      <c r="H1184" s="44">
        <v>4.3739999999999997</v>
      </c>
      <c r="I1184" s="44">
        <v>1.4893000000000001</v>
      </c>
      <c r="J1184" s="45">
        <v>9.2322000000000006</v>
      </c>
    </row>
    <row r="1185" spans="1:10" x14ac:dyDescent="0.25">
      <c r="A1185" s="33">
        <v>37851</v>
      </c>
      <c r="B1185" s="44">
        <v>1.1188</v>
      </c>
      <c r="C1185" s="44">
        <v>133.93</v>
      </c>
      <c r="D1185" s="44">
        <v>32.229999999999997</v>
      </c>
      <c r="E1185" s="44">
        <v>7.4322999999999997</v>
      </c>
      <c r="F1185" s="44">
        <v>0.70330000000000004</v>
      </c>
      <c r="G1185" s="44">
        <v>261.36</v>
      </c>
      <c r="H1185" s="44">
        <v>4.38</v>
      </c>
      <c r="I1185" s="44">
        <v>1.4919</v>
      </c>
      <c r="J1185" s="45">
        <v>9.2410999999999994</v>
      </c>
    </row>
    <row r="1186" spans="1:10" x14ac:dyDescent="0.25">
      <c r="A1186" s="33">
        <v>37852</v>
      </c>
      <c r="B1186" s="44">
        <v>1.1065</v>
      </c>
      <c r="C1186" s="44">
        <v>132.32</v>
      </c>
      <c r="D1186" s="44">
        <v>32.35</v>
      </c>
      <c r="E1186" s="44">
        <v>7.4337</v>
      </c>
      <c r="F1186" s="44">
        <v>0.69910000000000005</v>
      </c>
      <c r="G1186" s="44">
        <v>259.74</v>
      </c>
      <c r="H1186" s="44">
        <v>4.3674999999999997</v>
      </c>
      <c r="I1186" s="44">
        <v>1.4856</v>
      </c>
      <c r="J1186" s="45">
        <v>9.3148</v>
      </c>
    </row>
    <row r="1187" spans="1:10" x14ac:dyDescent="0.25">
      <c r="A1187" s="33">
        <v>37853</v>
      </c>
      <c r="B1187" s="44">
        <v>1.1109</v>
      </c>
      <c r="C1187" s="44">
        <v>131.46</v>
      </c>
      <c r="D1187" s="44">
        <v>32.44</v>
      </c>
      <c r="E1187" s="44">
        <v>7.4335000000000004</v>
      </c>
      <c r="F1187" s="44">
        <v>0.69740000000000002</v>
      </c>
      <c r="G1187" s="44">
        <v>259.8</v>
      </c>
      <c r="H1187" s="44">
        <v>4.375</v>
      </c>
      <c r="I1187" s="44">
        <v>1.4863</v>
      </c>
      <c r="J1187" s="45">
        <v>9.2532999999999994</v>
      </c>
    </row>
    <row r="1188" spans="1:10" x14ac:dyDescent="0.25">
      <c r="A1188" s="33">
        <v>37854</v>
      </c>
      <c r="B1188" s="44">
        <v>1.1009</v>
      </c>
      <c r="C1188" s="44">
        <v>129.76</v>
      </c>
      <c r="D1188" s="44">
        <v>32.51</v>
      </c>
      <c r="E1188" s="44">
        <v>7.4329000000000001</v>
      </c>
      <c r="F1188" s="44">
        <v>0.69440000000000002</v>
      </c>
      <c r="G1188" s="44">
        <v>258.64999999999998</v>
      </c>
      <c r="H1188" s="44">
        <v>4.3630000000000004</v>
      </c>
      <c r="I1188" s="44">
        <v>1.4954000000000001</v>
      </c>
      <c r="J1188" s="45">
        <v>9.2093000000000007</v>
      </c>
    </row>
    <row r="1189" spans="1:10" x14ac:dyDescent="0.25">
      <c r="A1189" s="33">
        <v>37855</v>
      </c>
      <c r="B1189" s="44">
        <v>1.0893999999999999</v>
      </c>
      <c r="C1189" s="44">
        <v>128.37</v>
      </c>
      <c r="D1189" s="44">
        <v>32.33</v>
      </c>
      <c r="E1189" s="44">
        <v>7.4325999999999999</v>
      </c>
      <c r="F1189" s="44">
        <v>0.69189999999999996</v>
      </c>
      <c r="G1189" s="44">
        <v>257.39</v>
      </c>
      <c r="H1189" s="44">
        <v>4.3630000000000004</v>
      </c>
      <c r="I1189" s="44">
        <v>1.4923999999999999</v>
      </c>
      <c r="J1189" s="45">
        <v>9.2088999999999999</v>
      </c>
    </row>
    <row r="1190" spans="1:10" x14ac:dyDescent="0.25">
      <c r="A1190" s="33">
        <v>37858</v>
      </c>
      <c r="B1190" s="44">
        <v>1.0888</v>
      </c>
      <c r="C1190" s="44">
        <v>127.85</v>
      </c>
      <c r="D1190" s="44">
        <v>32.43</v>
      </c>
      <c r="E1190" s="44">
        <v>7.4318</v>
      </c>
      <c r="F1190" s="44">
        <v>0.69089999999999996</v>
      </c>
      <c r="G1190" s="44">
        <v>256.20999999999998</v>
      </c>
      <c r="H1190" s="44">
        <v>4.3620000000000001</v>
      </c>
      <c r="I1190" s="44">
        <v>1.5125</v>
      </c>
      <c r="J1190" s="45">
        <v>9.2434999999999992</v>
      </c>
    </row>
    <row r="1191" spans="1:10" x14ac:dyDescent="0.25">
      <c r="A1191" s="33">
        <v>37859</v>
      </c>
      <c r="B1191" s="44">
        <v>1.0815999999999999</v>
      </c>
      <c r="C1191" s="44">
        <v>127.06</v>
      </c>
      <c r="D1191" s="44">
        <v>32.35</v>
      </c>
      <c r="E1191" s="44">
        <v>7.4310999999999998</v>
      </c>
      <c r="F1191" s="44">
        <v>0.69179999999999997</v>
      </c>
      <c r="G1191" s="44">
        <v>256.55</v>
      </c>
      <c r="H1191" s="44">
        <v>4.3579999999999997</v>
      </c>
      <c r="I1191" s="44">
        <v>1.5181</v>
      </c>
      <c r="J1191" s="45">
        <v>9.2780000000000005</v>
      </c>
    </row>
    <row r="1192" spans="1:10" x14ac:dyDescent="0.25">
      <c r="A1192" s="33">
        <v>37860</v>
      </c>
      <c r="B1192" s="44">
        <v>1.0907</v>
      </c>
      <c r="C1192" s="44">
        <v>128.62</v>
      </c>
      <c r="D1192" s="44">
        <v>32.57</v>
      </c>
      <c r="E1192" s="44">
        <v>7.4306999999999999</v>
      </c>
      <c r="F1192" s="44">
        <v>0.69430000000000003</v>
      </c>
      <c r="G1192" s="44">
        <v>257.86</v>
      </c>
      <c r="H1192" s="44">
        <v>4.3570000000000002</v>
      </c>
      <c r="I1192" s="44">
        <v>1.5236000000000001</v>
      </c>
      <c r="J1192" s="45">
        <v>9.2669999999999995</v>
      </c>
    </row>
    <row r="1193" spans="1:10" x14ac:dyDescent="0.25">
      <c r="A1193" s="33">
        <v>37861</v>
      </c>
      <c r="B1193" s="44">
        <v>1.0828</v>
      </c>
      <c r="C1193" s="44">
        <v>127.11</v>
      </c>
      <c r="D1193" s="44">
        <v>32.549999999999997</v>
      </c>
      <c r="E1193" s="44">
        <v>7.4297000000000004</v>
      </c>
      <c r="F1193" s="44">
        <v>0.69035000000000002</v>
      </c>
      <c r="G1193" s="44">
        <v>256.60000000000002</v>
      </c>
      <c r="H1193" s="44">
        <v>4.343</v>
      </c>
      <c r="I1193" s="44">
        <v>1.4786999999999999</v>
      </c>
      <c r="J1193" s="45">
        <v>9.2200000000000006</v>
      </c>
    </row>
    <row r="1194" spans="1:10" x14ac:dyDescent="0.25">
      <c r="A1194" s="33">
        <v>37862</v>
      </c>
      <c r="B1194" s="44">
        <v>1.0927</v>
      </c>
      <c r="C1194" s="44">
        <v>127.26</v>
      </c>
      <c r="D1194" s="44">
        <v>32.44</v>
      </c>
      <c r="E1194" s="44">
        <v>7.4260999999999999</v>
      </c>
      <c r="F1194" s="44">
        <v>0.69259999999999999</v>
      </c>
      <c r="G1194" s="44">
        <v>257.45999999999998</v>
      </c>
      <c r="H1194" s="44">
        <v>4.359</v>
      </c>
      <c r="I1194" s="44">
        <v>1.4679</v>
      </c>
      <c r="J1194" s="45">
        <v>9.23</v>
      </c>
    </row>
    <row r="1195" spans="1:10" x14ac:dyDescent="0.25">
      <c r="A1195" s="33">
        <v>37865</v>
      </c>
      <c r="B1195" s="44">
        <v>1.0965</v>
      </c>
      <c r="C1195" s="44">
        <v>127.58</v>
      </c>
      <c r="D1195" s="44">
        <v>32.457999999999998</v>
      </c>
      <c r="E1195" s="44">
        <v>7.4253</v>
      </c>
      <c r="F1195" s="44">
        <v>0.69810000000000005</v>
      </c>
      <c r="G1195" s="44">
        <v>257.48</v>
      </c>
      <c r="H1195" s="44">
        <v>4.3589000000000002</v>
      </c>
      <c r="I1195" s="44">
        <v>1.4431</v>
      </c>
      <c r="J1195" s="45">
        <v>9.1713000000000005</v>
      </c>
    </row>
    <row r="1196" spans="1:10" x14ac:dyDescent="0.25">
      <c r="A1196" s="33">
        <v>37866</v>
      </c>
      <c r="B1196" s="44">
        <v>1.0849</v>
      </c>
      <c r="C1196" s="44">
        <v>126.94</v>
      </c>
      <c r="D1196" s="44">
        <v>32.427999999999997</v>
      </c>
      <c r="E1196" s="44">
        <v>7.4260000000000002</v>
      </c>
      <c r="F1196" s="44">
        <v>0.69210000000000005</v>
      </c>
      <c r="G1196" s="44">
        <v>257.58</v>
      </c>
      <c r="H1196" s="44">
        <v>4.3559999999999999</v>
      </c>
      <c r="I1196" s="44">
        <v>1.4494</v>
      </c>
      <c r="J1196" s="45">
        <v>9.1809999999999992</v>
      </c>
    </row>
    <row r="1197" spans="1:10" x14ac:dyDescent="0.25">
      <c r="A1197" s="33">
        <v>37867</v>
      </c>
      <c r="B1197" s="44">
        <v>1.0783</v>
      </c>
      <c r="C1197" s="44">
        <v>125.4</v>
      </c>
      <c r="D1197" s="44">
        <v>32.39</v>
      </c>
      <c r="E1197" s="44">
        <v>7.4257</v>
      </c>
      <c r="F1197" s="44">
        <v>0.69</v>
      </c>
      <c r="G1197" s="44">
        <v>256.88</v>
      </c>
      <c r="H1197" s="44">
        <v>4.3467000000000002</v>
      </c>
      <c r="I1197" s="44">
        <v>1.4581</v>
      </c>
      <c r="J1197" s="45">
        <v>9.1489999999999991</v>
      </c>
    </row>
    <row r="1198" spans="1:10" x14ac:dyDescent="0.25">
      <c r="A1198" s="33">
        <v>37868</v>
      </c>
      <c r="B1198" s="44">
        <v>1.0818000000000001</v>
      </c>
      <c r="C1198" s="44">
        <v>126.39</v>
      </c>
      <c r="D1198" s="44">
        <v>32.43</v>
      </c>
      <c r="E1198" s="44">
        <v>7.4255000000000004</v>
      </c>
      <c r="F1198" s="44">
        <v>0.68869999999999998</v>
      </c>
      <c r="G1198" s="44">
        <v>255.85</v>
      </c>
      <c r="H1198" s="44">
        <v>4.3653000000000004</v>
      </c>
      <c r="I1198" s="44">
        <v>1.4571000000000001</v>
      </c>
      <c r="J1198" s="45">
        <v>9.1300000000000008</v>
      </c>
    </row>
    <row r="1199" spans="1:10" x14ac:dyDescent="0.25">
      <c r="A1199" s="33">
        <v>37869</v>
      </c>
      <c r="B1199" s="44">
        <v>1.0923</v>
      </c>
      <c r="C1199" s="44">
        <v>127.64</v>
      </c>
      <c r="D1199" s="44">
        <v>32.616999999999997</v>
      </c>
      <c r="E1199" s="44">
        <v>7.4264000000000001</v>
      </c>
      <c r="F1199" s="44">
        <v>0.69189999999999996</v>
      </c>
      <c r="G1199" s="44">
        <v>255.55</v>
      </c>
      <c r="H1199" s="44">
        <v>4.4406999999999996</v>
      </c>
      <c r="I1199" s="44">
        <v>1.4455</v>
      </c>
      <c r="J1199" s="45">
        <v>9.1199999999999992</v>
      </c>
    </row>
    <row r="1200" spans="1:10" x14ac:dyDescent="0.25">
      <c r="A1200" s="33">
        <v>37872</v>
      </c>
      <c r="B1200" s="44">
        <v>1.1071</v>
      </c>
      <c r="C1200" s="44">
        <v>129.41</v>
      </c>
      <c r="D1200" s="44">
        <v>32.886000000000003</v>
      </c>
      <c r="E1200" s="44">
        <v>7.4279000000000002</v>
      </c>
      <c r="F1200" s="44">
        <v>0.69850000000000001</v>
      </c>
      <c r="G1200" s="44">
        <v>256.36</v>
      </c>
      <c r="H1200" s="44">
        <v>4.4238999999999997</v>
      </c>
      <c r="I1200" s="44">
        <v>1.4467000000000001</v>
      </c>
      <c r="J1200" s="45">
        <v>9.1285000000000007</v>
      </c>
    </row>
    <row r="1201" spans="1:10" x14ac:dyDescent="0.25">
      <c r="A1201" s="33">
        <v>37873</v>
      </c>
      <c r="B1201" s="44">
        <v>1.1134999999999999</v>
      </c>
      <c r="C1201" s="44">
        <v>129.57</v>
      </c>
      <c r="D1201" s="44">
        <v>32.784999999999997</v>
      </c>
      <c r="E1201" s="44">
        <v>7.4292999999999996</v>
      </c>
      <c r="F1201" s="44">
        <v>0.70250000000000001</v>
      </c>
      <c r="G1201" s="44">
        <v>256.22000000000003</v>
      </c>
      <c r="H1201" s="44">
        <v>4.4257</v>
      </c>
      <c r="I1201" s="44">
        <v>1.4454</v>
      </c>
      <c r="J1201" s="45">
        <v>9.1327999999999996</v>
      </c>
    </row>
    <row r="1202" spans="1:10" x14ac:dyDescent="0.25">
      <c r="A1202" s="33">
        <v>37874</v>
      </c>
      <c r="B1202" s="44">
        <v>1.1172</v>
      </c>
      <c r="C1202" s="44">
        <v>130.51</v>
      </c>
      <c r="D1202" s="44">
        <v>32.844999999999999</v>
      </c>
      <c r="E1202" s="44">
        <v>7.4259000000000004</v>
      </c>
      <c r="F1202" s="44">
        <v>0.70299999999999996</v>
      </c>
      <c r="G1202" s="44">
        <v>256.33999999999997</v>
      </c>
      <c r="H1202" s="44">
        <v>4.4253</v>
      </c>
      <c r="I1202" s="44">
        <v>1.4392</v>
      </c>
      <c r="J1202" s="45">
        <v>9.1555</v>
      </c>
    </row>
    <row r="1203" spans="1:10" x14ac:dyDescent="0.25">
      <c r="A1203" s="33">
        <v>37875</v>
      </c>
      <c r="B1203" s="44">
        <v>1.1216999999999999</v>
      </c>
      <c r="C1203" s="44">
        <v>131.33000000000001</v>
      </c>
      <c r="D1203" s="44">
        <v>32.725000000000001</v>
      </c>
      <c r="E1203" s="44">
        <v>7.4295</v>
      </c>
      <c r="F1203" s="44">
        <v>0.7036</v>
      </c>
      <c r="G1203" s="44">
        <v>255.4</v>
      </c>
      <c r="H1203" s="44">
        <v>4.4324000000000003</v>
      </c>
      <c r="I1203" s="44">
        <v>1.4313</v>
      </c>
      <c r="J1203" s="45">
        <v>9.0839999999999996</v>
      </c>
    </row>
    <row r="1204" spans="1:10" x14ac:dyDescent="0.25">
      <c r="A1204" s="33">
        <v>37876</v>
      </c>
      <c r="B1204" s="44">
        <v>1.1172</v>
      </c>
      <c r="C1204" s="44">
        <v>130.79</v>
      </c>
      <c r="D1204" s="44">
        <v>32.612000000000002</v>
      </c>
      <c r="E1204" s="44">
        <v>7.4295</v>
      </c>
      <c r="F1204" s="44">
        <v>0.70099999999999996</v>
      </c>
      <c r="G1204" s="44">
        <v>255.41</v>
      </c>
      <c r="H1204" s="44">
        <v>4.4471999999999996</v>
      </c>
      <c r="I1204" s="44">
        <v>1.4333</v>
      </c>
      <c r="J1204" s="45">
        <v>9.0950000000000006</v>
      </c>
    </row>
    <row r="1205" spans="1:10" x14ac:dyDescent="0.25">
      <c r="A1205" s="33">
        <v>37879</v>
      </c>
      <c r="B1205" s="44">
        <v>1.1281000000000001</v>
      </c>
      <c r="C1205" s="44">
        <v>132.54</v>
      </c>
      <c r="D1205" s="44">
        <v>32.709000000000003</v>
      </c>
      <c r="E1205" s="44">
        <v>7.4268999999999998</v>
      </c>
      <c r="F1205" s="44">
        <v>0.70379999999999998</v>
      </c>
      <c r="G1205" s="44">
        <v>254.85</v>
      </c>
      <c r="H1205" s="44">
        <v>4.452</v>
      </c>
      <c r="I1205" s="44">
        <v>1.4334</v>
      </c>
      <c r="J1205" s="45">
        <v>9.1419999999999995</v>
      </c>
    </row>
    <row r="1206" spans="1:10" x14ac:dyDescent="0.25">
      <c r="A1206" s="33">
        <v>37880</v>
      </c>
      <c r="B1206" s="44">
        <v>1.1234999999999999</v>
      </c>
      <c r="C1206" s="44">
        <v>130.63999999999999</v>
      </c>
      <c r="D1206" s="44">
        <v>32.735999999999997</v>
      </c>
      <c r="E1206" s="44">
        <v>7.4267000000000003</v>
      </c>
      <c r="F1206" s="44">
        <v>0.70479999999999998</v>
      </c>
      <c r="G1206" s="44">
        <v>254.89</v>
      </c>
      <c r="H1206" s="44">
        <v>4.4969999999999999</v>
      </c>
      <c r="I1206" s="44">
        <v>1.4408000000000001</v>
      </c>
      <c r="J1206" s="45">
        <v>9.1463999999999999</v>
      </c>
    </row>
    <row r="1207" spans="1:10" x14ac:dyDescent="0.25">
      <c r="A1207" s="33">
        <v>37881</v>
      </c>
      <c r="B1207" s="44">
        <v>1.1212</v>
      </c>
      <c r="C1207" s="44">
        <v>130.58000000000001</v>
      </c>
      <c r="D1207" s="44">
        <v>32.743000000000002</v>
      </c>
      <c r="E1207" s="44">
        <v>7.4286000000000003</v>
      </c>
      <c r="F1207" s="44">
        <v>0.70020000000000004</v>
      </c>
      <c r="G1207" s="44">
        <v>255.2</v>
      </c>
      <c r="H1207" s="44">
        <v>4.5247000000000002</v>
      </c>
      <c r="I1207" s="44">
        <v>1.4403999999999999</v>
      </c>
      <c r="J1207" s="45">
        <v>9.0783000000000005</v>
      </c>
    </row>
    <row r="1208" spans="1:10" x14ac:dyDescent="0.25">
      <c r="A1208" s="33">
        <v>37882</v>
      </c>
      <c r="B1208" s="44">
        <v>1.129</v>
      </c>
      <c r="C1208" s="44">
        <v>130.15</v>
      </c>
      <c r="D1208" s="44">
        <v>32.548000000000002</v>
      </c>
      <c r="E1208" s="44">
        <v>7.4276999999999997</v>
      </c>
      <c r="F1208" s="44">
        <v>0.69899999999999995</v>
      </c>
      <c r="G1208" s="44">
        <v>256.24</v>
      </c>
      <c r="H1208" s="44">
        <v>4.5124000000000004</v>
      </c>
      <c r="I1208" s="44">
        <v>1.431</v>
      </c>
      <c r="J1208" s="45">
        <v>9.0318000000000005</v>
      </c>
    </row>
    <row r="1209" spans="1:10" x14ac:dyDescent="0.25">
      <c r="A1209" s="33">
        <v>37883</v>
      </c>
      <c r="B1209" s="44">
        <v>1.1312</v>
      </c>
      <c r="C1209" s="44">
        <v>129.91999999999999</v>
      </c>
      <c r="D1209" s="44">
        <v>32.173000000000002</v>
      </c>
      <c r="E1209" s="44">
        <v>7.4282000000000004</v>
      </c>
      <c r="F1209" s="44">
        <v>0.69510000000000005</v>
      </c>
      <c r="G1209" s="44">
        <v>255.35</v>
      </c>
      <c r="H1209" s="44">
        <v>4.4984000000000002</v>
      </c>
      <c r="I1209" s="44">
        <v>1.4219999999999999</v>
      </c>
      <c r="J1209" s="45">
        <v>9.0374999999999996</v>
      </c>
    </row>
    <row r="1210" spans="1:10" x14ac:dyDescent="0.25">
      <c r="A1210" s="33">
        <v>37886</v>
      </c>
      <c r="B1210" s="44">
        <v>1.1468</v>
      </c>
      <c r="C1210" s="44">
        <v>128.36000000000001</v>
      </c>
      <c r="D1210" s="44">
        <v>31.96</v>
      </c>
      <c r="E1210" s="44">
        <v>7.4275000000000002</v>
      </c>
      <c r="F1210" s="44">
        <v>0.69679999999999997</v>
      </c>
      <c r="G1210" s="44">
        <v>255.04</v>
      </c>
      <c r="H1210" s="44">
        <v>4.508</v>
      </c>
      <c r="I1210" s="44">
        <v>1.4289000000000001</v>
      </c>
      <c r="J1210" s="45">
        <v>9.0630000000000006</v>
      </c>
    </row>
    <row r="1211" spans="1:10" x14ac:dyDescent="0.25">
      <c r="A1211" s="33">
        <v>37887</v>
      </c>
      <c r="B1211" s="44">
        <v>1.1464000000000001</v>
      </c>
      <c r="C1211" s="44">
        <v>127.93</v>
      </c>
      <c r="D1211" s="44">
        <v>31.86</v>
      </c>
      <c r="E1211" s="44">
        <v>7.4276999999999997</v>
      </c>
      <c r="F1211" s="44">
        <v>0.69359999999999999</v>
      </c>
      <c r="G1211" s="44">
        <v>254.7</v>
      </c>
      <c r="H1211" s="44">
        <v>4.4932999999999996</v>
      </c>
      <c r="I1211" s="44">
        <v>1.4348000000000001</v>
      </c>
      <c r="J1211" s="45">
        <v>9.0299999999999994</v>
      </c>
    </row>
    <row r="1212" spans="1:10" x14ac:dyDescent="0.25">
      <c r="A1212" s="33">
        <v>37888</v>
      </c>
      <c r="B1212" s="44">
        <v>1.1466000000000001</v>
      </c>
      <c r="C1212" s="44">
        <v>127.81</v>
      </c>
      <c r="D1212" s="44">
        <v>31.75</v>
      </c>
      <c r="E1212" s="44">
        <v>7.4292999999999996</v>
      </c>
      <c r="F1212" s="44">
        <v>0.69299999999999995</v>
      </c>
      <c r="G1212" s="44">
        <v>253.42</v>
      </c>
      <c r="H1212" s="44">
        <v>4.4755000000000003</v>
      </c>
      <c r="I1212" s="44">
        <v>1.4409000000000001</v>
      </c>
      <c r="J1212" s="45">
        <v>8.9384999999999994</v>
      </c>
    </row>
    <row r="1213" spans="1:10" x14ac:dyDescent="0.25">
      <c r="A1213" s="33">
        <v>37889</v>
      </c>
      <c r="B1213" s="44">
        <v>1.1493</v>
      </c>
      <c r="C1213" s="44">
        <v>128.35</v>
      </c>
      <c r="D1213" s="44">
        <v>31.87</v>
      </c>
      <c r="E1213" s="44">
        <v>7.4279000000000002</v>
      </c>
      <c r="F1213" s="44">
        <v>0.69335000000000002</v>
      </c>
      <c r="G1213" s="44">
        <v>254.2</v>
      </c>
      <c r="H1213" s="44">
        <v>4.4989999999999997</v>
      </c>
      <c r="I1213" s="44">
        <v>1.4319999999999999</v>
      </c>
      <c r="J1213" s="45">
        <v>8.8848000000000003</v>
      </c>
    </row>
    <row r="1214" spans="1:10" x14ac:dyDescent="0.25">
      <c r="A1214" s="33">
        <v>37890</v>
      </c>
      <c r="B1214" s="44">
        <v>1.1487000000000001</v>
      </c>
      <c r="C1214" s="44">
        <v>128.77000000000001</v>
      </c>
      <c r="D1214" s="44">
        <v>31.7</v>
      </c>
      <c r="E1214" s="44">
        <v>7.4271000000000003</v>
      </c>
      <c r="F1214" s="44">
        <v>0.69164999999999999</v>
      </c>
      <c r="G1214" s="44">
        <v>254.58</v>
      </c>
      <c r="H1214" s="44">
        <v>4.54</v>
      </c>
      <c r="I1214" s="44">
        <v>1.4271</v>
      </c>
      <c r="J1214" s="45">
        <v>8.9339999999999993</v>
      </c>
    </row>
    <row r="1215" spans="1:10" x14ac:dyDescent="0.25">
      <c r="A1215" s="33">
        <v>37893</v>
      </c>
      <c r="B1215" s="44">
        <v>1.1413</v>
      </c>
      <c r="C1215" s="44">
        <v>127.36</v>
      </c>
      <c r="D1215" s="44">
        <v>31.734999999999999</v>
      </c>
      <c r="E1215" s="44">
        <v>7.4260999999999999</v>
      </c>
      <c r="F1215" s="44">
        <v>0.69310000000000005</v>
      </c>
      <c r="G1215" s="44">
        <v>253.71</v>
      </c>
      <c r="H1215" s="44">
        <v>4.5510000000000002</v>
      </c>
      <c r="I1215" s="44">
        <v>1.4167000000000001</v>
      </c>
      <c r="J1215" s="45">
        <v>8.9038000000000004</v>
      </c>
    </row>
    <row r="1216" spans="1:10" x14ac:dyDescent="0.25">
      <c r="A1216" s="33">
        <v>37894</v>
      </c>
      <c r="B1216" s="44">
        <v>1.1652</v>
      </c>
      <c r="C1216" s="44">
        <v>128.80000000000001</v>
      </c>
      <c r="D1216" s="44">
        <v>31.844000000000001</v>
      </c>
      <c r="E1216" s="44">
        <v>7.4256000000000002</v>
      </c>
      <c r="F1216" s="44">
        <v>0.6986</v>
      </c>
      <c r="G1216" s="44">
        <v>254.96</v>
      </c>
      <c r="H1216" s="44">
        <v>4.6227</v>
      </c>
      <c r="I1216" s="44">
        <v>1.4117999999999999</v>
      </c>
      <c r="J1216" s="45">
        <v>8.9625000000000004</v>
      </c>
    </row>
    <row r="1217" spans="1:10" x14ac:dyDescent="0.25">
      <c r="A1217" s="33">
        <v>37895</v>
      </c>
      <c r="B1217" s="44">
        <v>1.1671</v>
      </c>
      <c r="C1217" s="44">
        <v>129.63999999999999</v>
      </c>
      <c r="D1217" s="44">
        <v>31.890999999999998</v>
      </c>
      <c r="E1217" s="44">
        <v>7.4269999999999996</v>
      </c>
      <c r="F1217" s="44">
        <v>0.70469999999999999</v>
      </c>
      <c r="G1217" s="44">
        <v>253.95</v>
      </c>
      <c r="H1217" s="44">
        <v>4.5709999999999997</v>
      </c>
      <c r="I1217" s="44">
        <v>1.4091</v>
      </c>
      <c r="J1217" s="45">
        <v>9.0850000000000009</v>
      </c>
    </row>
    <row r="1218" spans="1:10" x14ac:dyDescent="0.25">
      <c r="A1218" s="33">
        <v>37896</v>
      </c>
      <c r="B1218" s="44">
        <v>1.1692</v>
      </c>
      <c r="C1218" s="44">
        <v>129.68</v>
      </c>
      <c r="D1218" s="44">
        <v>31.959</v>
      </c>
      <c r="E1218" s="44">
        <v>7.4279000000000002</v>
      </c>
      <c r="F1218" s="44">
        <v>0.70150000000000001</v>
      </c>
      <c r="G1218" s="44">
        <v>253.85</v>
      </c>
      <c r="H1218" s="44">
        <v>4.5678000000000001</v>
      </c>
      <c r="I1218" s="44">
        <v>1.4132</v>
      </c>
      <c r="J1218" s="45">
        <v>8.9879999999999995</v>
      </c>
    </row>
    <row r="1219" spans="1:10" x14ac:dyDescent="0.25">
      <c r="A1219" s="33">
        <v>37897</v>
      </c>
      <c r="B1219" s="44">
        <v>1.1686000000000001</v>
      </c>
      <c r="C1219" s="44">
        <v>129.29</v>
      </c>
      <c r="D1219" s="44">
        <v>31.966999999999999</v>
      </c>
      <c r="E1219" s="44">
        <v>7.4287000000000001</v>
      </c>
      <c r="F1219" s="44">
        <v>0.70020000000000004</v>
      </c>
      <c r="G1219" s="44">
        <v>253.81</v>
      </c>
      <c r="H1219" s="44">
        <v>4.5426000000000002</v>
      </c>
      <c r="I1219" s="44">
        <v>1.407</v>
      </c>
      <c r="J1219" s="45">
        <v>8.9883000000000006</v>
      </c>
    </row>
    <row r="1220" spans="1:10" x14ac:dyDescent="0.25">
      <c r="A1220" s="33">
        <v>37900</v>
      </c>
      <c r="B1220" s="44">
        <v>1.1578999999999999</v>
      </c>
      <c r="C1220" s="44">
        <v>128.66</v>
      </c>
      <c r="D1220" s="44">
        <v>31.84</v>
      </c>
      <c r="E1220" s="44">
        <v>7.4287000000000001</v>
      </c>
      <c r="F1220" s="44">
        <v>0.69520000000000004</v>
      </c>
      <c r="G1220" s="44">
        <v>253.35</v>
      </c>
      <c r="H1220" s="44">
        <v>4.5416999999999996</v>
      </c>
      <c r="I1220" s="44">
        <v>1.403</v>
      </c>
      <c r="J1220" s="45">
        <v>8.9710000000000001</v>
      </c>
    </row>
    <row r="1221" spans="1:10" x14ac:dyDescent="0.25">
      <c r="A1221" s="33">
        <v>37901</v>
      </c>
      <c r="B1221" s="44">
        <v>1.1768000000000001</v>
      </c>
      <c r="C1221" s="44">
        <v>129.91999999999999</v>
      </c>
      <c r="D1221" s="44">
        <v>31.92</v>
      </c>
      <c r="E1221" s="44">
        <v>7.4291999999999998</v>
      </c>
      <c r="F1221" s="44">
        <v>0.70455000000000001</v>
      </c>
      <c r="G1221" s="44">
        <v>253.96</v>
      </c>
      <c r="H1221" s="44">
        <v>4.5598999999999998</v>
      </c>
      <c r="I1221" s="44">
        <v>1.4076</v>
      </c>
      <c r="J1221" s="45">
        <v>8.9681999999999995</v>
      </c>
    </row>
    <row r="1222" spans="1:10" x14ac:dyDescent="0.25">
      <c r="A1222" s="33">
        <v>37902</v>
      </c>
      <c r="B1222" s="44">
        <v>1.1780999999999999</v>
      </c>
      <c r="C1222" s="44">
        <v>129.36000000000001</v>
      </c>
      <c r="D1222" s="44">
        <v>31.969000000000001</v>
      </c>
      <c r="E1222" s="44">
        <v>7.4287999999999998</v>
      </c>
      <c r="F1222" s="44">
        <v>0.70830000000000004</v>
      </c>
      <c r="G1222" s="44">
        <v>253.99</v>
      </c>
      <c r="H1222" s="44">
        <v>4.5338000000000003</v>
      </c>
      <c r="I1222" s="44">
        <v>1.4055</v>
      </c>
      <c r="J1222" s="45">
        <v>8.9845000000000006</v>
      </c>
    </row>
    <row r="1223" spans="1:10" x14ac:dyDescent="0.25">
      <c r="A1223" s="33">
        <v>37903</v>
      </c>
      <c r="B1223" s="44">
        <v>1.1788000000000001</v>
      </c>
      <c r="C1223" s="44">
        <v>128.63</v>
      </c>
      <c r="D1223" s="44">
        <v>32.116999999999997</v>
      </c>
      <c r="E1223" s="44">
        <v>7.4287000000000001</v>
      </c>
      <c r="F1223" s="44">
        <v>0.7087</v>
      </c>
      <c r="G1223" s="44">
        <v>253.7</v>
      </c>
      <c r="H1223" s="44">
        <v>4.5095000000000001</v>
      </c>
      <c r="I1223" s="44">
        <v>1.4212</v>
      </c>
      <c r="J1223" s="45">
        <v>8.9784000000000006</v>
      </c>
    </row>
    <row r="1224" spans="1:10" x14ac:dyDescent="0.25">
      <c r="A1224" s="33">
        <v>37904</v>
      </c>
      <c r="B1224" s="44">
        <v>1.1788000000000001</v>
      </c>
      <c r="C1224" s="44">
        <v>127.85</v>
      </c>
      <c r="D1224" s="44">
        <v>32.104999999999997</v>
      </c>
      <c r="E1224" s="44">
        <v>7.4291999999999998</v>
      </c>
      <c r="F1224" s="44">
        <v>0.70845000000000002</v>
      </c>
      <c r="G1224" s="44">
        <v>254.45</v>
      </c>
      <c r="H1224" s="44">
        <v>4.5465999999999998</v>
      </c>
      <c r="I1224" s="44">
        <v>1.4021999999999999</v>
      </c>
      <c r="J1224" s="45">
        <v>9.0020000000000007</v>
      </c>
    </row>
    <row r="1225" spans="1:10" x14ac:dyDescent="0.25">
      <c r="A1225" s="33">
        <v>37907</v>
      </c>
      <c r="B1225" s="44">
        <v>1.1688000000000001</v>
      </c>
      <c r="C1225" s="44">
        <v>126.82</v>
      </c>
      <c r="D1225" s="44">
        <v>32.073</v>
      </c>
      <c r="E1225" s="44">
        <v>7.4302999999999999</v>
      </c>
      <c r="F1225" s="44">
        <v>0.70435000000000003</v>
      </c>
      <c r="G1225" s="44">
        <v>256.7</v>
      </c>
      <c r="H1225" s="44">
        <v>4.5183</v>
      </c>
      <c r="I1225" s="44">
        <v>1.4048</v>
      </c>
      <c r="J1225" s="45">
        <v>9.0060000000000002</v>
      </c>
    </row>
    <row r="1226" spans="1:10" x14ac:dyDescent="0.25">
      <c r="A1226" s="33">
        <v>37908</v>
      </c>
      <c r="B1226" s="44">
        <v>1.1634</v>
      </c>
      <c r="C1226" s="44">
        <v>127.79</v>
      </c>
      <c r="D1226" s="44">
        <v>32.104999999999997</v>
      </c>
      <c r="E1226" s="44">
        <v>7.4291</v>
      </c>
      <c r="F1226" s="44">
        <v>0.70199999999999996</v>
      </c>
      <c r="G1226" s="44">
        <v>255.48</v>
      </c>
      <c r="H1226" s="44">
        <v>4.5289000000000001</v>
      </c>
      <c r="I1226" s="44">
        <v>1.3925000000000001</v>
      </c>
      <c r="J1226" s="45">
        <v>8.9589999999999996</v>
      </c>
    </row>
    <row r="1227" spans="1:10" x14ac:dyDescent="0.25">
      <c r="A1227" s="33">
        <v>37909</v>
      </c>
      <c r="B1227" s="44">
        <v>1.1669</v>
      </c>
      <c r="C1227" s="44">
        <v>127.71</v>
      </c>
      <c r="D1227" s="44">
        <v>32.021999999999998</v>
      </c>
      <c r="E1227" s="44">
        <v>7.4280999999999997</v>
      </c>
      <c r="F1227" s="44">
        <v>0.69904999999999995</v>
      </c>
      <c r="G1227" s="44">
        <v>256.33999999999997</v>
      </c>
      <c r="H1227" s="44">
        <v>4.5553999999999997</v>
      </c>
      <c r="I1227" s="44">
        <v>1.3914</v>
      </c>
      <c r="J1227" s="45">
        <v>8.9634</v>
      </c>
    </row>
    <row r="1228" spans="1:10" x14ac:dyDescent="0.25">
      <c r="A1228" s="33">
        <v>37910</v>
      </c>
      <c r="B1228" s="44">
        <v>1.1615</v>
      </c>
      <c r="C1228" s="44">
        <v>127.45</v>
      </c>
      <c r="D1228" s="44">
        <v>32.034999999999997</v>
      </c>
      <c r="E1228" s="44">
        <v>7.4283999999999999</v>
      </c>
      <c r="F1228" s="44">
        <v>0.69469999999999998</v>
      </c>
      <c r="G1228" s="44">
        <v>257.35000000000002</v>
      </c>
      <c r="H1228" s="44">
        <v>4.6154999999999999</v>
      </c>
      <c r="I1228" s="44">
        <v>1.3960999999999999</v>
      </c>
      <c r="J1228" s="45">
        <v>8.9420000000000002</v>
      </c>
    </row>
    <row r="1229" spans="1:10" x14ac:dyDescent="0.25">
      <c r="A1229" s="33">
        <v>37911</v>
      </c>
      <c r="B1229" s="44">
        <v>1.1578999999999999</v>
      </c>
      <c r="C1229" s="44">
        <v>127.2</v>
      </c>
      <c r="D1229" s="44">
        <v>31.835000000000001</v>
      </c>
      <c r="E1229" s="44">
        <v>7.4287999999999998</v>
      </c>
      <c r="F1229" s="44">
        <v>0.69359999999999999</v>
      </c>
      <c r="G1229" s="44">
        <v>256.64999999999998</v>
      </c>
      <c r="H1229" s="44">
        <v>4.5762999999999998</v>
      </c>
      <c r="I1229" s="44">
        <v>1.3963000000000001</v>
      </c>
      <c r="J1229" s="45">
        <v>8.9860000000000007</v>
      </c>
    </row>
    <row r="1230" spans="1:10" x14ac:dyDescent="0.25">
      <c r="A1230" s="33">
        <v>37914</v>
      </c>
      <c r="B1230" s="44">
        <v>1.1629</v>
      </c>
      <c r="C1230" s="44">
        <v>128.21</v>
      </c>
      <c r="D1230" s="44">
        <v>31.785</v>
      </c>
      <c r="E1230" s="44">
        <v>7.4318999999999997</v>
      </c>
      <c r="F1230" s="44">
        <v>0.69384999999999997</v>
      </c>
      <c r="G1230" s="44">
        <v>256.45</v>
      </c>
      <c r="H1230" s="44">
        <v>4.6048999999999998</v>
      </c>
      <c r="I1230" s="44">
        <v>1.3902000000000001</v>
      </c>
      <c r="J1230" s="45">
        <v>9.0645000000000007</v>
      </c>
    </row>
    <row r="1231" spans="1:10" x14ac:dyDescent="0.25">
      <c r="A1231" s="33">
        <v>37915</v>
      </c>
      <c r="B1231" s="44">
        <v>1.1623000000000001</v>
      </c>
      <c r="C1231" s="44">
        <v>128.07</v>
      </c>
      <c r="D1231" s="44">
        <v>31.805</v>
      </c>
      <c r="E1231" s="44">
        <v>7.4318999999999997</v>
      </c>
      <c r="F1231" s="44">
        <v>0.69579999999999997</v>
      </c>
      <c r="G1231" s="44">
        <v>256.45</v>
      </c>
      <c r="H1231" s="44">
        <v>4.5956999999999999</v>
      </c>
      <c r="I1231" s="44">
        <v>1.3838999999999999</v>
      </c>
      <c r="J1231" s="45">
        <v>9.0434999999999999</v>
      </c>
    </row>
    <row r="1232" spans="1:10" x14ac:dyDescent="0.25">
      <c r="A1232" s="33">
        <v>37916</v>
      </c>
      <c r="B1232" s="44">
        <v>1.1694</v>
      </c>
      <c r="C1232" s="44">
        <v>128.13999999999999</v>
      </c>
      <c r="D1232" s="44">
        <v>31.887</v>
      </c>
      <c r="E1232" s="44">
        <v>7.4322999999999997</v>
      </c>
      <c r="F1232" s="44">
        <v>0.69499999999999995</v>
      </c>
      <c r="G1232" s="44">
        <v>255.65</v>
      </c>
      <c r="H1232" s="44">
        <v>4.6189999999999998</v>
      </c>
      <c r="I1232" s="44">
        <v>1.3775999999999999</v>
      </c>
      <c r="J1232" s="45">
        <v>9.0254999999999992</v>
      </c>
    </row>
    <row r="1233" spans="1:10" x14ac:dyDescent="0.25">
      <c r="A1233" s="33">
        <v>37917</v>
      </c>
      <c r="B1233" s="44">
        <v>1.1786000000000001</v>
      </c>
      <c r="C1233" s="44">
        <v>129.32</v>
      </c>
      <c r="D1233" s="44">
        <v>31.914000000000001</v>
      </c>
      <c r="E1233" s="44">
        <v>7.4310999999999998</v>
      </c>
      <c r="F1233" s="44">
        <v>0.69650000000000001</v>
      </c>
      <c r="G1233" s="44">
        <v>256.66000000000003</v>
      </c>
      <c r="H1233" s="44">
        <v>4.6673</v>
      </c>
      <c r="I1233" s="44">
        <v>1.3851</v>
      </c>
      <c r="J1233" s="45">
        <v>9.0355000000000008</v>
      </c>
    </row>
    <row r="1234" spans="1:10" x14ac:dyDescent="0.25">
      <c r="A1234" s="33">
        <v>37918</v>
      </c>
      <c r="B1234" s="44">
        <v>1.1780999999999999</v>
      </c>
      <c r="C1234" s="44">
        <v>129.02000000000001</v>
      </c>
      <c r="D1234" s="44">
        <v>32.134</v>
      </c>
      <c r="E1234" s="44">
        <v>7.4306999999999999</v>
      </c>
      <c r="F1234" s="44">
        <v>0.69479999999999997</v>
      </c>
      <c r="G1234" s="44">
        <v>258.25</v>
      </c>
      <c r="H1234" s="44">
        <v>4.6961000000000004</v>
      </c>
      <c r="I1234" s="44">
        <v>1.3877999999999999</v>
      </c>
      <c r="J1234" s="45">
        <v>9.0504999999999995</v>
      </c>
    </row>
    <row r="1235" spans="1:10" x14ac:dyDescent="0.25">
      <c r="A1235" s="33">
        <v>37921</v>
      </c>
      <c r="B1235" s="44">
        <v>1.1748000000000001</v>
      </c>
      <c r="C1235" s="44">
        <v>127.37</v>
      </c>
      <c r="D1235" s="44">
        <v>32.100999999999999</v>
      </c>
      <c r="E1235" s="44">
        <v>7.4313000000000002</v>
      </c>
      <c r="F1235" s="44">
        <v>0.69350000000000001</v>
      </c>
      <c r="G1235" s="44">
        <v>258</v>
      </c>
      <c r="H1235" s="44">
        <v>4.6710000000000003</v>
      </c>
      <c r="I1235" s="44">
        <v>1.3793</v>
      </c>
      <c r="J1235" s="45">
        <v>9.0704999999999991</v>
      </c>
    </row>
    <row r="1236" spans="1:10" x14ac:dyDescent="0.25">
      <c r="A1236" s="33">
        <v>37922</v>
      </c>
      <c r="B1236" s="44">
        <v>1.1673</v>
      </c>
      <c r="C1236" s="44">
        <v>126.69</v>
      </c>
      <c r="D1236" s="44">
        <v>32.024000000000001</v>
      </c>
      <c r="E1236" s="44">
        <v>7.4314999999999998</v>
      </c>
      <c r="F1236" s="44">
        <v>0.69040000000000001</v>
      </c>
      <c r="G1236" s="44">
        <v>256.2</v>
      </c>
      <c r="H1236" s="44">
        <v>4.6399999999999997</v>
      </c>
      <c r="I1236" s="44">
        <v>1.3825000000000001</v>
      </c>
      <c r="J1236" s="45">
        <v>9.0376999999999992</v>
      </c>
    </row>
    <row r="1237" spans="1:10" x14ac:dyDescent="0.25">
      <c r="A1237" s="33">
        <v>37923</v>
      </c>
      <c r="B1237" s="44">
        <v>1.1684000000000001</v>
      </c>
      <c r="C1237" s="44">
        <v>126.21</v>
      </c>
      <c r="D1237" s="44">
        <v>32.155000000000001</v>
      </c>
      <c r="E1237" s="44">
        <v>7.4318999999999997</v>
      </c>
      <c r="F1237" s="44">
        <v>0.68579999999999997</v>
      </c>
      <c r="G1237" s="44">
        <v>256.11</v>
      </c>
      <c r="H1237" s="44">
        <v>4.6539000000000001</v>
      </c>
      <c r="I1237" s="44">
        <v>1.3878999999999999</v>
      </c>
      <c r="J1237" s="45">
        <v>9.0284999999999993</v>
      </c>
    </row>
    <row r="1238" spans="1:10" x14ac:dyDescent="0.25">
      <c r="A1238" s="33">
        <v>37924</v>
      </c>
      <c r="B1238" s="44">
        <v>1.1736</v>
      </c>
      <c r="C1238" s="44">
        <v>126.97</v>
      </c>
      <c r="D1238" s="44">
        <v>32.058</v>
      </c>
      <c r="E1238" s="44">
        <v>7.4332000000000003</v>
      </c>
      <c r="F1238" s="44">
        <v>0.68825000000000003</v>
      </c>
      <c r="G1238" s="44">
        <v>256.2</v>
      </c>
      <c r="H1238" s="44">
        <v>4.6738999999999997</v>
      </c>
      <c r="I1238" s="44">
        <v>1.3865000000000001</v>
      </c>
      <c r="J1238" s="45">
        <v>9.0152000000000001</v>
      </c>
    </row>
    <row r="1239" spans="1:10" x14ac:dyDescent="0.25">
      <c r="A1239" s="33">
        <v>37925</v>
      </c>
      <c r="B1239" s="44">
        <v>1.1621999999999999</v>
      </c>
      <c r="C1239" s="44">
        <v>126.72</v>
      </c>
      <c r="D1239" s="44">
        <v>32.034999999999997</v>
      </c>
      <c r="E1239" s="44">
        <v>7.4337999999999997</v>
      </c>
      <c r="F1239" s="44">
        <v>0.68630000000000002</v>
      </c>
      <c r="G1239" s="44">
        <v>259.26</v>
      </c>
      <c r="H1239" s="44">
        <v>4.7001999999999997</v>
      </c>
      <c r="I1239" s="44">
        <v>1.3867</v>
      </c>
      <c r="J1239" s="45">
        <v>9.0473999999999997</v>
      </c>
    </row>
    <row r="1240" spans="1:10" x14ac:dyDescent="0.25">
      <c r="A1240" s="33">
        <v>37928</v>
      </c>
      <c r="B1240" s="44">
        <v>1.1589</v>
      </c>
      <c r="C1240" s="44">
        <v>127.71</v>
      </c>
      <c r="D1240" s="44">
        <v>32.020000000000003</v>
      </c>
      <c r="E1240" s="44">
        <v>7.4335000000000004</v>
      </c>
      <c r="F1240" s="44">
        <v>0.68364999999999998</v>
      </c>
      <c r="G1240" s="44">
        <v>262.8</v>
      </c>
      <c r="H1240" s="44">
        <v>4.6585000000000001</v>
      </c>
      <c r="I1240" s="44">
        <v>1.3887</v>
      </c>
      <c r="J1240" s="45">
        <v>9.0730000000000004</v>
      </c>
    </row>
    <row r="1241" spans="1:10" x14ac:dyDescent="0.25">
      <c r="A1241" s="33">
        <v>37929</v>
      </c>
      <c r="B1241" s="44">
        <v>1.1468</v>
      </c>
      <c r="C1241" s="44">
        <v>126.47</v>
      </c>
      <c r="D1241" s="44">
        <v>32.055</v>
      </c>
      <c r="E1241" s="44">
        <v>7.4335000000000004</v>
      </c>
      <c r="F1241" s="44">
        <v>0.68400000000000005</v>
      </c>
      <c r="G1241" s="44">
        <v>260.43</v>
      </c>
      <c r="H1241" s="44">
        <v>4.6247999999999996</v>
      </c>
      <c r="I1241" s="44">
        <v>1.3843000000000001</v>
      </c>
      <c r="J1241" s="45">
        <v>9.0548000000000002</v>
      </c>
    </row>
    <row r="1242" spans="1:10" x14ac:dyDescent="0.25">
      <c r="A1242" s="33">
        <v>37930</v>
      </c>
      <c r="B1242" s="44">
        <v>1.1473</v>
      </c>
      <c r="C1242" s="44">
        <v>125.7</v>
      </c>
      <c r="D1242" s="44">
        <v>31.936</v>
      </c>
      <c r="E1242" s="44">
        <v>7.4366000000000003</v>
      </c>
      <c r="F1242" s="44">
        <v>0.68384999999999996</v>
      </c>
      <c r="G1242" s="44">
        <v>257.14999999999998</v>
      </c>
      <c r="H1242" s="44">
        <v>4.5914000000000001</v>
      </c>
      <c r="I1242" s="44">
        <v>1.3845000000000001</v>
      </c>
      <c r="J1242" s="45">
        <v>9.0337999999999994</v>
      </c>
    </row>
    <row r="1243" spans="1:10" x14ac:dyDescent="0.25">
      <c r="A1243" s="33">
        <v>37931</v>
      </c>
      <c r="B1243" s="44">
        <v>1.1449</v>
      </c>
      <c r="C1243" s="44">
        <v>125.9</v>
      </c>
      <c r="D1243" s="44">
        <v>31.966999999999999</v>
      </c>
      <c r="E1243" s="44">
        <v>7.4356</v>
      </c>
      <c r="F1243" s="44">
        <v>0.68300000000000005</v>
      </c>
      <c r="G1243" s="44">
        <v>257.73</v>
      </c>
      <c r="H1243" s="44">
        <v>4.5983999999999998</v>
      </c>
      <c r="I1243" s="44">
        <v>1.3804000000000001</v>
      </c>
      <c r="J1243" s="45">
        <v>9.0030000000000001</v>
      </c>
    </row>
    <row r="1244" spans="1:10" x14ac:dyDescent="0.25">
      <c r="A1244" s="33">
        <v>37932</v>
      </c>
      <c r="B1244" s="44">
        <v>1.1424000000000001</v>
      </c>
      <c r="C1244" s="44">
        <v>125.82</v>
      </c>
      <c r="D1244" s="44">
        <v>31.885000000000002</v>
      </c>
      <c r="E1244" s="44">
        <v>7.4347000000000003</v>
      </c>
      <c r="F1244" s="44">
        <v>0.68710000000000004</v>
      </c>
      <c r="G1244" s="44">
        <v>257.7</v>
      </c>
      <c r="H1244" s="44">
        <v>4.593</v>
      </c>
      <c r="I1244" s="44">
        <v>1.3838999999999999</v>
      </c>
      <c r="J1244" s="45">
        <v>8.9689999999999994</v>
      </c>
    </row>
    <row r="1245" spans="1:10" x14ac:dyDescent="0.25">
      <c r="A1245" s="33">
        <v>37935</v>
      </c>
      <c r="B1245" s="44">
        <v>1.1483000000000001</v>
      </c>
      <c r="C1245" s="44">
        <v>124.8</v>
      </c>
      <c r="D1245" s="44">
        <v>32.033000000000001</v>
      </c>
      <c r="E1245" s="44">
        <v>7.4356</v>
      </c>
      <c r="F1245" s="44">
        <v>0.68659999999999999</v>
      </c>
      <c r="G1245" s="44">
        <v>257.3</v>
      </c>
      <c r="H1245" s="44">
        <v>4.5804999999999998</v>
      </c>
      <c r="I1245" s="44">
        <v>1.3801000000000001</v>
      </c>
      <c r="J1245" s="45">
        <v>8.9756999999999998</v>
      </c>
    </row>
    <row r="1246" spans="1:10" x14ac:dyDescent="0.25">
      <c r="A1246" s="33">
        <v>37936</v>
      </c>
      <c r="B1246" s="44">
        <v>1.1496999999999999</v>
      </c>
      <c r="C1246" s="44">
        <v>125.03</v>
      </c>
      <c r="D1246" s="44">
        <v>31.99</v>
      </c>
      <c r="E1246" s="44">
        <v>7.4359000000000002</v>
      </c>
      <c r="F1246" s="44">
        <v>0.68959999999999999</v>
      </c>
      <c r="G1246" s="44">
        <v>257.61</v>
      </c>
      <c r="H1246" s="44">
        <v>4.5648</v>
      </c>
      <c r="I1246" s="44">
        <v>1.3889</v>
      </c>
      <c r="J1246" s="45">
        <v>8.9879999999999995</v>
      </c>
    </row>
    <row r="1247" spans="1:10" x14ac:dyDescent="0.25">
      <c r="A1247" s="33">
        <v>37937</v>
      </c>
      <c r="B1247" s="44">
        <v>1.1599999999999999</v>
      </c>
      <c r="C1247" s="44">
        <v>126.42</v>
      </c>
      <c r="D1247" s="44">
        <v>32.002000000000002</v>
      </c>
      <c r="E1247" s="44">
        <v>7.4359000000000002</v>
      </c>
      <c r="F1247" s="44">
        <v>0.69299999999999995</v>
      </c>
      <c r="G1247" s="44">
        <v>258.64999999999998</v>
      </c>
      <c r="H1247" s="44">
        <v>4.5877999999999997</v>
      </c>
      <c r="I1247" s="44">
        <v>1.3878999999999999</v>
      </c>
      <c r="J1247" s="45">
        <v>8.9777000000000005</v>
      </c>
    </row>
    <row r="1248" spans="1:10" x14ac:dyDescent="0.25">
      <c r="A1248" s="33">
        <v>37938</v>
      </c>
      <c r="B1248" s="44">
        <v>1.1679999999999999</v>
      </c>
      <c r="C1248" s="44">
        <v>126.69</v>
      </c>
      <c r="D1248" s="44">
        <v>32.034999999999997</v>
      </c>
      <c r="E1248" s="44">
        <v>7.4366000000000003</v>
      </c>
      <c r="F1248" s="44">
        <v>0.69379999999999997</v>
      </c>
      <c r="G1248" s="44">
        <v>258.55</v>
      </c>
      <c r="H1248" s="44">
        <v>4.5719000000000003</v>
      </c>
      <c r="I1248" s="44">
        <v>1.4023000000000001</v>
      </c>
      <c r="J1248" s="45">
        <v>8.9525000000000006</v>
      </c>
    </row>
    <row r="1249" spans="1:10" x14ac:dyDescent="0.25">
      <c r="A1249" s="33">
        <v>37939</v>
      </c>
      <c r="B1249" s="44">
        <v>1.1765000000000001</v>
      </c>
      <c r="C1249" s="44">
        <v>127.42</v>
      </c>
      <c r="D1249" s="44">
        <v>32.070999999999998</v>
      </c>
      <c r="E1249" s="44">
        <v>7.4394999999999998</v>
      </c>
      <c r="F1249" s="44">
        <v>0.69699999999999995</v>
      </c>
      <c r="G1249" s="44">
        <v>257.88</v>
      </c>
      <c r="H1249" s="44">
        <v>4.5784000000000002</v>
      </c>
      <c r="I1249" s="44">
        <v>1.4089</v>
      </c>
      <c r="J1249" s="45">
        <v>8.9570000000000007</v>
      </c>
    </row>
    <row r="1250" spans="1:10" x14ac:dyDescent="0.25">
      <c r="A1250" s="33">
        <v>37942</v>
      </c>
      <c r="B1250" s="44">
        <v>1.1801999999999999</v>
      </c>
      <c r="C1250" s="44">
        <v>128.56</v>
      </c>
      <c r="D1250" s="44">
        <v>32.01</v>
      </c>
      <c r="E1250" s="44">
        <v>7.4390000000000001</v>
      </c>
      <c r="F1250" s="44">
        <v>0.69830000000000003</v>
      </c>
      <c r="G1250" s="44">
        <v>257.7</v>
      </c>
      <c r="H1250" s="44">
        <v>4.5743</v>
      </c>
      <c r="I1250" s="44">
        <v>1.3855999999999999</v>
      </c>
      <c r="J1250" s="45">
        <v>8.9664999999999999</v>
      </c>
    </row>
    <row r="1251" spans="1:10" x14ac:dyDescent="0.25">
      <c r="A1251" s="33">
        <v>37943</v>
      </c>
      <c r="B1251" s="44">
        <v>1.1778</v>
      </c>
      <c r="C1251" s="44">
        <v>128.16999999999999</v>
      </c>
      <c r="D1251" s="44">
        <v>32.085000000000001</v>
      </c>
      <c r="E1251" s="44">
        <v>7.4383999999999997</v>
      </c>
      <c r="F1251" s="44">
        <v>0.69704999999999995</v>
      </c>
      <c r="G1251" s="44">
        <v>257.2</v>
      </c>
      <c r="H1251" s="44">
        <v>4.5972999999999997</v>
      </c>
      <c r="I1251" s="44">
        <v>1.3784000000000001</v>
      </c>
      <c r="J1251" s="45">
        <v>8.9664999999999999</v>
      </c>
    </row>
    <row r="1252" spans="1:10" x14ac:dyDescent="0.25">
      <c r="A1252" s="33">
        <v>37944</v>
      </c>
      <c r="B1252" s="44">
        <v>1.1910000000000001</v>
      </c>
      <c r="C1252" s="44">
        <v>129.82</v>
      </c>
      <c r="D1252" s="44">
        <v>31.84</v>
      </c>
      <c r="E1252" s="44">
        <v>7.4379999999999997</v>
      </c>
      <c r="F1252" s="44">
        <v>0.70209999999999995</v>
      </c>
      <c r="G1252" s="44">
        <v>258.35000000000002</v>
      </c>
      <c r="H1252" s="44">
        <v>4.6112000000000002</v>
      </c>
      <c r="I1252" s="44">
        <v>1.3673</v>
      </c>
      <c r="J1252" s="45">
        <v>8.9969000000000001</v>
      </c>
    </row>
    <row r="1253" spans="1:10" x14ac:dyDescent="0.25">
      <c r="A1253" s="33">
        <v>37945</v>
      </c>
      <c r="B1253" s="44">
        <v>1.1909000000000001</v>
      </c>
      <c r="C1253" s="44">
        <v>129.66</v>
      </c>
      <c r="D1253" s="44">
        <v>31.853999999999999</v>
      </c>
      <c r="E1253" s="44">
        <v>7.4375</v>
      </c>
      <c r="F1253" s="44">
        <v>0.69940000000000002</v>
      </c>
      <c r="G1253" s="44">
        <v>258.11</v>
      </c>
      <c r="H1253" s="44">
        <v>4.6390000000000002</v>
      </c>
      <c r="I1253" s="44">
        <v>1.365</v>
      </c>
      <c r="J1253" s="45">
        <v>8.9740000000000002</v>
      </c>
    </row>
    <row r="1254" spans="1:10" x14ac:dyDescent="0.25">
      <c r="A1254" s="33">
        <v>37946</v>
      </c>
      <c r="B1254" s="44">
        <v>1.1899</v>
      </c>
      <c r="C1254" s="44">
        <v>129.37</v>
      </c>
      <c r="D1254" s="44">
        <v>31.899000000000001</v>
      </c>
      <c r="E1254" s="44">
        <v>7.4374000000000002</v>
      </c>
      <c r="F1254" s="44">
        <v>0.69830000000000003</v>
      </c>
      <c r="G1254" s="44">
        <v>257.8</v>
      </c>
      <c r="H1254" s="44">
        <v>4.6669999999999998</v>
      </c>
      <c r="I1254" s="44">
        <v>1.3593999999999999</v>
      </c>
      <c r="J1254" s="45">
        <v>8.9625000000000004</v>
      </c>
    </row>
    <row r="1255" spans="1:10" x14ac:dyDescent="0.25">
      <c r="A1255" s="33">
        <v>37949</v>
      </c>
      <c r="B1255" s="44">
        <v>1.1822999999999999</v>
      </c>
      <c r="C1255" s="44">
        <v>128.93</v>
      </c>
      <c r="D1255" s="44">
        <v>31.896999999999998</v>
      </c>
      <c r="E1255" s="44">
        <v>7.4359999999999999</v>
      </c>
      <c r="F1255" s="44">
        <v>0.69604999999999995</v>
      </c>
      <c r="G1255" s="44">
        <v>258.79000000000002</v>
      </c>
      <c r="H1255" s="44">
        <v>4.6364000000000001</v>
      </c>
      <c r="I1255" s="44">
        <v>1.3531</v>
      </c>
      <c r="J1255" s="45">
        <v>8.9619999999999997</v>
      </c>
    </row>
    <row r="1256" spans="1:10" x14ac:dyDescent="0.25">
      <c r="A1256" s="33">
        <v>37950</v>
      </c>
      <c r="B1256" s="44">
        <v>1.1766000000000001</v>
      </c>
      <c r="C1256" s="44">
        <v>129.41</v>
      </c>
      <c r="D1256" s="44">
        <v>31.890999999999998</v>
      </c>
      <c r="E1256" s="44">
        <v>7.4386000000000001</v>
      </c>
      <c r="F1256" s="44">
        <v>0.69415000000000004</v>
      </c>
      <c r="G1256" s="44">
        <v>262.10000000000002</v>
      </c>
      <c r="H1256" s="44">
        <v>4.6489000000000003</v>
      </c>
      <c r="I1256" s="44">
        <v>1.3520000000000001</v>
      </c>
      <c r="J1256" s="45">
        <v>8.9847000000000001</v>
      </c>
    </row>
    <row r="1257" spans="1:10" x14ac:dyDescent="0.25">
      <c r="A1257" s="33">
        <v>37951</v>
      </c>
      <c r="B1257" s="44">
        <v>1.1828000000000001</v>
      </c>
      <c r="C1257" s="44">
        <v>129.66999999999999</v>
      </c>
      <c r="D1257" s="44">
        <v>31.89</v>
      </c>
      <c r="E1257" s="44">
        <v>7.4391999999999996</v>
      </c>
      <c r="F1257" s="44">
        <v>0.69679999999999997</v>
      </c>
      <c r="G1257" s="44">
        <v>261.3</v>
      </c>
      <c r="H1257" s="44">
        <v>4.6595000000000004</v>
      </c>
      <c r="I1257" s="44">
        <v>1.3495999999999999</v>
      </c>
      <c r="J1257" s="45">
        <v>8.9954999999999998</v>
      </c>
    </row>
    <row r="1258" spans="1:10" x14ac:dyDescent="0.25">
      <c r="A1258" s="33">
        <v>37952</v>
      </c>
      <c r="B1258" s="44">
        <v>1.1901999999999999</v>
      </c>
      <c r="C1258" s="44">
        <v>129.99</v>
      </c>
      <c r="D1258" s="44">
        <v>32.03</v>
      </c>
      <c r="E1258" s="44">
        <v>7.4397000000000002</v>
      </c>
      <c r="F1258" s="44">
        <v>0.69469999999999998</v>
      </c>
      <c r="G1258" s="44">
        <v>264.29000000000002</v>
      </c>
      <c r="H1258" s="44">
        <v>4.6611000000000002</v>
      </c>
      <c r="I1258" s="44">
        <v>1.3620000000000001</v>
      </c>
      <c r="J1258" s="45">
        <v>9.0373000000000001</v>
      </c>
    </row>
    <row r="1259" spans="1:10" x14ac:dyDescent="0.25">
      <c r="A1259" s="33">
        <v>37953</v>
      </c>
      <c r="B1259" s="44">
        <v>1.1994</v>
      </c>
      <c r="C1259" s="44">
        <v>131.24</v>
      </c>
      <c r="D1259" s="44">
        <v>32.094999999999999</v>
      </c>
      <c r="E1259" s="44">
        <v>7.4396000000000004</v>
      </c>
      <c r="F1259" s="44">
        <v>0.69710000000000005</v>
      </c>
      <c r="G1259" s="44">
        <v>264.74</v>
      </c>
      <c r="H1259" s="44">
        <v>4.7046999999999999</v>
      </c>
      <c r="I1259" s="44">
        <v>1.36</v>
      </c>
      <c r="J1259" s="45">
        <v>9.0474999999999994</v>
      </c>
    </row>
    <row r="1260" spans="1:10" x14ac:dyDescent="0.25">
      <c r="A1260" s="33">
        <v>37956</v>
      </c>
      <c r="B1260" s="44">
        <v>1.2019</v>
      </c>
      <c r="C1260" s="44">
        <v>131.41</v>
      </c>
      <c r="D1260" s="44">
        <v>32.067999999999998</v>
      </c>
      <c r="E1260" s="44">
        <v>7.4402999999999997</v>
      </c>
      <c r="F1260" s="44">
        <v>0.69650000000000001</v>
      </c>
      <c r="G1260" s="44">
        <v>263.05</v>
      </c>
      <c r="H1260" s="44">
        <v>4.6486000000000001</v>
      </c>
      <c r="I1260" s="44">
        <v>1.3577999999999999</v>
      </c>
      <c r="J1260" s="45">
        <v>9.0187000000000008</v>
      </c>
    </row>
    <row r="1261" spans="1:10" x14ac:dyDescent="0.25">
      <c r="A1261" s="33">
        <v>37957</v>
      </c>
      <c r="B1261" s="44">
        <v>1.1975</v>
      </c>
      <c r="C1261" s="44">
        <v>130.86000000000001</v>
      </c>
      <c r="D1261" s="44">
        <v>32.456000000000003</v>
      </c>
      <c r="E1261" s="44">
        <v>7.4414999999999996</v>
      </c>
      <c r="F1261" s="44">
        <v>0.69584999999999997</v>
      </c>
      <c r="G1261" s="44">
        <v>273.92</v>
      </c>
      <c r="H1261" s="44">
        <v>4.6722000000000001</v>
      </c>
      <c r="I1261" s="44">
        <v>1.3617999999999999</v>
      </c>
      <c r="J1261" s="45">
        <v>9.0116999999999994</v>
      </c>
    </row>
    <row r="1262" spans="1:10" x14ac:dyDescent="0.25">
      <c r="A1262" s="33">
        <v>37958</v>
      </c>
      <c r="B1262" s="44">
        <v>1.2101999999999999</v>
      </c>
      <c r="C1262" s="44">
        <v>131.25</v>
      </c>
      <c r="D1262" s="44">
        <v>32.445</v>
      </c>
      <c r="E1262" s="44">
        <v>7.4417</v>
      </c>
      <c r="F1262" s="44">
        <v>0.69989999999999997</v>
      </c>
      <c r="G1262" s="44">
        <v>272.7</v>
      </c>
      <c r="H1262" s="44">
        <v>4.6519000000000004</v>
      </c>
      <c r="I1262" s="44">
        <v>1.3733</v>
      </c>
      <c r="J1262" s="45">
        <v>8.9870000000000001</v>
      </c>
    </row>
    <row r="1263" spans="1:10" x14ac:dyDescent="0.25">
      <c r="A1263" s="33">
        <v>37959</v>
      </c>
      <c r="B1263" s="44">
        <v>1.2074</v>
      </c>
      <c r="C1263" s="44">
        <v>130.66999999999999</v>
      </c>
      <c r="D1263" s="44">
        <v>32.292999999999999</v>
      </c>
      <c r="E1263" s="44">
        <v>7.4414999999999996</v>
      </c>
      <c r="F1263" s="44">
        <v>0.70045000000000002</v>
      </c>
      <c r="G1263" s="44">
        <v>270.3</v>
      </c>
      <c r="H1263" s="44">
        <v>4.6483999999999996</v>
      </c>
      <c r="I1263" s="44">
        <v>1.3635999999999999</v>
      </c>
      <c r="J1263" s="45">
        <v>8.9629999999999992</v>
      </c>
    </row>
    <row r="1264" spans="1:10" x14ac:dyDescent="0.25">
      <c r="A1264" s="33">
        <v>37960</v>
      </c>
      <c r="B1264" s="44">
        <v>1.2087000000000001</v>
      </c>
      <c r="C1264" s="44">
        <v>130.79</v>
      </c>
      <c r="D1264" s="44">
        <v>32.351999999999997</v>
      </c>
      <c r="E1264" s="44">
        <v>7.4414999999999996</v>
      </c>
      <c r="F1264" s="44">
        <v>0.70209999999999995</v>
      </c>
      <c r="G1264" s="44">
        <v>266.45</v>
      </c>
      <c r="H1264" s="44">
        <v>4.6365999999999996</v>
      </c>
      <c r="I1264" s="44">
        <v>1.3645</v>
      </c>
      <c r="J1264" s="45">
        <v>8.9522999999999993</v>
      </c>
    </row>
    <row r="1265" spans="1:10" x14ac:dyDescent="0.25">
      <c r="A1265" s="33">
        <v>37963</v>
      </c>
      <c r="B1265" s="44">
        <v>1.2218</v>
      </c>
      <c r="C1265" s="44">
        <v>131.4</v>
      </c>
      <c r="D1265" s="44">
        <v>32.213000000000001</v>
      </c>
      <c r="E1265" s="44">
        <v>7.4416000000000002</v>
      </c>
      <c r="F1265" s="44">
        <v>0.70430000000000004</v>
      </c>
      <c r="G1265" s="44">
        <v>267.83999999999997</v>
      </c>
      <c r="H1265" s="44">
        <v>4.6494</v>
      </c>
      <c r="I1265" s="44">
        <v>1.3435999999999999</v>
      </c>
      <c r="J1265" s="45">
        <v>8.9327000000000005</v>
      </c>
    </row>
    <row r="1266" spans="1:10" x14ac:dyDescent="0.25">
      <c r="A1266" s="33">
        <v>37964</v>
      </c>
      <c r="B1266" s="44">
        <v>1.2258</v>
      </c>
      <c r="C1266" s="44">
        <v>131.44999999999999</v>
      </c>
      <c r="D1266" s="44">
        <v>32.156999999999996</v>
      </c>
      <c r="E1266" s="44">
        <v>7.4432999999999998</v>
      </c>
      <c r="F1266" s="44">
        <v>0.70335000000000003</v>
      </c>
      <c r="G1266" s="44">
        <v>267.2</v>
      </c>
      <c r="H1266" s="44">
        <v>4.6692</v>
      </c>
      <c r="I1266" s="44">
        <v>1.3532</v>
      </c>
      <c r="J1266" s="45">
        <v>8.9398</v>
      </c>
    </row>
    <row r="1267" spans="1:10" x14ac:dyDescent="0.25">
      <c r="A1267" s="33">
        <v>37965</v>
      </c>
      <c r="B1267" s="44">
        <v>1.2239</v>
      </c>
      <c r="C1267" s="44">
        <v>132.33000000000001</v>
      </c>
      <c r="D1267" s="44">
        <v>32.094000000000001</v>
      </c>
      <c r="E1267" s="44">
        <v>7.4420999999999999</v>
      </c>
      <c r="F1267" s="44">
        <v>0.70240000000000002</v>
      </c>
      <c r="G1267" s="44">
        <v>263.69</v>
      </c>
      <c r="H1267" s="44">
        <v>4.6430999999999996</v>
      </c>
      <c r="I1267" s="44">
        <v>1.3496999999999999</v>
      </c>
      <c r="J1267" s="45">
        <v>8.9369999999999994</v>
      </c>
    </row>
    <row r="1268" spans="1:10" x14ac:dyDescent="0.25">
      <c r="A1268" s="33">
        <v>37966</v>
      </c>
      <c r="B1268" s="44">
        <v>1.2186999999999999</v>
      </c>
      <c r="C1268" s="44">
        <v>131.87</v>
      </c>
      <c r="D1268" s="44">
        <v>32.06</v>
      </c>
      <c r="E1268" s="44">
        <v>7.4382999999999999</v>
      </c>
      <c r="F1268" s="44">
        <v>0.69799999999999995</v>
      </c>
      <c r="G1268" s="44">
        <v>262.39999999999998</v>
      </c>
      <c r="H1268" s="44">
        <v>4.6581000000000001</v>
      </c>
      <c r="I1268" s="44">
        <v>1.3581000000000001</v>
      </c>
      <c r="J1268" s="45">
        <v>8.9817</v>
      </c>
    </row>
    <row r="1269" spans="1:10" x14ac:dyDescent="0.25">
      <c r="A1269" s="33">
        <v>37967</v>
      </c>
      <c r="B1269" s="44">
        <v>1.2254</v>
      </c>
      <c r="C1269" s="44">
        <v>132.13999999999999</v>
      </c>
      <c r="D1269" s="44">
        <v>32.085000000000001</v>
      </c>
      <c r="E1269" s="44">
        <v>7.4394</v>
      </c>
      <c r="F1269" s="44">
        <v>0.70125000000000004</v>
      </c>
      <c r="G1269" s="44">
        <v>263.25</v>
      </c>
      <c r="H1269" s="44">
        <v>4.6604999999999999</v>
      </c>
      <c r="I1269" s="44">
        <v>1.3645</v>
      </c>
      <c r="J1269" s="45">
        <v>8.9655000000000005</v>
      </c>
    </row>
    <row r="1270" spans="1:10" x14ac:dyDescent="0.25">
      <c r="A1270" s="33">
        <v>37970</v>
      </c>
      <c r="B1270" s="44">
        <v>1.2230000000000001</v>
      </c>
      <c r="C1270" s="44">
        <v>132.09</v>
      </c>
      <c r="D1270" s="44">
        <v>32.130000000000003</v>
      </c>
      <c r="E1270" s="44">
        <v>7.4398</v>
      </c>
      <c r="F1270" s="44">
        <v>0.70130000000000003</v>
      </c>
      <c r="G1270" s="44">
        <v>263.95</v>
      </c>
      <c r="H1270" s="44">
        <v>4.6585999999999999</v>
      </c>
      <c r="I1270" s="44">
        <v>1.3487</v>
      </c>
      <c r="J1270" s="45">
        <v>8.9920000000000009</v>
      </c>
    </row>
    <row r="1271" spans="1:10" x14ac:dyDescent="0.25">
      <c r="A1271" s="33">
        <v>37971</v>
      </c>
      <c r="B1271" s="44">
        <v>1.2339</v>
      </c>
      <c r="C1271" s="44">
        <v>132.74</v>
      </c>
      <c r="D1271" s="44">
        <v>32.262999999999998</v>
      </c>
      <c r="E1271" s="44">
        <v>7.4424999999999999</v>
      </c>
      <c r="F1271" s="44">
        <v>0.70620000000000005</v>
      </c>
      <c r="G1271" s="44">
        <v>264.35000000000002</v>
      </c>
      <c r="H1271" s="44">
        <v>4.6493000000000002</v>
      </c>
      <c r="I1271" s="44">
        <v>1.3440000000000001</v>
      </c>
      <c r="J1271" s="45">
        <v>9.0399999999999991</v>
      </c>
    </row>
    <row r="1272" spans="1:10" x14ac:dyDescent="0.25">
      <c r="A1272" s="33">
        <v>37972</v>
      </c>
      <c r="B1272" s="44">
        <v>1.2337</v>
      </c>
      <c r="C1272" s="44">
        <v>132.76</v>
      </c>
      <c r="D1272" s="44">
        <v>32.356000000000002</v>
      </c>
      <c r="E1272" s="44">
        <v>7.4421999999999997</v>
      </c>
      <c r="F1272" s="44">
        <v>0.70299999999999996</v>
      </c>
      <c r="G1272" s="44">
        <v>263.75</v>
      </c>
      <c r="H1272" s="44">
        <v>4.6543000000000001</v>
      </c>
      <c r="I1272" s="44">
        <v>1.3512</v>
      </c>
      <c r="J1272" s="45">
        <v>9.0329999999999995</v>
      </c>
    </row>
    <row r="1273" spans="1:10" x14ac:dyDescent="0.25">
      <c r="A1273" s="33">
        <v>37973</v>
      </c>
      <c r="B1273" s="44">
        <v>1.2403</v>
      </c>
      <c r="C1273" s="44">
        <v>133.38</v>
      </c>
      <c r="D1273" s="44">
        <v>32.340000000000003</v>
      </c>
      <c r="E1273" s="44">
        <v>7.4428000000000001</v>
      </c>
      <c r="F1273" s="44">
        <v>0.70155000000000001</v>
      </c>
      <c r="G1273" s="44">
        <v>263.72000000000003</v>
      </c>
      <c r="H1273" s="44">
        <v>4.6557000000000004</v>
      </c>
      <c r="I1273" s="44">
        <v>1.3480000000000001</v>
      </c>
      <c r="J1273" s="45">
        <v>9.0824999999999996</v>
      </c>
    </row>
    <row r="1274" spans="1:10" x14ac:dyDescent="0.25">
      <c r="A1274" s="33">
        <v>37974</v>
      </c>
      <c r="B1274" s="44">
        <v>1.2418</v>
      </c>
      <c r="C1274" s="44">
        <v>133.63</v>
      </c>
      <c r="D1274" s="44">
        <v>32.506</v>
      </c>
      <c r="E1274" s="44">
        <v>7.4424999999999999</v>
      </c>
      <c r="F1274" s="44">
        <v>0.70289999999999997</v>
      </c>
      <c r="G1274" s="44">
        <v>262.49</v>
      </c>
      <c r="H1274" s="44">
        <v>4.6547999999999998</v>
      </c>
      <c r="I1274" s="44">
        <v>1.3262</v>
      </c>
      <c r="J1274" s="45">
        <v>9.1084999999999994</v>
      </c>
    </row>
    <row r="1275" spans="1:10" x14ac:dyDescent="0.25">
      <c r="A1275" s="33">
        <v>37977</v>
      </c>
      <c r="B1275" s="44">
        <v>1.2434000000000001</v>
      </c>
      <c r="C1275" s="44">
        <v>133.53</v>
      </c>
      <c r="D1275" s="44">
        <v>32.46</v>
      </c>
      <c r="E1275" s="44">
        <v>7.4406999999999996</v>
      </c>
      <c r="F1275" s="44">
        <v>0.70540000000000003</v>
      </c>
      <c r="G1275" s="44">
        <v>262.75</v>
      </c>
      <c r="H1275" s="44">
        <v>4.6524000000000001</v>
      </c>
      <c r="I1275" s="44">
        <v>1.3188</v>
      </c>
      <c r="J1275" s="45">
        <v>9.0927000000000007</v>
      </c>
    </row>
    <row r="1276" spans="1:10" x14ac:dyDescent="0.25">
      <c r="A1276" s="33">
        <v>37978</v>
      </c>
      <c r="B1276" s="44">
        <v>1.2392000000000001</v>
      </c>
      <c r="C1276" s="44">
        <v>133.19</v>
      </c>
      <c r="D1276" s="44">
        <v>32.521999999999998</v>
      </c>
      <c r="E1276" s="44">
        <v>7.4421999999999997</v>
      </c>
      <c r="F1276" s="44">
        <v>0.70250000000000001</v>
      </c>
      <c r="G1276" s="44">
        <v>262.63</v>
      </c>
      <c r="H1276" s="44">
        <v>4.6468999999999996</v>
      </c>
      <c r="I1276" s="44">
        <v>1.3154999999999999</v>
      </c>
      <c r="J1276" s="45">
        <v>9.1036000000000001</v>
      </c>
    </row>
    <row r="1277" spans="1:10" x14ac:dyDescent="0.25">
      <c r="A1277" s="33">
        <v>37979</v>
      </c>
      <c r="B1277" s="44">
        <v>1.2406999999999999</v>
      </c>
      <c r="C1277" s="44">
        <v>133.12</v>
      </c>
      <c r="D1277" s="44">
        <v>32.64</v>
      </c>
      <c r="E1277" s="44">
        <v>7.4429999999999996</v>
      </c>
      <c r="F1277" s="44">
        <v>0.70174999999999998</v>
      </c>
      <c r="G1277" s="44">
        <v>260.36</v>
      </c>
      <c r="H1277" s="44">
        <v>4.6694000000000004</v>
      </c>
      <c r="I1277" s="44">
        <v>1.3118000000000001</v>
      </c>
      <c r="J1277" s="45">
        <v>9.0905000000000005</v>
      </c>
    </row>
    <row r="1278" spans="1:10" x14ac:dyDescent="0.25">
      <c r="A1278" s="33">
        <v>37984</v>
      </c>
      <c r="B1278" s="44">
        <v>1.2499</v>
      </c>
      <c r="C1278" s="44">
        <v>133.68</v>
      </c>
      <c r="D1278" s="44">
        <v>32.508000000000003</v>
      </c>
      <c r="E1278" s="44">
        <v>7.4436999999999998</v>
      </c>
      <c r="F1278" s="44">
        <v>0.70399999999999996</v>
      </c>
      <c r="G1278" s="44">
        <v>260.63</v>
      </c>
      <c r="H1278" s="44">
        <v>4.6795999999999998</v>
      </c>
      <c r="I1278" s="44">
        <v>1.3169999999999999</v>
      </c>
      <c r="J1278" s="45">
        <v>9.0891000000000002</v>
      </c>
    </row>
    <row r="1279" spans="1:10" x14ac:dyDescent="0.25">
      <c r="A1279" s="33">
        <v>37985</v>
      </c>
      <c r="B1279" s="44">
        <v>1.2496</v>
      </c>
      <c r="C1279" s="44">
        <v>133.72</v>
      </c>
      <c r="D1279" s="44">
        <v>32.56</v>
      </c>
      <c r="E1279" s="44">
        <v>7.4446000000000003</v>
      </c>
      <c r="F1279" s="44">
        <v>0.7036</v>
      </c>
      <c r="G1279" s="44">
        <v>261.69</v>
      </c>
      <c r="H1279" s="44">
        <v>4.6882000000000001</v>
      </c>
      <c r="I1279" s="44">
        <v>1.3151999999999999</v>
      </c>
      <c r="J1279" s="45">
        <v>9.077</v>
      </c>
    </row>
    <row r="1280" spans="1:10" x14ac:dyDescent="0.25">
      <c r="A1280" s="33">
        <v>37986</v>
      </c>
      <c r="B1280" s="44">
        <v>1.2629999999999999</v>
      </c>
      <c r="C1280" s="44">
        <v>135.05000000000001</v>
      </c>
      <c r="D1280" s="44">
        <v>32.409999999999997</v>
      </c>
      <c r="E1280" s="44">
        <v>7.4450000000000003</v>
      </c>
      <c r="F1280" s="44">
        <v>0.70479999999999998</v>
      </c>
      <c r="G1280" s="44">
        <v>262.5</v>
      </c>
      <c r="H1280" s="44">
        <v>4.7019000000000002</v>
      </c>
      <c r="I1280" s="44">
        <v>1.3085</v>
      </c>
      <c r="J1280" s="45">
        <v>9.08</v>
      </c>
    </row>
    <row r="1281" spans="1:10" x14ac:dyDescent="0.25">
      <c r="A1281" s="33">
        <v>37988</v>
      </c>
      <c r="B1281" s="44">
        <v>1.2592000000000001</v>
      </c>
      <c r="C1281" s="44">
        <v>134.72</v>
      </c>
      <c r="D1281" s="44">
        <v>32.398000000000003</v>
      </c>
      <c r="E1281" s="44">
        <v>7.4451999999999998</v>
      </c>
      <c r="F1281" s="44">
        <v>0.70545000000000002</v>
      </c>
      <c r="G1281" s="44">
        <v>261.93</v>
      </c>
      <c r="H1281" s="44">
        <v>4.7028999999999996</v>
      </c>
      <c r="I1281" s="44">
        <v>1.3138000000000001</v>
      </c>
      <c r="J1281" s="45">
        <v>9.0500000000000007</v>
      </c>
    </row>
    <row r="1282" spans="1:10" x14ac:dyDescent="0.25">
      <c r="A1282" s="33">
        <v>37991</v>
      </c>
      <c r="B1282" s="44">
        <v>1.2657</v>
      </c>
      <c r="C1282" s="44">
        <v>134.53</v>
      </c>
      <c r="D1282" s="44">
        <v>32.368000000000002</v>
      </c>
      <c r="E1282" s="44">
        <v>7.4474</v>
      </c>
      <c r="F1282" s="44">
        <v>0.7026</v>
      </c>
      <c r="G1282" s="44">
        <v>261.48</v>
      </c>
      <c r="H1282" s="44">
        <v>4.6844000000000001</v>
      </c>
      <c r="I1282" s="44">
        <v>1.3183</v>
      </c>
      <c r="J1282" s="45">
        <v>9.0679999999999996</v>
      </c>
    </row>
    <row r="1283" spans="1:10" x14ac:dyDescent="0.25">
      <c r="A1283" s="33">
        <v>37992</v>
      </c>
      <c r="B1283" s="44">
        <v>1.2756000000000001</v>
      </c>
      <c r="C1283" s="44">
        <v>135.46</v>
      </c>
      <c r="D1283" s="44">
        <v>32.380000000000003</v>
      </c>
      <c r="E1283" s="44">
        <v>7.4474</v>
      </c>
      <c r="F1283" s="44">
        <v>0.69979999999999998</v>
      </c>
      <c r="G1283" s="44">
        <v>260.23</v>
      </c>
      <c r="H1283" s="44">
        <v>4.6923000000000004</v>
      </c>
      <c r="I1283" s="44">
        <v>1.3180000000000001</v>
      </c>
      <c r="J1283" s="45">
        <v>9.1278000000000006</v>
      </c>
    </row>
    <row r="1284" spans="1:10" x14ac:dyDescent="0.25">
      <c r="A1284" s="33">
        <v>37993</v>
      </c>
      <c r="B1284" s="44">
        <v>1.2679</v>
      </c>
      <c r="C1284" s="44">
        <v>134.63</v>
      </c>
      <c r="D1284" s="44">
        <v>32.362000000000002</v>
      </c>
      <c r="E1284" s="44">
        <v>7.4477000000000002</v>
      </c>
      <c r="F1284" s="44">
        <v>0.69779999999999998</v>
      </c>
      <c r="G1284" s="44">
        <v>262.55</v>
      </c>
      <c r="H1284" s="44">
        <v>4.68</v>
      </c>
      <c r="I1284" s="44">
        <v>1.3277000000000001</v>
      </c>
      <c r="J1284" s="45">
        <v>9.1052999999999997</v>
      </c>
    </row>
    <row r="1285" spans="1:10" x14ac:dyDescent="0.25">
      <c r="A1285" s="33">
        <v>37994</v>
      </c>
      <c r="B1285" s="44">
        <v>1.2634000000000001</v>
      </c>
      <c r="C1285" s="44">
        <v>134.11000000000001</v>
      </c>
      <c r="D1285" s="44">
        <v>32.363</v>
      </c>
      <c r="E1285" s="44">
        <v>7.4481000000000002</v>
      </c>
      <c r="F1285" s="44">
        <v>0.69455</v>
      </c>
      <c r="G1285" s="44">
        <v>263.64999999999998</v>
      </c>
      <c r="H1285" s="44">
        <v>4.6746999999999996</v>
      </c>
      <c r="I1285" s="44">
        <v>1.3291999999999999</v>
      </c>
      <c r="J1285" s="45">
        <v>9.0872499999999992</v>
      </c>
    </row>
    <row r="1286" spans="1:10" x14ac:dyDescent="0.25">
      <c r="A1286" s="33">
        <v>37995</v>
      </c>
      <c r="B1286" s="44">
        <v>1.2737000000000001</v>
      </c>
      <c r="C1286" s="44">
        <v>136.18</v>
      </c>
      <c r="D1286" s="44">
        <v>32.51</v>
      </c>
      <c r="E1286" s="44">
        <v>7.4478</v>
      </c>
      <c r="F1286" s="44">
        <v>0.69440000000000002</v>
      </c>
      <c r="G1286" s="44">
        <v>268.2</v>
      </c>
      <c r="H1286" s="44">
        <v>4.6939000000000002</v>
      </c>
      <c r="I1286" s="44">
        <v>1.3324</v>
      </c>
      <c r="J1286" s="45">
        <v>9.1119000000000003</v>
      </c>
    </row>
    <row r="1287" spans="1:10" x14ac:dyDescent="0.25">
      <c r="A1287" s="33">
        <v>37998</v>
      </c>
      <c r="B1287" s="44">
        <v>1.2827999999999999</v>
      </c>
      <c r="C1287" s="44">
        <v>136.57</v>
      </c>
      <c r="D1287" s="44">
        <v>32.572000000000003</v>
      </c>
      <c r="E1287" s="44">
        <v>7.4480000000000004</v>
      </c>
      <c r="F1287" s="44">
        <v>0.6925</v>
      </c>
      <c r="G1287" s="44">
        <v>270.25</v>
      </c>
      <c r="H1287" s="44">
        <v>4.6966999999999999</v>
      </c>
      <c r="I1287" s="44">
        <v>1.3386</v>
      </c>
      <c r="J1287" s="45">
        <v>9.1114999999999995</v>
      </c>
    </row>
    <row r="1288" spans="1:10" x14ac:dyDescent="0.25">
      <c r="A1288" s="33">
        <v>37999</v>
      </c>
      <c r="B1288" s="44">
        <v>1.2748999999999999</v>
      </c>
      <c r="C1288" s="44">
        <v>135.63999999999999</v>
      </c>
      <c r="D1288" s="44">
        <v>32.564999999999998</v>
      </c>
      <c r="E1288" s="44">
        <v>7.4485000000000001</v>
      </c>
      <c r="F1288" s="44">
        <v>0.68969999999999998</v>
      </c>
      <c r="G1288" s="44">
        <v>268.2</v>
      </c>
      <c r="H1288" s="44">
        <v>4.7099000000000002</v>
      </c>
      <c r="I1288" s="44">
        <v>1.3492999999999999</v>
      </c>
      <c r="J1288" s="45">
        <v>9.1341999999999999</v>
      </c>
    </row>
    <row r="1289" spans="1:10" x14ac:dyDescent="0.25">
      <c r="A1289" s="33">
        <v>38000</v>
      </c>
      <c r="B1289" s="44">
        <v>1.2692000000000001</v>
      </c>
      <c r="C1289" s="44">
        <v>134.69999999999999</v>
      </c>
      <c r="D1289" s="44">
        <v>32.590000000000003</v>
      </c>
      <c r="E1289" s="44">
        <v>7.4481000000000002</v>
      </c>
      <c r="F1289" s="44">
        <v>0.69015000000000004</v>
      </c>
      <c r="G1289" s="44">
        <v>265.85000000000002</v>
      </c>
      <c r="H1289" s="44">
        <v>4.7477999999999998</v>
      </c>
      <c r="I1289" s="44">
        <v>1.3487</v>
      </c>
      <c r="J1289" s="45">
        <v>9.1754999999999995</v>
      </c>
    </row>
    <row r="1290" spans="1:10" x14ac:dyDescent="0.25">
      <c r="A1290" s="33">
        <v>38001</v>
      </c>
      <c r="B1290" s="44">
        <v>1.2635000000000001</v>
      </c>
      <c r="C1290" s="44">
        <v>134.09</v>
      </c>
      <c r="D1290" s="44">
        <v>32.590000000000003</v>
      </c>
      <c r="E1290" s="44">
        <v>7.4481000000000002</v>
      </c>
      <c r="F1290" s="44">
        <v>0.69159999999999999</v>
      </c>
      <c r="G1290" s="44">
        <v>267.25</v>
      </c>
      <c r="H1290" s="44">
        <v>4.742</v>
      </c>
      <c r="I1290" s="44">
        <v>1.3563000000000001</v>
      </c>
      <c r="J1290" s="45">
        <v>9.1639999999999997</v>
      </c>
    </row>
    <row r="1291" spans="1:10" x14ac:dyDescent="0.25">
      <c r="A1291" s="33">
        <v>38002</v>
      </c>
      <c r="B1291" s="44">
        <v>1.2493000000000001</v>
      </c>
      <c r="C1291" s="44">
        <v>132.47</v>
      </c>
      <c r="D1291" s="44">
        <v>32.709000000000003</v>
      </c>
      <c r="E1291" s="44">
        <v>7.4485999999999999</v>
      </c>
      <c r="F1291" s="44">
        <v>0.68840000000000001</v>
      </c>
      <c r="G1291" s="44">
        <v>267.07</v>
      </c>
      <c r="H1291" s="44">
        <v>4.7125000000000004</v>
      </c>
      <c r="I1291" s="44">
        <v>1.3693</v>
      </c>
      <c r="J1291" s="45">
        <v>9.1902000000000008</v>
      </c>
    </row>
    <row r="1292" spans="1:10" x14ac:dyDescent="0.25">
      <c r="A1292" s="33">
        <v>38005</v>
      </c>
      <c r="B1292" s="44">
        <v>1.2373000000000001</v>
      </c>
      <c r="C1292" s="44">
        <v>132.43</v>
      </c>
      <c r="D1292" s="44">
        <v>32.811</v>
      </c>
      <c r="E1292" s="44">
        <v>7.4482999999999997</v>
      </c>
      <c r="F1292" s="44">
        <v>0.69279999999999997</v>
      </c>
      <c r="G1292" s="44">
        <v>264.60000000000002</v>
      </c>
      <c r="H1292" s="44">
        <v>4.7240000000000002</v>
      </c>
      <c r="I1292" s="44">
        <v>1.3632</v>
      </c>
      <c r="J1292" s="45">
        <v>9.1760000000000002</v>
      </c>
    </row>
    <row r="1293" spans="1:10" x14ac:dyDescent="0.25">
      <c r="A1293" s="33">
        <v>38006</v>
      </c>
      <c r="B1293" s="44">
        <v>1.2536</v>
      </c>
      <c r="C1293" s="44">
        <v>134.43</v>
      </c>
      <c r="D1293" s="44">
        <v>32.909999999999997</v>
      </c>
      <c r="E1293" s="44">
        <v>7.4467999999999996</v>
      </c>
      <c r="F1293" s="44">
        <v>0.69130000000000003</v>
      </c>
      <c r="G1293" s="44">
        <v>264.2</v>
      </c>
      <c r="H1293" s="44">
        <v>4.7305999999999999</v>
      </c>
      <c r="I1293" s="44">
        <v>1.3737999999999999</v>
      </c>
      <c r="J1293" s="45">
        <v>9.1631</v>
      </c>
    </row>
    <row r="1294" spans="1:10" x14ac:dyDescent="0.25">
      <c r="A1294" s="33">
        <v>38007</v>
      </c>
      <c r="B1294" s="44">
        <v>1.2606999999999999</v>
      </c>
      <c r="C1294" s="44">
        <v>134.86000000000001</v>
      </c>
      <c r="D1294" s="44">
        <v>32.770000000000003</v>
      </c>
      <c r="E1294" s="44">
        <v>7.4471999999999996</v>
      </c>
      <c r="F1294" s="44">
        <v>0.69</v>
      </c>
      <c r="G1294" s="44">
        <v>263.85000000000002</v>
      </c>
      <c r="H1294" s="44">
        <v>4.7083000000000004</v>
      </c>
      <c r="I1294" s="44">
        <v>1.3709</v>
      </c>
      <c r="J1294" s="45">
        <v>9.1638999999999999</v>
      </c>
    </row>
    <row r="1295" spans="1:10" x14ac:dyDescent="0.25">
      <c r="A1295" s="33">
        <v>38008</v>
      </c>
      <c r="B1295" s="44">
        <v>1.2709999999999999</v>
      </c>
      <c r="C1295" s="44">
        <v>135.27000000000001</v>
      </c>
      <c r="D1295" s="44">
        <v>32.85</v>
      </c>
      <c r="E1295" s="44">
        <v>7.4489000000000001</v>
      </c>
      <c r="F1295" s="44">
        <v>0.68879999999999997</v>
      </c>
      <c r="G1295" s="44">
        <v>262.63</v>
      </c>
      <c r="H1295" s="44">
        <v>4.7058999999999997</v>
      </c>
      <c r="I1295" s="44">
        <v>1.3580000000000001</v>
      </c>
      <c r="J1295" s="45">
        <v>9.1059999999999999</v>
      </c>
    </row>
    <row r="1296" spans="1:10" x14ac:dyDescent="0.25">
      <c r="A1296" s="33">
        <v>38009</v>
      </c>
      <c r="B1296" s="44">
        <v>1.2692000000000001</v>
      </c>
      <c r="C1296" s="44">
        <v>134.47999999999999</v>
      </c>
      <c r="D1296" s="44">
        <v>32.978999999999999</v>
      </c>
      <c r="E1296" s="44">
        <v>7.4496000000000002</v>
      </c>
      <c r="F1296" s="44">
        <v>0.68910000000000005</v>
      </c>
      <c r="G1296" s="44">
        <v>262.8</v>
      </c>
      <c r="H1296" s="44">
        <v>4.6928000000000001</v>
      </c>
      <c r="I1296" s="44">
        <v>1.3653</v>
      </c>
      <c r="J1296" s="45">
        <v>9.1435999999999993</v>
      </c>
    </row>
    <row r="1297" spans="1:10" x14ac:dyDescent="0.25">
      <c r="A1297" s="33">
        <v>38012</v>
      </c>
      <c r="B1297" s="44">
        <v>1.2575000000000001</v>
      </c>
      <c r="C1297" s="44">
        <v>133.43</v>
      </c>
      <c r="D1297" s="44">
        <v>32.956000000000003</v>
      </c>
      <c r="E1297" s="44">
        <v>7.4489999999999998</v>
      </c>
      <c r="F1297" s="44">
        <v>0.68879999999999997</v>
      </c>
      <c r="G1297" s="44">
        <v>262.26</v>
      </c>
      <c r="H1297" s="44">
        <v>4.6992000000000003</v>
      </c>
      <c r="I1297" s="44">
        <v>1.3711</v>
      </c>
      <c r="J1297" s="45">
        <v>9.1513000000000009</v>
      </c>
    </row>
    <row r="1298" spans="1:10" x14ac:dyDescent="0.25">
      <c r="A1298" s="33">
        <v>38013</v>
      </c>
      <c r="B1298" s="44">
        <v>1.2517</v>
      </c>
      <c r="C1298" s="44">
        <v>132.51</v>
      </c>
      <c r="D1298" s="44">
        <v>32.917999999999999</v>
      </c>
      <c r="E1298" s="44">
        <v>7.4485000000000001</v>
      </c>
      <c r="F1298" s="44">
        <v>0.69084999999999996</v>
      </c>
      <c r="G1298" s="44">
        <v>262.64999999999998</v>
      </c>
      <c r="H1298" s="44">
        <v>4.7233999999999998</v>
      </c>
      <c r="I1298" s="44">
        <v>1.3649</v>
      </c>
      <c r="J1298" s="45">
        <v>9.1591000000000005</v>
      </c>
    </row>
    <row r="1299" spans="1:10" x14ac:dyDescent="0.25">
      <c r="A1299" s="33">
        <v>38014</v>
      </c>
      <c r="B1299" s="44">
        <v>1.2563</v>
      </c>
      <c r="C1299" s="44">
        <v>133.05000000000001</v>
      </c>
      <c r="D1299" s="44">
        <v>33.072000000000003</v>
      </c>
      <c r="E1299" s="44">
        <v>7.4485000000000001</v>
      </c>
      <c r="F1299" s="44">
        <v>0.68684999999999996</v>
      </c>
      <c r="G1299" s="44">
        <v>263.2</v>
      </c>
      <c r="H1299" s="44">
        <v>4.7327000000000004</v>
      </c>
      <c r="I1299" s="44">
        <v>1.3667</v>
      </c>
      <c r="J1299" s="45">
        <v>9.1255000000000006</v>
      </c>
    </row>
    <row r="1300" spans="1:10" x14ac:dyDescent="0.25">
      <c r="A1300" s="33">
        <v>38015</v>
      </c>
      <c r="B1300" s="44">
        <v>1.2467999999999999</v>
      </c>
      <c r="C1300" s="44">
        <v>132.13</v>
      </c>
      <c r="D1300" s="44">
        <v>33.213000000000001</v>
      </c>
      <c r="E1300" s="44">
        <v>7.4490999999999996</v>
      </c>
      <c r="F1300" s="44">
        <v>0.68500000000000005</v>
      </c>
      <c r="G1300" s="44">
        <v>263.36</v>
      </c>
      <c r="H1300" s="44">
        <v>4.7403000000000004</v>
      </c>
      <c r="I1300" s="44">
        <v>1.3654999999999999</v>
      </c>
      <c r="J1300" s="45">
        <v>9.1639999999999997</v>
      </c>
    </row>
    <row r="1301" spans="1:10" x14ac:dyDescent="0.25">
      <c r="A1301" s="33">
        <v>38016</v>
      </c>
      <c r="B1301" s="44">
        <v>1.2383999999999999</v>
      </c>
      <c r="C1301" s="44">
        <v>131.06</v>
      </c>
      <c r="D1301" s="44">
        <v>33.323</v>
      </c>
      <c r="E1301" s="44">
        <v>7.4494999999999996</v>
      </c>
      <c r="F1301" s="44">
        <v>0.68459999999999999</v>
      </c>
      <c r="G1301" s="44">
        <v>264.55</v>
      </c>
      <c r="H1301" s="44">
        <v>4.7748999999999997</v>
      </c>
      <c r="I1301" s="44">
        <v>1.3577999999999999</v>
      </c>
      <c r="J1301" s="45">
        <v>9.1940000000000008</v>
      </c>
    </row>
    <row r="1302" spans="1:10" x14ac:dyDescent="0.25">
      <c r="A1302" s="33">
        <v>38019</v>
      </c>
      <c r="B1302" s="44">
        <v>1.2461</v>
      </c>
      <c r="C1302" s="44">
        <v>131.57</v>
      </c>
      <c r="D1302" s="44">
        <v>33.24</v>
      </c>
      <c r="E1302" s="44">
        <v>7.4505999999999997</v>
      </c>
      <c r="F1302" s="44">
        <v>0.68340000000000001</v>
      </c>
      <c r="G1302" s="44">
        <v>264.10000000000002</v>
      </c>
      <c r="H1302" s="44">
        <v>4.7870999999999997</v>
      </c>
      <c r="I1302" s="44">
        <v>1.3583000000000001</v>
      </c>
      <c r="J1302" s="45">
        <v>9.2181999999999995</v>
      </c>
    </row>
    <row r="1303" spans="1:10" x14ac:dyDescent="0.25">
      <c r="A1303" s="33">
        <v>38020</v>
      </c>
      <c r="B1303" s="44">
        <v>1.2585</v>
      </c>
      <c r="C1303" s="44">
        <v>132.82</v>
      </c>
      <c r="D1303" s="44">
        <v>33.32</v>
      </c>
      <c r="E1303" s="44">
        <v>7.4508999999999999</v>
      </c>
      <c r="F1303" s="44">
        <v>0.68359999999999999</v>
      </c>
      <c r="G1303" s="44">
        <v>266.60000000000002</v>
      </c>
      <c r="H1303" s="44">
        <v>4.7988999999999997</v>
      </c>
      <c r="I1303" s="44">
        <v>1.3585</v>
      </c>
      <c r="J1303" s="45">
        <v>9.1767000000000003</v>
      </c>
    </row>
    <row r="1304" spans="1:10" x14ac:dyDescent="0.25">
      <c r="A1304" s="33">
        <v>38021</v>
      </c>
      <c r="B1304" s="44">
        <v>1.2524</v>
      </c>
      <c r="C1304" s="44">
        <v>132.04</v>
      </c>
      <c r="D1304" s="44">
        <v>33.197000000000003</v>
      </c>
      <c r="E1304" s="44">
        <v>7.4512999999999998</v>
      </c>
      <c r="F1304" s="44">
        <v>0.68189999999999995</v>
      </c>
      <c r="G1304" s="44">
        <v>264.52999999999997</v>
      </c>
      <c r="H1304" s="44">
        <v>4.7804000000000002</v>
      </c>
      <c r="I1304" s="44">
        <v>1.3492999999999999</v>
      </c>
      <c r="J1304" s="45">
        <v>9.1837999999999997</v>
      </c>
    </row>
    <row r="1305" spans="1:10" x14ac:dyDescent="0.25">
      <c r="A1305" s="33">
        <v>38022</v>
      </c>
      <c r="B1305" s="44">
        <v>1.2583</v>
      </c>
      <c r="C1305" s="44">
        <v>132.72999999999999</v>
      </c>
      <c r="D1305" s="44">
        <v>33.323</v>
      </c>
      <c r="E1305" s="44">
        <v>7.4508999999999999</v>
      </c>
      <c r="F1305" s="44">
        <v>0.68540000000000001</v>
      </c>
      <c r="G1305" s="44">
        <v>266.85000000000002</v>
      </c>
      <c r="H1305" s="44">
        <v>4.8368000000000002</v>
      </c>
      <c r="I1305" s="44">
        <v>1.3462000000000001</v>
      </c>
      <c r="J1305" s="45">
        <v>9.1759000000000004</v>
      </c>
    </row>
    <row r="1306" spans="1:10" x14ac:dyDescent="0.25">
      <c r="A1306" s="33">
        <v>38023</v>
      </c>
      <c r="B1306" s="44">
        <v>1.2528999999999999</v>
      </c>
      <c r="C1306" s="44">
        <v>133.54</v>
      </c>
      <c r="D1306" s="44">
        <v>33.207000000000001</v>
      </c>
      <c r="E1306" s="44">
        <v>7.4504999999999999</v>
      </c>
      <c r="F1306" s="44">
        <v>0.68315000000000003</v>
      </c>
      <c r="G1306" s="44">
        <v>268.45</v>
      </c>
      <c r="H1306" s="44">
        <v>4.8623000000000003</v>
      </c>
      <c r="I1306" s="44">
        <v>1.3431999999999999</v>
      </c>
      <c r="J1306" s="45">
        <v>9.1174999999999997</v>
      </c>
    </row>
    <row r="1307" spans="1:10" x14ac:dyDescent="0.25">
      <c r="A1307" s="33">
        <v>38026</v>
      </c>
      <c r="B1307" s="44">
        <v>1.2713000000000001</v>
      </c>
      <c r="C1307" s="44">
        <v>134.43</v>
      </c>
      <c r="D1307" s="44">
        <v>33.229999999999997</v>
      </c>
      <c r="E1307" s="44">
        <v>7.4503000000000004</v>
      </c>
      <c r="F1307" s="44">
        <v>0.68379999999999996</v>
      </c>
      <c r="G1307" s="44">
        <v>267.14999999999998</v>
      </c>
      <c r="H1307" s="44">
        <v>4.843</v>
      </c>
      <c r="I1307" s="44">
        <v>1.3431999999999999</v>
      </c>
      <c r="J1307" s="45">
        <v>9.1061999999999994</v>
      </c>
    </row>
    <row r="1308" spans="1:10" x14ac:dyDescent="0.25">
      <c r="A1308" s="33">
        <v>38027</v>
      </c>
      <c r="B1308" s="44">
        <v>1.2764</v>
      </c>
      <c r="C1308" s="44">
        <v>134.51</v>
      </c>
      <c r="D1308" s="44">
        <v>33.14</v>
      </c>
      <c r="E1308" s="44">
        <v>7.4511000000000003</v>
      </c>
      <c r="F1308" s="44">
        <v>0.68210000000000004</v>
      </c>
      <c r="G1308" s="44">
        <v>264.24</v>
      </c>
      <c r="H1308" s="44">
        <v>4.8266</v>
      </c>
      <c r="I1308" s="44">
        <v>1.3566</v>
      </c>
      <c r="J1308" s="45">
        <v>9.1259999999999994</v>
      </c>
    </row>
    <row r="1309" spans="1:10" x14ac:dyDescent="0.25">
      <c r="A1309" s="33">
        <v>38028</v>
      </c>
      <c r="B1309" s="44">
        <v>1.268</v>
      </c>
      <c r="C1309" s="44">
        <v>133.84</v>
      </c>
      <c r="D1309" s="44">
        <v>32.923000000000002</v>
      </c>
      <c r="E1309" s="44">
        <v>7.4511000000000003</v>
      </c>
      <c r="F1309" s="44">
        <v>0.67789999999999995</v>
      </c>
      <c r="G1309" s="44">
        <v>265.3</v>
      </c>
      <c r="H1309" s="44">
        <v>4.8676000000000004</v>
      </c>
      <c r="I1309" s="44">
        <v>1.3673999999999999</v>
      </c>
      <c r="J1309" s="45">
        <v>9.1118000000000006</v>
      </c>
    </row>
    <row r="1310" spans="1:10" x14ac:dyDescent="0.25">
      <c r="A1310" s="33">
        <v>38029</v>
      </c>
      <c r="B1310" s="44">
        <v>1.2802</v>
      </c>
      <c r="C1310" s="44">
        <v>135.04</v>
      </c>
      <c r="D1310" s="44">
        <v>32.939</v>
      </c>
      <c r="E1310" s="44">
        <v>7.4513999999999996</v>
      </c>
      <c r="F1310" s="44">
        <v>0.6774</v>
      </c>
      <c r="G1310" s="44">
        <v>264.60000000000002</v>
      </c>
      <c r="H1310" s="44">
        <v>4.8536000000000001</v>
      </c>
      <c r="I1310" s="44">
        <v>1.3666</v>
      </c>
      <c r="J1310" s="45">
        <v>9.1567000000000007</v>
      </c>
    </row>
    <row r="1311" spans="1:10" x14ac:dyDescent="0.25">
      <c r="A1311" s="33">
        <v>38030</v>
      </c>
      <c r="B1311" s="44">
        <v>1.2816000000000001</v>
      </c>
      <c r="C1311" s="44">
        <v>135.04</v>
      </c>
      <c r="D1311" s="44">
        <v>32.597000000000001</v>
      </c>
      <c r="E1311" s="44">
        <v>7.4509999999999996</v>
      </c>
      <c r="F1311" s="44">
        <v>0.67779999999999996</v>
      </c>
      <c r="G1311" s="44">
        <v>263.35000000000002</v>
      </c>
      <c r="H1311" s="44">
        <v>4.8548999999999998</v>
      </c>
      <c r="I1311" s="44">
        <v>1.377</v>
      </c>
      <c r="J1311" s="45">
        <v>9.1462000000000003</v>
      </c>
    </row>
    <row r="1312" spans="1:10" x14ac:dyDescent="0.25">
      <c r="A1312" s="33">
        <v>38033</v>
      </c>
      <c r="B1312" s="44">
        <v>1.2741</v>
      </c>
      <c r="C1312" s="44">
        <v>134.38999999999999</v>
      </c>
      <c r="D1312" s="44">
        <v>32.527000000000001</v>
      </c>
      <c r="E1312" s="44">
        <v>7.4508000000000001</v>
      </c>
      <c r="F1312" s="44">
        <v>0.67579999999999996</v>
      </c>
      <c r="G1312" s="44">
        <v>263.75</v>
      </c>
      <c r="H1312" s="44">
        <v>4.8583999999999996</v>
      </c>
      <c r="I1312" s="44">
        <v>1.3922000000000001</v>
      </c>
      <c r="J1312" s="45">
        <v>9.1719000000000008</v>
      </c>
    </row>
    <row r="1313" spans="1:10" x14ac:dyDescent="0.25">
      <c r="A1313" s="33">
        <v>38034</v>
      </c>
      <c r="B1313" s="44">
        <v>1.2858000000000001</v>
      </c>
      <c r="C1313" s="44">
        <v>135.75</v>
      </c>
      <c r="D1313" s="44">
        <v>32.703000000000003</v>
      </c>
      <c r="E1313" s="44">
        <v>7.4513999999999996</v>
      </c>
      <c r="F1313" s="44">
        <v>0.67469999999999997</v>
      </c>
      <c r="G1313" s="44">
        <v>263.55</v>
      </c>
      <c r="H1313" s="44">
        <v>4.8722000000000003</v>
      </c>
      <c r="I1313" s="44">
        <v>1.3980999999999999</v>
      </c>
      <c r="J1313" s="45">
        <v>9.1935000000000002</v>
      </c>
    </row>
    <row r="1314" spans="1:10" x14ac:dyDescent="0.25">
      <c r="A1314" s="33">
        <v>38035</v>
      </c>
      <c r="B1314" s="44">
        <v>1.2824</v>
      </c>
      <c r="C1314" s="44">
        <v>135.65</v>
      </c>
      <c r="D1314" s="44">
        <v>32.734000000000002</v>
      </c>
      <c r="E1314" s="44">
        <v>7.4512</v>
      </c>
      <c r="F1314" s="44">
        <v>0.67359999999999998</v>
      </c>
      <c r="G1314" s="44">
        <v>262.85000000000002</v>
      </c>
      <c r="H1314" s="44">
        <v>4.8898999999999999</v>
      </c>
      <c r="I1314" s="44">
        <v>1.4025000000000001</v>
      </c>
      <c r="J1314" s="45">
        <v>9.1956000000000007</v>
      </c>
    </row>
    <row r="1315" spans="1:10" x14ac:dyDescent="0.25">
      <c r="A1315" s="33">
        <v>38036</v>
      </c>
      <c r="B1315" s="44">
        <v>1.2724</v>
      </c>
      <c r="C1315" s="44">
        <v>135.85</v>
      </c>
      <c r="D1315" s="44">
        <v>32.82</v>
      </c>
      <c r="E1315" s="44">
        <v>7.4515000000000002</v>
      </c>
      <c r="F1315" s="44">
        <v>0.67079999999999995</v>
      </c>
      <c r="G1315" s="44">
        <v>261.7</v>
      </c>
      <c r="H1315" s="44">
        <v>4.8986000000000001</v>
      </c>
      <c r="I1315" s="44">
        <v>1.3995</v>
      </c>
      <c r="J1315" s="45">
        <v>9.18</v>
      </c>
    </row>
    <row r="1316" spans="1:10" x14ac:dyDescent="0.25">
      <c r="A1316" s="33">
        <v>38037</v>
      </c>
      <c r="B1316" s="44">
        <v>1.2663</v>
      </c>
      <c r="C1316" s="44">
        <v>136.51</v>
      </c>
      <c r="D1316" s="44">
        <v>32.64</v>
      </c>
      <c r="E1316" s="44">
        <v>7.4508999999999999</v>
      </c>
      <c r="F1316" s="44">
        <v>0.6734</v>
      </c>
      <c r="G1316" s="44">
        <v>261.64999999999998</v>
      </c>
      <c r="H1316" s="44">
        <v>4.9345999999999997</v>
      </c>
      <c r="I1316" s="44">
        <v>1.4112</v>
      </c>
      <c r="J1316" s="45">
        <v>9.1866000000000003</v>
      </c>
    </row>
    <row r="1317" spans="1:10" x14ac:dyDescent="0.25">
      <c r="A1317" s="33">
        <v>38040</v>
      </c>
      <c r="B1317" s="44">
        <v>1.2576000000000001</v>
      </c>
      <c r="C1317" s="44">
        <v>136.12</v>
      </c>
      <c r="D1317" s="44">
        <v>32.604999999999997</v>
      </c>
      <c r="E1317" s="44">
        <v>7.4512999999999998</v>
      </c>
      <c r="F1317" s="44">
        <v>0.67549999999999999</v>
      </c>
      <c r="G1317" s="44">
        <v>261</v>
      </c>
      <c r="H1317" s="44">
        <v>4.8853999999999997</v>
      </c>
      <c r="I1317" s="44">
        <v>1.4116</v>
      </c>
      <c r="J1317" s="45">
        <v>9.1974999999999998</v>
      </c>
    </row>
    <row r="1318" spans="1:10" x14ac:dyDescent="0.25">
      <c r="A1318" s="33">
        <v>38041</v>
      </c>
      <c r="B1318" s="44">
        <v>1.2595000000000001</v>
      </c>
      <c r="C1318" s="44">
        <v>136.47999999999999</v>
      </c>
      <c r="D1318" s="44">
        <v>32.634999999999998</v>
      </c>
      <c r="E1318" s="44">
        <v>7.4511000000000003</v>
      </c>
      <c r="F1318" s="44">
        <v>0.67120000000000002</v>
      </c>
      <c r="G1318" s="44">
        <v>258.85000000000002</v>
      </c>
      <c r="H1318" s="44">
        <v>4.8833000000000002</v>
      </c>
      <c r="I1318" s="44">
        <v>1.4321999999999999</v>
      </c>
      <c r="J1318" s="45">
        <v>9.1982999999999997</v>
      </c>
    </row>
    <row r="1319" spans="1:10" x14ac:dyDescent="0.25">
      <c r="A1319" s="33">
        <v>38042</v>
      </c>
      <c r="B1319" s="44">
        <v>1.2628999999999999</v>
      </c>
      <c r="C1319" s="44">
        <v>137.24</v>
      </c>
      <c r="D1319" s="44">
        <v>32.505000000000003</v>
      </c>
      <c r="E1319" s="44">
        <v>7.4515000000000002</v>
      </c>
      <c r="F1319" s="44">
        <v>0.66820000000000002</v>
      </c>
      <c r="G1319" s="44">
        <v>258.64999999999998</v>
      </c>
      <c r="H1319" s="44">
        <v>4.8624999999999998</v>
      </c>
      <c r="I1319" s="44">
        <v>1.4256</v>
      </c>
      <c r="J1319" s="45">
        <v>9.2337000000000007</v>
      </c>
    </row>
    <row r="1320" spans="1:10" x14ac:dyDescent="0.25">
      <c r="A1320" s="33">
        <v>38043</v>
      </c>
      <c r="B1320" s="44">
        <v>1.2444</v>
      </c>
      <c r="C1320" s="44">
        <v>136.4</v>
      </c>
      <c r="D1320" s="44">
        <v>32.427999999999997</v>
      </c>
      <c r="E1320" s="44">
        <v>7.4516999999999998</v>
      </c>
      <c r="F1320" s="44">
        <v>0.66830000000000001</v>
      </c>
      <c r="G1320" s="44">
        <v>258.68</v>
      </c>
      <c r="H1320" s="44">
        <v>4.8696999999999999</v>
      </c>
      <c r="I1320" s="44">
        <v>1.4073</v>
      </c>
      <c r="J1320" s="45">
        <v>9.2190999999999992</v>
      </c>
    </row>
    <row r="1321" spans="1:10" x14ac:dyDescent="0.25">
      <c r="A1321" s="33">
        <v>38044</v>
      </c>
      <c r="B1321" s="44">
        <v>1.2418</v>
      </c>
      <c r="C1321" s="44">
        <v>135.63</v>
      </c>
      <c r="D1321" s="44">
        <v>32.435000000000002</v>
      </c>
      <c r="E1321" s="44">
        <v>7.4519000000000002</v>
      </c>
      <c r="F1321" s="44">
        <v>0.67</v>
      </c>
      <c r="G1321" s="44">
        <v>257.05</v>
      </c>
      <c r="H1321" s="44">
        <v>4.8720999999999997</v>
      </c>
      <c r="I1321" s="44">
        <v>1.4257</v>
      </c>
      <c r="J1321" s="45">
        <v>9.2315000000000005</v>
      </c>
    </row>
    <row r="1322" spans="1:10" x14ac:dyDescent="0.25">
      <c r="A1322" s="33">
        <v>38047</v>
      </c>
      <c r="B1322" s="44">
        <v>1.2484</v>
      </c>
      <c r="C1322" s="44">
        <v>136.28</v>
      </c>
      <c r="D1322" s="44">
        <v>32.465000000000003</v>
      </c>
      <c r="E1322" s="44">
        <v>7.452</v>
      </c>
      <c r="F1322" s="44">
        <v>0.66830000000000001</v>
      </c>
      <c r="G1322" s="44">
        <v>256.3</v>
      </c>
      <c r="H1322" s="44">
        <v>4.8944000000000001</v>
      </c>
      <c r="I1322" s="44">
        <v>1.4157999999999999</v>
      </c>
      <c r="J1322" s="45">
        <v>9.2509999999999994</v>
      </c>
    </row>
    <row r="1323" spans="1:10" x14ac:dyDescent="0.25">
      <c r="A1323" s="33">
        <v>38048</v>
      </c>
      <c r="B1323" s="44">
        <v>1.2402</v>
      </c>
      <c r="C1323" s="44">
        <v>135.97999999999999</v>
      </c>
      <c r="D1323" s="44">
        <v>32.659999999999997</v>
      </c>
      <c r="E1323" s="44">
        <v>7.4523999999999999</v>
      </c>
      <c r="F1323" s="44">
        <v>0.66700000000000004</v>
      </c>
      <c r="G1323" s="44">
        <v>255.95</v>
      </c>
      <c r="H1323" s="44">
        <v>4.8757999999999999</v>
      </c>
      <c r="I1323" s="44">
        <v>1.4125000000000001</v>
      </c>
      <c r="J1323" s="45">
        <v>9.2481000000000009</v>
      </c>
    </row>
    <row r="1324" spans="1:10" x14ac:dyDescent="0.25">
      <c r="A1324" s="33">
        <v>38049</v>
      </c>
      <c r="B1324" s="44">
        <v>1.2142999999999999</v>
      </c>
      <c r="C1324" s="44">
        <v>133.81</v>
      </c>
      <c r="D1324" s="44">
        <v>32.920999999999999</v>
      </c>
      <c r="E1324" s="44">
        <v>7.4519000000000002</v>
      </c>
      <c r="F1324" s="44">
        <v>0.6633</v>
      </c>
      <c r="G1324" s="44">
        <v>256.38</v>
      </c>
      <c r="H1324" s="44">
        <v>4.8441000000000001</v>
      </c>
      <c r="I1324" s="44">
        <v>1.4206000000000001</v>
      </c>
      <c r="J1324" s="45">
        <v>9.2550000000000008</v>
      </c>
    </row>
    <row r="1325" spans="1:10" x14ac:dyDescent="0.25">
      <c r="A1325" s="33">
        <v>38050</v>
      </c>
      <c r="B1325" s="44">
        <v>1.2146999999999999</v>
      </c>
      <c r="C1325" s="44">
        <v>134.43</v>
      </c>
      <c r="D1325" s="44">
        <v>33.034999999999997</v>
      </c>
      <c r="E1325" s="44">
        <v>7.4522000000000004</v>
      </c>
      <c r="F1325" s="44">
        <v>0.6663</v>
      </c>
      <c r="G1325" s="44">
        <v>254.35</v>
      </c>
      <c r="H1325" s="44">
        <v>4.8125999999999998</v>
      </c>
      <c r="I1325" s="44">
        <v>1.4235</v>
      </c>
      <c r="J1325" s="45">
        <v>9.2150999999999996</v>
      </c>
    </row>
    <row r="1326" spans="1:10" x14ac:dyDescent="0.25">
      <c r="A1326" s="33">
        <v>38051</v>
      </c>
      <c r="B1326" s="44">
        <v>1.2192000000000001</v>
      </c>
      <c r="C1326" s="44">
        <v>135.5</v>
      </c>
      <c r="D1326" s="44">
        <v>33.115000000000002</v>
      </c>
      <c r="E1326" s="44">
        <v>7.4519000000000002</v>
      </c>
      <c r="F1326" s="44">
        <v>0.6704</v>
      </c>
      <c r="G1326" s="44">
        <v>256.22000000000003</v>
      </c>
      <c r="H1326" s="44">
        <v>4.8436000000000003</v>
      </c>
      <c r="I1326" s="44">
        <v>1.4228000000000001</v>
      </c>
      <c r="J1326" s="45">
        <v>9.1999999999999993</v>
      </c>
    </row>
    <row r="1327" spans="1:10" x14ac:dyDescent="0.25">
      <c r="A1327" s="33">
        <v>38054</v>
      </c>
      <c r="B1327" s="44">
        <v>1.2356</v>
      </c>
      <c r="C1327" s="44">
        <v>138.6</v>
      </c>
      <c r="D1327" s="44">
        <v>33.085000000000001</v>
      </c>
      <c r="E1327" s="44">
        <v>7.4519000000000002</v>
      </c>
      <c r="F1327" s="44">
        <v>0.66779999999999995</v>
      </c>
      <c r="G1327" s="44">
        <v>254.05</v>
      </c>
      <c r="H1327" s="44">
        <v>4.8075999999999999</v>
      </c>
      <c r="I1327" s="44">
        <v>1.4268000000000001</v>
      </c>
      <c r="J1327" s="45">
        <v>9.1652000000000005</v>
      </c>
    </row>
    <row r="1328" spans="1:10" x14ac:dyDescent="0.25">
      <c r="A1328" s="33">
        <v>38055</v>
      </c>
      <c r="B1328" s="44">
        <v>1.2361</v>
      </c>
      <c r="C1328" s="44">
        <v>137.69999999999999</v>
      </c>
      <c r="D1328" s="44">
        <v>33.057000000000002</v>
      </c>
      <c r="E1328" s="44">
        <v>7.4523000000000001</v>
      </c>
      <c r="F1328" s="44">
        <v>0.67210000000000003</v>
      </c>
      <c r="G1328" s="44">
        <v>253.85</v>
      </c>
      <c r="H1328" s="44">
        <v>4.7728000000000002</v>
      </c>
      <c r="I1328" s="44">
        <v>1.4088000000000001</v>
      </c>
      <c r="J1328" s="45">
        <v>9.1653000000000002</v>
      </c>
    </row>
    <row r="1329" spans="1:10" x14ac:dyDescent="0.25">
      <c r="A1329" s="33">
        <v>38056</v>
      </c>
      <c r="B1329" s="44">
        <v>1.2299</v>
      </c>
      <c r="C1329" s="44">
        <v>136.36000000000001</v>
      </c>
      <c r="D1329" s="44">
        <v>33.198999999999998</v>
      </c>
      <c r="E1329" s="44">
        <v>7.4522000000000004</v>
      </c>
      <c r="F1329" s="44">
        <v>0.67559999999999998</v>
      </c>
      <c r="G1329" s="44">
        <v>253.56</v>
      </c>
      <c r="H1329" s="44">
        <v>4.7675999999999998</v>
      </c>
      <c r="I1329" s="44">
        <v>1.4094</v>
      </c>
      <c r="J1329" s="45">
        <v>9.1747999999999994</v>
      </c>
    </row>
    <row r="1330" spans="1:10" x14ac:dyDescent="0.25">
      <c r="A1330" s="33">
        <v>38057</v>
      </c>
      <c r="B1330" s="44">
        <v>1.2256</v>
      </c>
      <c r="C1330" s="44">
        <v>135.58000000000001</v>
      </c>
      <c r="D1330" s="44">
        <v>33.145000000000003</v>
      </c>
      <c r="E1330" s="44">
        <v>7.4518000000000004</v>
      </c>
      <c r="F1330" s="44">
        <v>0.67920000000000003</v>
      </c>
      <c r="G1330" s="44">
        <v>252.55</v>
      </c>
      <c r="H1330" s="44">
        <v>4.7793999999999999</v>
      </c>
      <c r="I1330" s="44">
        <v>1.4246000000000001</v>
      </c>
      <c r="J1330" s="45">
        <v>9.2070000000000007</v>
      </c>
    </row>
    <row r="1331" spans="1:10" x14ac:dyDescent="0.25">
      <c r="A1331" s="33">
        <v>38058</v>
      </c>
      <c r="B1331" s="44">
        <v>1.2235</v>
      </c>
      <c r="C1331" s="44">
        <v>136.15</v>
      </c>
      <c r="D1331" s="44">
        <v>33.073999999999998</v>
      </c>
      <c r="E1331" s="44">
        <v>7.4516999999999998</v>
      </c>
      <c r="F1331" s="44">
        <v>0.68140000000000001</v>
      </c>
      <c r="G1331" s="44">
        <v>253.85</v>
      </c>
      <c r="H1331" s="44">
        <v>4.7648000000000001</v>
      </c>
      <c r="I1331" s="44">
        <v>1.429</v>
      </c>
      <c r="J1331" s="45">
        <v>9.2376000000000005</v>
      </c>
    </row>
    <row r="1332" spans="1:10" x14ac:dyDescent="0.25">
      <c r="A1332" s="33">
        <v>38061</v>
      </c>
      <c r="B1332" s="44">
        <v>1.2278</v>
      </c>
      <c r="C1332" s="44">
        <v>136.02000000000001</v>
      </c>
      <c r="D1332" s="44">
        <v>33.164999999999999</v>
      </c>
      <c r="E1332" s="44">
        <v>7.4515000000000002</v>
      </c>
      <c r="F1332" s="44">
        <v>0.68179999999999996</v>
      </c>
      <c r="G1332" s="44">
        <v>253.83</v>
      </c>
      <c r="H1332" s="44">
        <v>4.7229000000000001</v>
      </c>
      <c r="I1332" s="44">
        <v>1.4253</v>
      </c>
      <c r="J1332" s="45">
        <v>9.2562999999999995</v>
      </c>
    </row>
    <row r="1333" spans="1:10" x14ac:dyDescent="0.25">
      <c r="A1333" s="33">
        <v>38062</v>
      </c>
      <c r="B1333" s="44">
        <v>1.2350000000000001</v>
      </c>
      <c r="C1333" s="44">
        <v>135</v>
      </c>
      <c r="D1333" s="44">
        <v>33.198</v>
      </c>
      <c r="E1333" s="44">
        <v>7.4497</v>
      </c>
      <c r="F1333" s="44">
        <v>0.67920000000000003</v>
      </c>
      <c r="G1333" s="44">
        <v>255</v>
      </c>
      <c r="H1333" s="44">
        <v>4.7324999999999999</v>
      </c>
      <c r="I1333" s="44">
        <v>1.4316</v>
      </c>
      <c r="J1333" s="45">
        <v>9.2379999999999995</v>
      </c>
    </row>
    <row r="1334" spans="1:10" x14ac:dyDescent="0.25">
      <c r="A1334" s="33">
        <v>38063</v>
      </c>
      <c r="B1334" s="44">
        <v>1.2251000000000001</v>
      </c>
      <c r="C1334" s="44">
        <v>132.75</v>
      </c>
      <c r="D1334" s="44">
        <v>33.185000000000002</v>
      </c>
      <c r="E1334" s="44">
        <v>7.4481999999999999</v>
      </c>
      <c r="F1334" s="44">
        <v>0.67559999999999998</v>
      </c>
      <c r="G1334" s="44">
        <v>254.95</v>
      </c>
      <c r="H1334" s="44">
        <v>4.7302999999999997</v>
      </c>
      <c r="I1334" s="44">
        <v>1.4332</v>
      </c>
      <c r="J1334" s="45">
        <v>9.2438000000000002</v>
      </c>
    </row>
    <row r="1335" spans="1:10" x14ac:dyDescent="0.25">
      <c r="A1335" s="33">
        <v>38064</v>
      </c>
      <c r="B1335" s="44">
        <v>1.2261</v>
      </c>
      <c r="C1335" s="44">
        <v>131.22</v>
      </c>
      <c r="D1335" s="44">
        <v>33.152999999999999</v>
      </c>
      <c r="E1335" s="44">
        <v>7.4474</v>
      </c>
      <c r="F1335" s="44">
        <v>0.67215000000000003</v>
      </c>
      <c r="G1335" s="44">
        <v>254.45</v>
      </c>
      <c r="H1335" s="44">
        <v>4.7366000000000001</v>
      </c>
      <c r="I1335" s="44">
        <v>1.4322999999999999</v>
      </c>
      <c r="J1335" s="45">
        <v>9.2492999999999999</v>
      </c>
    </row>
    <row r="1336" spans="1:10" x14ac:dyDescent="0.25">
      <c r="A1336" s="33">
        <v>38065</v>
      </c>
      <c r="B1336" s="44">
        <v>1.2343999999999999</v>
      </c>
      <c r="C1336" s="44">
        <v>132</v>
      </c>
      <c r="D1336" s="44">
        <v>33.21</v>
      </c>
      <c r="E1336" s="44">
        <v>7.4470000000000001</v>
      </c>
      <c r="F1336" s="44">
        <v>0.67349999999999999</v>
      </c>
      <c r="G1336" s="44">
        <v>253.56</v>
      </c>
      <c r="H1336" s="44">
        <v>4.72</v>
      </c>
      <c r="I1336" s="44">
        <v>1.4178999999999999</v>
      </c>
      <c r="J1336" s="45">
        <v>9.2713000000000001</v>
      </c>
    </row>
    <row r="1337" spans="1:10" x14ac:dyDescent="0.25">
      <c r="A1337" s="33">
        <v>38068</v>
      </c>
      <c r="B1337" s="44">
        <v>1.2353000000000001</v>
      </c>
      <c r="C1337" s="44">
        <v>132.16999999999999</v>
      </c>
      <c r="D1337" s="44">
        <v>33.170999999999999</v>
      </c>
      <c r="E1337" s="44">
        <v>7.4469000000000003</v>
      </c>
      <c r="F1337" s="44">
        <v>0.66944999999999999</v>
      </c>
      <c r="G1337" s="44">
        <v>253.2</v>
      </c>
      <c r="H1337" s="44">
        <v>4.7317999999999998</v>
      </c>
      <c r="I1337" s="44">
        <v>1.409</v>
      </c>
      <c r="J1337" s="45">
        <v>9.2185000000000006</v>
      </c>
    </row>
    <row r="1338" spans="1:10" x14ac:dyDescent="0.25">
      <c r="A1338" s="33">
        <v>38069</v>
      </c>
      <c r="B1338" s="44">
        <v>1.2276</v>
      </c>
      <c r="C1338" s="44">
        <v>131.16999999999999</v>
      </c>
      <c r="D1338" s="44">
        <v>33.130000000000003</v>
      </c>
      <c r="E1338" s="44">
        <v>7.4473000000000003</v>
      </c>
      <c r="F1338" s="44">
        <v>0.66639999999999999</v>
      </c>
      <c r="G1338" s="44">
        <v>251.9</v>
      </c>
      <c r="H1338" s="44">
        <v>4.6989999999999998</v>
      </c>
      <c r="I1338" s="44">
        <v>1.4085000000000001</v>
      </c>
      <c r="J1338" s="45">
        <v>9.2271999999999998</v>
      </c>
    </row>
    <row r="1339" spans="1:10" x14ac:dyDescent="0.25">
      <c r="A1339" s="33">
        <v>38070</v>
      </c>
      <c r="B1339" s="44">
        <v>1.2196</v>
      </c>
      <c r="C1339" s="44">
        <v>129.76</v>
      </c>
      <c r="D1339" s="44">
        <v>32.725000000000001</v>
      </c>
      <c r="E1339" s="44">
        <v>7.4474</v>
      </c>
      <c r="F1339" s="44">
        <v>0.6653</v>
      </c>
      <c r="G1339" s="44">
        <v>251.07</v>
      </c>
      <c r="H1339" s="44">
        <v>4.6990999999999996</v>
      </c>
      <c r="I1339" s="44">
        <v>1.4009</v>
      </c>
      <c r="J1339" s="45">
        <v>9.2414000000000005</v>
      </c>
    </row>
    <row r="1340" spans="1:10" x14ac:dyDescent="0.25">
      <c r="A1340" s="33">
        <v>38071</v>
      </c>
      <c r="B1340" s="44">
        <v>1.2132000000000001</v>
      </c>
      <c r="C1340" s="44">
        <v>128.72</v>
      </c>
      <c r="D1340" s="44">
        <v>32.619999999999997</v>
      </c>
      <c r="E1340" s="44">
        <v>7.4466000000000001</v>
      </c>
      <c r="F1340" s="44">
        <v>0.67249999999999999</v>
      </c>
      <c r="G1340" s="44">
        <v>251.02</v>
      </c>
      <c r="H1340" s="44">
        <v>4.7126000000000001</v>
      </c>
      <c r="I1340" s="44">
        <v>1.3936999999999999</v>
      </c>
      <c r="J1340" s="45">
        <v>9.2810000000000006</v>
      </c>
    </row>
    <row r="1341" spans="1:10" x14ac:dyDescent="0.25">
      <c r="A1341" s="33">
        <v>38072</v>
      </c>
      <c r="B1341" s="44">
        <v>1.2173</v>
      </c>
      <c r="C1341" s="44">
        <v>128.59</v>
      </c>
      <c r="D1341" s="44">
        <v>32.728999999999999</v>
      </c>
      <c r="E1341" s="44">
        <v>7.4471999999999996</v>
      </c>
      <c r="F1341" s="44">
        <v>0.66984999999999995</v>
      </c>
      <c r="G1341" s="44">
        <v>251.06</v>
      </c>
      <c r="H1341" s="44">
        <v>4.7488999999999999</v>
      </c>
      <c r="I1341" s="44">
        <v>1.4353</v>
      </c>
      <c r="J1341" s="45">
        <v>9.2665000000000006</v>
      </c>
    </row>
    <row r="1342" spans="1:10" x14ac:dyDescent="0.25">
      <c r="A1342" s="33">
        <v>38075</v>
      </c>
      <c r="B1342" s="44">
        <v>1.2118</v>
      </c>
      <c r="C1342" s="44">
        <v>128.13</v>
      </c>
      <c r="D1342" s="44">
        <v>32.808</v>
      </c>
      <c r="E1342" s="44">
        <v>7.4450000000000003</v>
      </c>
      <c r="F1342" s="44">
        <v>0.66739999999999999</v>
      </c>
      <c r="G1342" s="44">
        <v>250.45</v>
      </c>
      <c r="H1342" s="44">
        <v>4.7175000000000002</v>
      </c>
      <c r="I1342" s="44">
        <v>1.3998999999999999</v>
      </c>
      <c r="J1342" s="45">
        <v>9.2665000000000006</v>
      </c>
    </row>
    <row r="1343" spans="1:10" x14ac:dyDescent="0.25">
      <c r="A1343" s="33">
        <v>38076</v>
      </c>
      <c r="B1343" s="44">
        <v>1.2186999999999999</v>
      </c>
      <c r="C1343" s="44">
        <v>128.99</v>
      </c>
      <c r="D1343" s="44">
        <v>32.982999999999997</v>
      </c>
      <c r="E1343" s="44">
        <v>7.4447000000000001</v>
      </c>
      <c r="F1343" s="44">
        <v>0.66810000000000003</v>
      </c>
      <c r="G1343" s="44">
        <v>249.85</v>
      </c>
      <c r="H1343" s="44">
        <v>4.7298</v>
      </c>
      <c r="I1343" s="44">
        <v>1.391</v>
      </c>
      <c r="J1343" s="45">
        <v>9.2596000000000007</v>
      </c>
    </row>
    <row r="1344" spans="1:10" x14ac:dyDescent="0.25">
      <c r="A1344" s="33">
        <v>38077</v>
      </c>
      <c r="B1344" s="44">
        <v>1.2223999999999999</v>
      </c>
      <c r="C1344" s="44">
        <v>126.97</v>
      </c>
      <c r="D1344" s="44">
        <v>32.832999999999998</v>
      </c>
      <c r="E1344" s="44">
        <v>7.4447999999999999</v>
      </c>
      <c r="F1344" s="44">
        <v>0.66590000000000005</v>
      </c>
      <c r="G1344" s="44">
        <v>249.25</v>
      </c>
      <c r="H1344" s="44">
        <v>4.7336</v>
      </c>
      <c r="I1344" s="44">
        <v>1.3906000000000001</v>
      </c>
      <c r="J1344" s="45">
        <v>9.2581000000000007</v>
      </c>
    </row>
    <row r="1345" spans="1:10" x14ac:dyDescent="0.25">
      <c r="A1345" s="33">
        <v>38078</v>
      </c>
      <c r="B1345" s="44">
        <v>1.232</v>
      </c>
      <c r="C1345" s="44">
        <v>127.82</v>
      </c>
      <c r="D1345" s="44">
        <v>32.884999999999998</v>
      </c>
      <c r="E1345" s="44">
        <v>7.4458000000000002</v>
      </c>
      <c r="F1345" s="44">
        <v>0.66659999999999997</v>
      </c>
      <c r="G1345" s="44">
        <v>249.7</v>
      </c>
      <c r="H1345" s="44">
        <v>4.7503000000000002</v>
      </c>
      <c r="I1345" s="44">
        <v>1.3946000000000001</v>
      </c>
      <c r="J1345" s="45">
        <v>9.234</v>
      </c>
    </row>
    <row r="1346" spans="1:10" x14ac:dyDescent="0.25">
      <c r="A1346" s="33">
        <v>38079</v>
      </c>
      <c r="B1346" s="44">
        <v>1.2318</v>
      </c>
      <c r="C1346" s="44">
        <v>128.36000000000001</v>
      </c>
      <c r="D1346" s="44">
        <v>32.75</v>
      </c>
      <c r="E1346" s="44">
        <v>7.4457000000000004</v>
      </c>
      <c r="F1346" s="44">
        <v>0.6663</v>
      </c>
      <c r="G1346" s="44">
        <v>249.3</v>
      </c>
      <c r="H1346" s="44">
        <v>4.7473999999999998</v>
      </c>
      <c r="I1346" s="44">
        <v>1.3855</v>
      </c>
      <c r="J1346" s="45">
        <v>9.2231000000000005</v>
      </c>
    </row>
    <row r="1347" spans="1:10" x14ac:dyDescent="0.25">
      <c r="A1347" s="33">
        <v>38082</v>
      </c>
      <c r="B1347" s="44">
        <v>1.2058</v>
      </c>
      <c r="C1347" s="44">
        <v>126.34</v>
      </c>
      <c r="D1347" s="44">
        <v>32.686999999999998</v>
      </c>
      <c r="E1347" s="44">
        <v>7.4467999999999996</v>
      </c>
      <c r="F1347" s="44">
        <v>0.66359999999999997</v>
      </c>
      <c r="G1347" s="44">
        <v>248.1</v>
      </c>
      <c r="H1347" s="44">
        <v>4.7007000000000003</v>
      </c>
      <c r="I1347" s="44">
        <v>1.4089</v>
      </c>
      <c r="J1347" s="45">
        <v>9.1929999999999996</v>
      </c>
    </row>
    <row r="1348" spans="1:10" x14ac:dyDescent="0.25">
      <c r="A1348" s="33">
        <v>38083</v>
      </c>
      <c r="B1348" s="44">
        <v>1.2090000000000001</v>
      </c>
      <c r="C1348" s="44">
        <v>128.24</v>
      </c>
      <c r="D1348" s="44">
        <v>32.668999999999997</v>
      </c>
      <c r="E1348" s="44">
        <v>7.4462999999999999</v>
      </c>
      <c r="F1348" s="44">
        <v>0.65820000000000001</v>
      </c>
      <c r="G1348" s="44">
        <v>247.68</v>
      </c>
      <c r="H1348" s="44">
        <v>4.7194000000000003</v>
      </c>
      <c r="I1348" s="44">
        <v>1.4097999999999999</v>
      </c>
      <c r="J1348" s="45">
        <v>9.2018000000000004</v>
      </c>
    </row>
    <row r="1349" spans="1:10" x14ac:dyDescent="0.25">
      <c r="A1349" s="33">
        <v>38084</v>
      </c>
      <c r="B1349" s="44">
        <v>1.2101</v>
      </c>
      <c r="C1349" s="44">
        <v>127.94</v>
      </c>
      <c r="D1349" s="44">
        <v>32.779000000000003</v>
      </c>
      <c r="E1349" s="44">
        <v>7.4455999999999998</v>
      </c>
      <c r="F1349" s="44">
        <v>0.65859999999999996</v>
      </c>
      <c r="G1349" s="44">
        <v>248.1</v>
      </c>
      <c r="H1349" s="44">
        <v>4.7230999999999996</v>
      </c>
      <c r="I1349" s="44">
        <v>1.4043000000000001</v>
      </c>
      <c r="J1349" s="45">
        <v>9.1615000000000002</v>
      </c>
    </row>
    <row r="1350" spans="1:10" x14ac:dyDescent="0.25">
      <c r="A1350" s="33">
        <v>38085</v>
      </c>
      <c r="B1350" s="44">
        <v>1.2096</v>
      </c>
      <c r="C1350" s="44">
        <v>128.37</v>
      </c>
      <c r="D1350" s="44">
        <v>32.579000000000001</v>
      </c>
      <c r="E1350" s="44">
        <v>7.4465000000000003</v>
      </c>
      <c r="F1350" s="44">
        <v>0.66010000000000002</v>
      </c>
      <c r="G1350" s="44">
        <v>248.75</v>
      </c>
      <c r="H1350" s="44">
        <v>4.7337999999999996</v>
      </c>
      <c r="I1350" s="44">
        <v>1.3963000000000001</v>
      </c>
      <c r="J1350" s="45">
        <v>9.1645000000000003</v>
      </c>
    </row>
    <row r="1351" spans="1:10" x14ac:dyDescent="0.25">
      <c r="A1351" s="33">
        <v>38090</v>
      </c>
      <c r="B1351" s="44">
        <v>1.1975</v>
      </c>
      <c r="C1351" s="44">
        <v>126.92</v>
      </c>
      <c r="D1351" s="44">
        <v>32.162999999999997</v>
      </c>
      <c r="E1351" s="44">
        <v>7.4452999999999996</v>
      </c>
      <c r="F1351" s="44">
        <v>0.65559999999999996</v>
      </c>
      <c r="G1351" s="44">
        <v>249.25</v>
      </c>
      <c r="H1351" s="44">
        <v>4.7294999999999998</v>
      </c>
      <c r="I1351" s="44">
        <v>1.3905000000000001</v>
      </c>
      <c r="J1351" s="45">
        <v>9.1363000000000003</v>
      </c>
    </row>
    <row r="1352" spans="1:10" x14ac:dyDescent="0.25">
      <c r="A1352" s="33">
        <v>38091</v>
      </c>
      <c r="B1352" s="44">
        <v>1.1923999999999999</v>
      </c>
      <c r="C1352" s="44">
        <v>128.44</v>
      </c>
      <c r="D1352" s="44">
        <v>32.183</v>
      </c>
      <c r="E1352" s="44">
        <v>7.4442000000000004</v>
      </c>
      <c r="F1352" s="44">
        <v>0.66210000000000002</v>
      </c>
      <c r="G1352" s="44">
        <v>250.3</v>
      </c>
      <c r="H1352" s="44">
        <v>4.7548000000000004</v>
      </c>
      <c r="I1352" s="44">
        <v>1.3996</v>
      </c>
      <c r="J1352" s="45">
        <v>9.1754999999999995</v>
      </c>
    </row>
    <row r="1353" spans="1:10" x14ac:dyDescent="0.25">
      <c r="A1353" s="33">
        <v>38092</v>
      </c>
      <c r="B1353" s="44">
        <v>1.1912</v>
      </c>
      <c r="C1353" s="44">
        <v>129.38999999999999</v>
      </c>
      <c r="D1353" s="44">
        <v>32.159999999999997</v>
      </c>
      <c r="E1353" s="44">
        <v>7.4443000000000001</v>
      </c>
      <c r="F1353" s="44">
        <v>0.66800000000000004</v>
      </c>
      <c r="G1353" s="44">
        <v>253.9</v>
      </c>
      <c r="H1353" s="44">
        <v>4.7934999999999999</v>
      </c>
      <c r="I1353" s="44">
        <v>1.4014</v>
      </c>
      <c r="J1353" s="45">
        <v>9.1867999999999999</v>
      </c>
    </row>
    <row r="1354" spans="1:10" x14ac:dyDescent="0.25">
      <c r="A1354" s="33">
        <v>38093</v>
      </c>
      <c r="B1354" s="44">
        <v>1.1932</v>
      </c>
      <c r="C1354" s="44">
        <v>129.49</v>
      </c>
      <c r="D1354" s="44">
        <v>32.404000000000003</v>
      </c>
      <c r="E1354" s="44">
        <v>7.4442000000000004</v>
      </c>
      <c r="F1354" s="44">
        <v>0.66839999999999999</v>
      </c>
      <c r="G1354" s="44">
        <v>252.44</v>
      </c>
      <c r="H1354" s="44">
        <v>4.7769000000000004</v>
      </c>
      <c r="I1354" s="44">
        <v>1.4040999999999999</v>
      </c>
      <c r="J1354" s="45">
        <v>9.2072000000000003</v>
      </c>
    </row>
    <row r="1355" spans="1:10" x14ac:dyDescent="0.25">
      <c r="A1355" s="33">
        <v>38096</v>
      </c>
      <c r="B1355" s="44">
        <v>1.2043999999999999</v>
      </c>
      <c r="C1355" s="44">
        <v>129.91999999999999</v>
      </c>
      <c r="D1355" s="44">
        <v>32.555</v>
      </c>
      <c r="E1355" s="44">
        <v>7.4439000000000002</v>
      </c>
      <c r="F1355" s="44">
        <v>0.66635</v>
      </c>
      <c r="G1355" s="44">
        <v>251.69</v>
      </c>
      <c r="H1355" s="44">
        <v>4.7755999999999998</v>
      </c>
      <c r="I1355" s="44">
        <v>1.4069</v>
      </c>
      <c r="J1355" s="45">
        <v>9.2088000000000001</v>
      </c>
    </row>
    <row r="1356" spans="1:10" x14ac:dyDescent="0.25">
      <c r="A1356" s="33">
        <v>38097</v>
      </c>
      <c r="B1356" s="44">
        <v>1.1926000000000001</v>
      </c>
      <c r="C1356" s="44">
        <v>128.61000000000001</v>
      </c>
      <c r="D1356" s="44">
        <v>32.545000000000002</v>
      </c>
      <c r="E1356" s="44">
        <v>7.4436999999999998</v>
      </c>
      <c r="F1356" s="44">
        <v>0.66425000000000001</v>
      </c>
      <c r="G1356" s="44">
        <v>250.25</v>
      </c>
      <c r="H1356" s="44">
        <v>4.7655000000000003</v>
      </c>
      <c r="I1356" s="44">
        <v>1.4063000000000001</v>
      </c>
      <c r="J1356" s="45">
        <v>9.1687999999999992</v>
      </c>
    </row>
    <row r="1357" spans="1:10" x14ac:dyDescent="0.25">
      <c r="A1357" s="33">
        <v>38098</v>
      </c>
      <c r="B1357" s="44">
        <v>1.1836</v>
      </c>
      <c r="C1357" s="44">
        <v>129.79</v>
      </c>
      <c r="D1357" s="44">
        <v>32.557000000000002</v>
      </c>
      <c r="E1357" s="44">
        <v>7.4423000000000004</v>
      </c>
      <c r="F1357" s="44">
        <v>0.66820000000000002</v>
      </c>
      <c r="G1357" s="44">
        <v>250.24</v>
      </c>
      <c r="H1357" s="44">
        <v>4.7598000000000003</v>
      </c>
      <c r="I1357" s="44">
        <v>1.4132</v>
      </c>
      <c r="J1357" s="45">
        <v>9.1585000000000001</v>
      </c>
    </row>
    <row r="1358" spans="1:10" x14ac:dyDescent="0.25">
      <c r="A1358" s="33">
        <v>38099</v>
      </c>
      <c r="B1358" s="44">
        <v>1.1873</v>
      </c>
      <c r="C1358" s="44">
        <v>130.08000000000001</v>
      </c>
      <c r="D1358" s="44">
        <v>32.457000000000001</v>
      </c>
      <c r="E1358" s="44">
        <v>7.4421999999999997</v>
      </c>
      <c r="F1358" s="44">
        <v>0.6714</v>
      </c>
      <c r="G1358" s="44">
        <v>251.62</v>
      </c>
      <c r="H1358" s="44">
        <v>4.7695999999999996</v>
      </c>
      <c r="I1358" s="44">
        <v>1.4182999999999999</v>
      </c>
      <c r="J1358" s="45">
        <v>9.1432000000000002</v>
      </c>
    </row>
    <row r="1359" spans="1:10" x14ac:dyDescent="0.25">
      <c r="A1359" s="33">
        <v>38100</v>
      </c>
      <c r="B1359" s="44">
        <v>1.1884999999999999</v>
      </c>
      <c r="C1359" s="44">
        <v>129.55000000000001</v>
      </c>
      <c r="D1359" s="44">
        <v>32.314999999999998</v>
      </c>
      <c r="E1359" s="44">
        <v>7.4420000000000002</v>
      </c>
      <c r="F1359" s="44">
        <v>0.66984999999999995</v>
      </c>
      <c r="G1359" s="44">
        <v>250.32</v>
      </c>
      <c r="H1359" s="44">
        <v>4.7602000000000002</v>
      </c>
      <c r="I1359" s="44">
        <v>1.4164000000000001</v>
      </c>
      <c r="J1359" s="45">
        <v>9.1374999999999993</v>
      </c>
    </row>
    <row r="1360" spans="1:10" x14ac:dyDescent="0.25">
      <c r="A1360" s="33">
        <v>38103</v>
      </c>
      <c r="B1360" s="44">
        <v>1.1851</v>
      </c>
      <c r="C1360" s="44">
        <v>128.93</v>
      </c>
      <c r="D1360" s="44">
        <v>32.36</v>
      </c>
      <c r="E1360" s="44">
        <v>7.4406999999999996</v>
      </c>
      <c r="F1360" s="44">
        <v>0.66364999999999996</v>
      </c>
      <c r="G1360" s="44">
        <v>249.85</v>
      </c>
      <c r="H1360" s="44">
        <v>4.7687999999999997</v>
      </c>
      <c r="I1360" s="44">
        <v>1.4213</v>
      </c>
      <c r="J1360" s="45">
        <v>9.1082999999999998</v>
      </c>
    </row>
    <row r="1361" spans="1:10" x14ac:dyDescent="0.25">
      <c r="A1361" s="33">
        <v>38104</v>
      </c>
      <c r="B1361" s="44">
        <v>1.1887000000000001</v>
      </c>
      <c r="C1361" s="44">
        <v>130.47</v>
      </c>
      <c r="D1361" s="44">
        <v>32.457999999999998</v>
      </c>
      <c r="E1361" s="44">
        <v>7.4405999999999999</v>
      </c>
      <c r="F1361" s="44">
        <v>0.66379999999999995</v>
      </c>
      <c r="G1361" s="44">
        <v>250.4</v>
      </c>
      <c r="H1361" s="44">
        <v>4.7755000000000001</v>
      </c>
      <c r="I1361" s="44">
        <v>1.4257</v>
      </c>
      <c r="J1361" s="45">
        <v>9.1142000000000003</v>
      </c>
    </row>
    <row r="1362" spans="1:10" x14ac:dyDescent="0.25">
      <c r="A1362" s="33">
        <v>38105</v>
      </c>
      <c r="B1362" s="44">
        <v>1.1907000000000001</v>
      </c>
      <c r="C1362" s="44">
        <v>130.16999999999999</v>
      </c>
      <c r="D1362" s="44">
        <v>32.633000000000003</v>
      </c>
      <c r="E1362" s="44">
        <v>7.4405000000000001</v>
      </c>
      <c r="F1362" s="44">
        <v>0.66649999999999998</v>
      </c>
      <c r="G1362" s="44">
        <v>251.45</v>
      </c>
      <c r="H1362" s="44">
        <v>4.7923999999999998</v>
      </c>
      <c r="I1362" s="44">
        <v>1.4238999999999999</v>
      </c>
      <c r="J1362" s="45">
        <v>9.1163000000000007</v>
      </c>
    </row>
    <row r="1363" spans="1:10" x14ac:dyDescent="0.25">
      <c r="A1363" s="33">
        <v>38106</v>
      </c>
      <c r="B1363" s="44">
        <v>1.1826000000000001</v>
      </c>
      <c r="C1363" s="44">
        <v>130.86000000000001</v>
      </c>
      <c r="D1363" s="44">
        <v>32.704999999999998</v>
      </c>
      <c r="E1363" s="44">
        <v>7.4404000000000003</v>
      </c>
      <c r="F1363" s="44">
        <v>0.67130000000000001</v>
      </c>
      <c r="G1363" s="44">
        <v>253.77</v>
      </c>
      <c r="H1363" s="44">
        <v>4.7866999999999997</v>
      </c>
      <c r="I1363" s="44">
        <v>1.4248000000000001</v>
      </c>
      <c r="J1363" s="45">
        <v>9.1188000000000002</v>
      </c>
    </row>
    <row r="1364" spans="1:10" x14ac:dyDescent="0.25">
      <c r="A1364" s="33">
        <v>38107</v>
      </c>
      <c r="B1364" s="44">
        <v>1.1947000000000001</v>
      </c>
      <c r="C1364" s="44">
        <v>131.87</v>
      </c>
      <c r="D1364" s="44">
        <v>32.542999999999999</v>
      </c>
      <c r="E1364" s="44">
        <v>7.4412000000000003</v>
      </c>
      <c r="F1364" s="44">
        <v>0.67369999999999997</v>
      </c>
      <c r="G1364" s="44">
        <v>251.15</v>
      </c>
      <c r="H1364" s="44">
        <v>4.8108000000000004</v>
      </c>
      <c r="I1364" s="44">
        <v>1.4481999999999999</v>
      </c>
      <c r="J1364" s="45">
        <v>9.1483000000000008</v>
      </c>
    </row>
    <row r="1365" spans="1:10" x14ac:dyDescent="0.25">
      <c r="A1365" s="33">
        <v>38110</v>
      </c>
      <c r="B1365" s="44">
        <v>1.1953</v>
      </c>
      <c r="C1365" s="44">
        <v>131.51</v>
      </c>
      <c r="D1365" s="44">
        <v>32.549999999999997</v>
      </c>
      <c r="E1365" s="44">
        <v>7.4413999999999998</v>
      </c>
      <c r="F1365" s="44">
        <v>0.67500000000000004</v>
      </c>
      <c r="G1365" s="44">
        <v>251.75</v>
      </c>
      <c r="H1365" s="44">
        <v>4.7919</v>
      </c>
      <c r="I1365" s="44">
        <v>1.4612000000000001</v>
      </c>
      <c r="J1365" s="45">
        <v>9.1425000000000001</v>
      </c>
    </row>
    <row r="1366" spans="1:10" x14ac:dyDescent="0.25">
      <c r="A1366" s="33">
        <v>38111</v>
      </c>
      <c r="B1366" s="44">
        <v>1.2060999999999999</v>
      </c>
      <c r="C1366" s="44">
        <v>132.53</v>
      </c>
      <c r="D1366" s="44">
        <v>32.316000000000003</v>
      </c>
      <c r="E1366" s="44">
        <v>7.4412000000000003</v>
      </c>
      <c r="F1366" s="44">
        <v>0.67459999999999998</v>
      </c>
      <c r="G1366" s="44">
        <v>251.3</v>
      </c>
      <c r="H1366" s="44">
        <v>4.7725999999999997</v>
      </c>
      <c r="I1366" s="44">
        <v>1.4407000000000001</v>
      </c>
      <c r="J1366" s="45">
        <v>9.1382999999999992</v>
      </c>
    </row>
    <row r="1367" spans="1:10" x14ac:dyDescent="0.25">
      <c r="A1367" s="33">
        <v>38112</v>
      </c>
      <c r="B1367" s="44">
        <v>1.2125999999999999</v>
      </c>
      <c r="C1367" s="44">
        <v>131.93</v>
      </c>
      <c r="D1367" s="44">
        <v>32.188000000000002</v>
      </c>
      <c r="E1367" s="44">
        <v>7.4413</v>
      </c>
      <c r="F1367" s="44">
        <v>0.67689999999999995</v>
      </c>
      <c r="G1367" s="44">
        <v>250.83</v>
      </c>
      <c r="H1367" s="44">
        <v>4.7519999999999998</v>
      </c>
      <c r="I1367" s="44">
        <v>1.4417</v>
      </c>
      <c r="J1367" s="45">
        <v>9.1388999999999996</v>
      </c>
    </row>
    <row r="1368" spans="1:10" x14ac:dyDescent="0.25">
      <c r="A1368" s="33">
        <v>38113</v>
      </c>
      <c r="B1368" s="44">
        <v>1.2116</v>
      </c>
      <c r="C1368" s="44">
        <v>132.63999999999999</v>
      </c>
      <c r="D1368" s="44">
        <v>32.201000000000001</v>
      </c>
      <c r="E1368" s="44">
        <v>7.4419000000000004</v>
      </c>
      <c r="F1368" s="44">
        <v>0.67459999999999998</v>
      </c>
      <c r="G1368" s="44">
        <v>251.5</v>
      </c>
      <c r="H1368" s="44">
        <v>4.7701000000000002</v>
      </c>
      <c r="I1368" s="44">
        <v>1.4280999999999999</v>
      </c>
      <c r="J1368" s="45">
        <v>9.1059999999999999</v>
      </c>
    </row>
    <row r="1369" spans="1:10" x14ac:dyDescent="0.25">
      <c r="A1369" s="33">
        <v>38114</v>
      </c>
      <c r="B1369" s="44">
        <v>1.2073</v>
      </c>
      <c r="C1369" s="44">
        <v>133.54</v>
      </c>
      <c r="D1369" s="44">
        <v>32.207999999999998</v>
      </c>
      <c r="E1369" s="44">
        <v>7.4420000000000002</v>
      </c>
      <c r="F1369" s="44">
        <v>0.67190000000000005</v>
      </c>
      <c r="G1369" s="44">
        <v>252.37</v>
      </c>
      <c r="H1369" s="44">
        <v>4.7495000000000003</v>
      </c>
      <c r="I1369" s="44">
        <v>1.4186000000000001</v>
      </c>
      <c r="J1369" s="45">
        <v>9.1028000000000002</v>
      </c>
    </row>
    <row r="1370" spans="1:10" x14ac:dyDescent="0.25">
      <c r="A1370" s="33">
        <v>38117</v>
      </c>
      <c r="B1370" s="44">
        <v>1.1842999999999999</v>
      </c>
      <c r="C1370" s="44">
        <v>134.43</v>
      </c>
      <c r="D1370" s="44">
        <v>32.213000000000001</v>
      </c>
      <c r="E1370" s="44">
        <v>7.4410999999999996</v>
      </c>
      <c r="F1370" s="44">
        <v>0.66779999999999995</v>
      </c>
      <c r="G1370" s="44">
        <v>256.35000000000002</v>
      </c>
      <c r="H1370" s="44">
        <v>4.7636000000000003</v>
      </c>
      <c r="I1370" s="44">
        <v>1.4166000000000001</v>
      </c>
      <c r="J1370" s="45">
        <v>9.1258999999999997</v>
      </c>
    </row>
    <row r="1371" spans="1:10" x14ac:dyDescent="0.25">
      <c r="A1371" s="33">
        <v>38118</v>
      </c>
      <c r="B1371" s="44">
        <v>1.1803999999999999</v>
      </c>
      <c r="C1371" s="44">
        <v>134.32</v>
      </c>
      <c r="D1371" s="44">
        <v>32.177999999999997</v>
      </c>
      <c r="E1371" s="44">
        <v>7.4409999999999998</v>
      </c>
      <c r="F1371" s="44">
        <v>0.67200000000000004</v>
      </c>
      <c r="G1371" s="44">
        <v>254.2</v>
      </c>
      <c r="H1371" s="44">
        <v>4.7516999999999996</v>
      </c>
      <c r="I1371" s="44">
        <v>1.4027000000000001</v>
      </c>
      <c r="J1371" s="45">
        <v>9.1702999999999992</v>
      </c>
    </row>
    <row r="1372" spans="1:10" x14ac:dyDescent="0.25">
      <c r="A1372" s="33">
        <v>38119</v>
      </c>
      <c r="B1372" s="44">
        <v>1.1857</v>
      </c>
      <c r="C1372" s="44">
        <v>134.18</v>
      </c>
      <c r="D1372" s="44">
        <v>32.097999999999999</v>
      </c>
      <c r="E1372" s="44">
        <v>7.4414999999999996</v>
      </c>
      <c r="F1372" s="44">
        <v>0.66969999999999996</v>
      </c>
      <c r="G1372" s="44">
        <v>254.55</v>
      </c>
      <c r="H1372" s="44">
        <v>4.7674000000000003</v>
      </c>
      <c r="I1372" s="44">
        <v>1.4085000000000001</v>
      </c>
      <c r="J1372" s="45">
        <v>9.1698000000000004</v>
      </c>
    </row>
    <row r="1373" spans="1:10" x14ac:dyDescent="0.25">
      <c r="A1373" s="33">
        <v>38120</v>
      </c>
      <c r="B1373" s="44">
        <v>1.1822999999999999</v>
      </c>
      <c r="C1373" s="44">
        <v>135.13999999999999</v>
      </c>
      <c r="D1373" s="44">
        <v>31.899000000000001</v>
      </c>
      <c r="E1373" s="44">
        <v>7.4409000000000001</v>
      </c>
      <c r="F1373" s="44">
        <v>0.67030000000000001</v>
      </c>
      <c r="G1373" s="44">
        <v>255.95</v>
      </c>
      <c r="H1373" s="44">
        <v>4.7690000000000001</v>
      </c>
      <c r="I1373" s="44">
        <v>1.3997999999999999</v>
      </c>
      <c r="J1373" s="45">
        <v>9.1415000000000006</v>
      </c>
    </row>
    <row r="1374" spans="1:10" x14ac:dyDescent="0.25">
      <c r="A1374" s="33">
        <v>38121</v>
      </c>
      <c r="B1374" s="44">
        <v>1.1801999999999999</v>
      </c>
      <c r="C1374" s="44">
        <v>135.52000000000001</v>
      </c>
      <c r="D1374" s="44">
        <v>31.946999999999999</v>
      </c>
      <c r="E1374" s="44">
        <v>7.4408000000000003</v>
      </c>
      <c r="F1374" s="44">
        <v>0.67390000000000005</v>
      </c>
      <c r="G1374" s="44">
        <v>256.45</v>
      </c>
      <c r="H1374" s="44">
        <v>4.7671999999999999</v>
      </c>
      <c r="I1374" s="44">
        <v>1.4034</v>
      </c>
      <c r="J1374" s="45">
        <v>9.1639999999999997</v>
      </c>
    </row>
    <row r="1375" spans="1:10" x14ac:dyDescent="0.25">
      <c r="A1375" s="33">
        <v>38124</v>
      </c>
      <c r="B1375" s="44">
        <v>1.2022999999999999</v>
      </c>
      <c r="C1375" s="44">
        <v>136.68</v>
      </c>
      <c r="D1375" s="44">
        <v>31.881</v>
      </c>
      <c r="E1375" s="44">
        <v>7.4405999999999999</v>
      </c>
      <c r="F1375" s="44">
        <v>0.67959999999999998</v>
      </c>
      <c r="G1375" s="44">
        <v>253.85</v>
      </c>
      <c r="H1375" s="44">
        <v>4.7794999999999996</v>
      </c>
      <c r="I1375" s="44">
        <v>1.4125000000000001</v>
      </c>
      <c r="J1375" s="45">
        <v>9.1920000000000002</v>
      </c>
    </row>
    <row r="1376" spans="1:10" x14ac:dyDescent="0.25">
      <c r="A1376" s="33">
        <v>38125</v>
      </c>
      <c r="B1376" s="44">
        <v>1.1982999999999999</v>
      </c>
      <c r="C1376" s="44">
        <v>136.43</v>
      </c>
      <c r="D1376" s="44">
        <v>31.905000000000001</v>
      </c>
      <c r="E1376" s="44">
        <v>7.4408000000000003</v>
      </c>
      <c r="F1376" s="44">
        <v>0.6774</v>
      </c>
      <c r="G1376" s="44">
        <v>253.51</v>
      </c>
      <c r="H1376" s="44">
        <v>4.7358000000000002</v>
      </c>
      <c r="I1376" s="44">
        <v>1.4213</v>
      </c>
      <c r="J1376" s="45">
        <v>9.1620000000000008</v>
      </c>
    </row>
    <row r="1377" spans="1:10" x14ac:dyDescent="0.25">
      <c r="A1377" s="33">
        <v>38126</v>
      </c>
      <c r="B1377" s="44">
        <v>1.1989000000000001</v>
      </c>
      <c r="C1377" s="44">
        <v>135.29</v>
      </c>
      <c r="D1377" s="44">
        <v>31.896000000000001</v>
      </c>
      <c r="E1377" s="44">
        <v>7.4404000000000003</v>
      </c>
      <c r="F1377" s="44">
        <v>0.67320000000000002</v>
      </c>
      <c r="G1377" s="44">
        <v>252.75</v>
      </c>
      <c r="H1377" s="44">
        <v>4.7081</v>
      </c>
      <c r="I1377" s="44">
        <v>1.4227000000000001</v>
      </c>
      <c r="J1377" s="45">
        <v>9.1242999999999999</v>
      </c>
    </row>
    <row r="1378" spans="1:10" x14ac:dyDescent="0.25">
      <c r="A1378" s="33">
        <v>38127</v>
      </c>
      <c r="B1378" s="44">
        <v>1.1921999999999999</v>
      </c>
      <c r="C1378" s="44">
        <v>134.87</v>
      </c>
      <c r="D1378" s="44">
        <v>31.901</v>
      </c>
      <c r="E1378" s="44">
        <v>7.44</v>
      </c>
      <c r="F1378" s="44">
        <v>0.67330000000000001</v>
      </c>
      <c r="G1378" s="44">
        <v>252.65</v>
      </c>
      <c r="H1378" s="44">
        <v>4.6886999999999999</v>
      </c>
      <c r="I1378" s="44">
        <v>1.4038999999999999</v>
      </c>
      <c r="J1378" s="45">
        <v>9.0734999999999992</v>
      </c>
    </row>
    <row r="1379" spans="1:10" x14ac:dyDescent="0.25">
      <c r="A1379" s="33">
        <v>38128</v>
      </c>
      <c r="B1379" s="44">
        <v>1.2031000000000001</v>
      </c>
      <c r="C1379" s="44">
        <v>134.78</v>
      </c>
      <c r="D1379" s="44">
        <v>31.827000000000002</v>
      </c>
      <c r="E1379" s="44">
        <v>7.4402999999999997</v>
      </c>
      <c r="F1379" s="44">
        <v>0.67169999999999996</v>
      </c>
      <c r="G1379" s="44">
        <v>253.25</v>
      </c>
      <c r="H1379" s="44">
        <v>4.6794000000000002</v>
      </c>
      <c r="I1379" s="44">
        <v>1.4056999999999999</v>
      </c>
      <c r="J1379" s="45">
        <v>9.1051000000000002</v>
      </c>
    </row>
    <row r="1380" spans="1:10" x14ac:dyDescent="0.25">
      <c r="A1380" s="33">
        <v>38131</v>
      </c>
      <c r="B1380" s="44">
        <v>1.1968000000000001</v>
      </c>
      <c r="C1380" s="44">
        <v>134.62</v>
      </c>
      <c r="D1380" s="44">
        <v>31.754999999999999</v>
      </c>
      <c r="E1380" s="44">
        <v>7.4402999999999997</v>
      </c>
      <c r="F1380" s="44">
        <v>0.66830000000000001</v>
      </c>
      <c r="G1380" s="44">
        <v>252.3</v>
      </c>
      <c r="H1380" s="44">
        <v>4.6405000000000003</v>
      </c>
      <c r="I1380" s="44">
        <v>1.4003000000000001</v>
      </c>
      <c r="J1380" s="45">
        <v>9.0969999999999995</v>
      </c>
    </row>
    <row r="1381" spans="1:10" x14ac:dyDescent="0.25">
      <c r="A1381" s="33">
        <v>38132</v>
      </c>
      <c r="B1381" s="44">
        <v>1.2062999999999999</v>
      </c>
      <c r="C1381" s="44">
        <v>136.05000000000001</v>
      </c>
      <c r="D1381" s="44">
        <v>31.649000000000001</v>
      </c>
      <c r="E1381" s="44">
        <v>7.4401000000000002</v>
      </c>
      <c r="F1381" s="44">
        <v>0.66820000000000002</v>
      </c>
      <c r="G1381" s="44">
        <v>252.08</v>
      </c>
      <c r="H1381" s="44">
        <v>4.6468999999999996</v>
      </c>
      <c r="I1381" s="44">
        <v>1.3960999999999999</v>
      </c>
      <c r="J1381" s="45">
        <v>9.1262000000000008</v>
      </c>
    </row>
    <row r="1382" spans="1:10" x14ac:dyDescent="0.25">
      <c r="A1382" s="33">
        <v>38133</v>
      </c>
      <c r="B1382" s="44">
        <v>1.2105999999999999</v>
      </c>
      <c r="C1382" s="44">
        <v>135.07</v>
      </c>
      <c r="D1382" s="44">
        <v>31.628</v>
      </c>
      <c r="E1382" s="44">
        <v>7.4396000000000004</v>
      </c>
      <c r="F1382" s="44">
        <v>0.66639999999999999</v>
      </c>
      <c r="G1382" s="44">
        <v>251.8</v>
      </c>
      <c r="H1382" s="44">
        <v>4.6599000000000004</v>
      </c>
      <c r="I1382" s="44">
        <v>1.3987000000000001</v>
      </c>
      <c r="J1382" s="45">
        <v>9.1105999999999998</v>
      </c>
    </row>
    <row r="1383" spans="1:10" x14ac:dyDescent="0.25">
      <c r="A1383" s="33">
        <v>38134</v>
      </c>
      <c r="B1383" s="44">
        <v>1.2164999999999999</v>
      </c>
      <c r="C1383" s="44">
        <v>135.59</v>
      </c>
      <c r="D1383" s="44">
        <v>31.863</v>
      </c>
      <c r="E1383" s="44">
        <v>7.4390999999999998</v>
      </c>
      <c r="F1383" s="44">
        <v>0.66620000000000001</v>
      </c>
      <c r="G1383" s="44">
        <v>251.17</v>
      </c>
      <c r="H1383" s="44">
        <v>4.6553000000000004</v>
      </c>
      <c r="I1383" s="44">
        <v>1.42</v>
      </c>
      <c r="J1383" s="45">
        <v>9.0869999999999997</v>
      </c>
    </row>
    <row r="1384" spans="1:10" x14ac:dyDescent="0.25">
      <c r="A1384" s="33">
        <v>38135</v>
      </c>
      <c r="B1384" s="44">
        <v>1.2245999999999999</v>
      </c>
      <c r="C1384" s="44">
        <v>135.77000000000001</v>
      </c>
      <c r="D1384" s="44">
        <v>31.77</v>
      </c>
      <c r="E1384" s="44">
        <v>7.4379999999999997</v>
      </c>
      <c r="F1384" s="44">
        <v>0.6673</v>
      </c>
      <c r="G1384" s="44">
        <v>251.2</v>
      </c>
      <c r="H1384" s="44">
        <v>4.6452999999999998</v>
      </c>
      <c r="I1384" s="44">
        <v>1.4226000000000001</v>
      </c>
      <c r="J1384" s="45">
        <v>9.1150000000000002</v>
      </c>
    </row>
    <row r="1385" spans="1:10" x14ac:dyDescent="0.25">
      <c r="A1385" s="33">
        <v>38138</v>
      </c>
      <c r="B1385" s="44">
        <v>1.2198</v>
      </c>
      <c r="C1385" s="44">
        <v>133.24</v>
      </c>
      <c r="D1385" s="44">
        <v>31.625</v>
      </c>
      <c r="E1385" s="44">
        <v>7.4377000000000004</v>
      </c>
      <c r="F1385" s="44">
        <v>0.66474999999999995</v>
      </c>
      <c r="G1385" s="44">
        <v>251.4</v>
      </c>
      <c r="H1385" s="44">
        <v>4.6455000000000002</v>
      </c>
      <c r="I1385" s="44">
        <v>1.413</v>
      </c>
      <c r="J1385" s="45">
        <v>9.0892999999999997</v>
      </c>
    </row>
    <row r="1386" spans="1:10" x14ac:dyDescent="0.25">
      <c r="A1386" s="33">
        <v>38139</v>
      </c>
      <c r="B1386" s="44">
        <v>1.2231000000000001</v>
      </c>
      <c r="C1386" s="44">
        <v>134.04</v>
      </c>
      <c r="D1386" s="44">
        <v>31.6</v>
      </c>
      <c r="E1386" s="44">
        <v>7.4378000000000002</v>
      </c>
      <c r="F1386" s="44">
        <v>0.66579999999999995</v>
      </c>
      <c r="G1386" s="44">
        <v>251.4</v>
      </c>
      <c r="H1386" s="44">
        <v>4.6474000000000002</v>
      </c>
      <c r="I1386" s="44">
        <v>1.4133</v>
      </c>
      <c r="J1386" s="45">
        <v>9.1020000000000003</v>
      </c>
    </row>
    <row r="1387" spans="1:10" x14ac:dyDescent="0.25">
      <c r="A1387" s="33">
        <v>38140</v>
      </c>
      <c r="B1387" s="44">
        <v>1.2276</v>
      </c>
      <c r="C1387" s="44">
        <v>135.63999999999999</v>
      </c>
      <c r="D1387" s="44">
        <v>31.462</v>
      </c>
      <c r="E1387" s="44">
        <v>7.4366000000000003</v>
      </c>
      <c r="F1387" s="44">
        <v>0.66500000000000004</v>
      </c>
      <c r="G1387" s="44">
        <v>251.56</v>
      </c>
      <c r="H1387" s="44">
        <v>4.6619999999999999</v>
      </c>
      <c r="I1387" s="44">
        <v>1.4155</v>
      </c>
      <c r="J1387" s="45">
        <v>9.1310000000000002</v>
      </c>
    </row>
    <row r="1388" spans="1:10" x14ac:dyDescent="0.25">
      <c r="A1388" s="33">
        <v>38141</v>
      </c>
      <c r="B1388" s="44">
        <v>1.2225999999999999</v>
      </c>
      <c r="C1388" s="44">
        <v>136.19</v>
      </c>
      <c r="D1388" s="44">
        <v>31.401</v>
      </c>
      <c r="E1388" s="44">
        <v>7.4363000000000001</v>
      </c>
      <c r="F1388" s="44">
        <v>0.66549999999999998</v>
      </c>
      <c r="G1388" s="44">
        <v>251.79</v>
      </c>
      <c r="H1388" s="44">
        <v>4.6584000000000003</v>
      </c>
      <c r="I1388" s="44">
        <v>1.4111</v>
      </c>
      <c r="J1388" s="45">
        <v>9.1475000000000009</v>
      </c>
    </row>
    <row r="1389" spans="1:10" x14ac:dyDescent="0.25">
      <c r="A1389" s="33">
        <v>38142</v>
      </c>
      <c r="B1389" s="44">
        <v>1.2202999999999999</v>
      </c>
      <c r="C1389" s="44">
        <v>135.78</v>
      </c>
      <c r="D1389" s="44">
        <v>31.318999999999999</v>
      </c>
      <c r="E1389" s="44">
        <v>7.4347000000000003</v>
      </c>
      <c r="F1389" s="44">
        <v>0.66385000000000005</v>
      </c>
      <c r="G1389" s="44">
        <v>252.11</v>
      </c>
      <c r="H1389" s="44">
        <v>4.6429</v>
      </c>
      <c r="I1389" s="44">
        <v>1.4109</v>
      </c>
      <c r="J1389" s="45">
        <v>9.1466999999999992</v>
      </c>
    </row>
    <row r="1390" spans="1:10" x14ac:dyDescent="0.25">
      <c r="A1390" s="33">
        <v>38145</v>
      </c>
      <c r="B1390" s="44">
        <v>1.2319</v>
      </c>
      <c r="C1390" s="44">
        <v>135.36000000000001</v>
      </c>
      <c r="D1390" s="44">
        <v>31.27</v>
      </c>
      <c r="E1390" s="44">
        <v>7.4335000000000004</v>
      </c>
      <c r="F1390" s="44">
        <v>0.67025000000000001</v>
      </c>
      <c r="G1390" s="44">
        <v>251.75</v>
      </c>
      <c r="H1390" s="44">
        <v>4.6492000000000004</v>
      </c>
      <c r="I1390" s="44">
        <v>1.415</v>
      </c>
      <c r="J1390" s="45">
        <v>9.1333000000000002</v>
      </c>
    </row>
    <row r="1391" spans="1:10" x14ac:dyDescent="0.25">
      <c r="A1391" s="33">
        <v>38146</v>
      </c>
      <c r="B1391" s="44">
        <v>1.2294</v>
      </c>
      <c r="C1391" s="44">
        <v>135.08000000000001</v>
      </c>
      <c r="D1391" s="44">
        <v>31.242999999999999</v>
      </c>
      <c r="E1391" s="44">
        <v>7.4348999999999998</v>
      </c>
      <c r="F1391" s="44">
        <v>0.66839999999999999</v>
      </c>
      <c r="G1391" s="44">
        <v>251.15</v>
      </c>
      <c r="H1391" s="44">
        <v>4.5956999999999999</v>
      </c>
      <c r="I1391" s="44">
        <v>1.4124000000000001</v>
      </c>
      <c r="J1391" s="45">
        <v>9.1039999999999992</v>
      </c>
    </row>
    <row r="1392" spans="1:10" x14ac:dyDescent="0.25">
      <c r="A1392" s="33">
        <v>38147</v>
      </c>
      <c r="B1392" s="44">
        <v>1.2157</v>
      </c>
      <c r="C1392" s="44">
        <v>132.57</v>
      </c>
      <c r="D1392" s="44">
        <v>31.335000000000001</v>
      </c>
      <c r="E1392" s="44">
        <v>7.4393000000000002</v>
      </c>
      <c r="F1392" s="44">
        <v>0.66459999999999997</v>
      </c>
      <c r="G1392" s="44">
        <v>251.98</v>
      </c>
      <c r="H1392" s="44">
        <v>4.6069000000000004</v>
      </c>
      <c r="I1392" s="44">
        <v>1.4168000000000001</v>
      </c>
      <c r="J1392" s="45">
        <v>9.0924999999999994</v>
      </c>
    </row>
    <row r="1393" spans="1:10" x14ac:dyDescent="0.25">
      <c r="A1393" s="33">
        <v>38148</v>
      </c>
      <c r="B1393" s="44">
        <v>1.2052</v>
      </c>
      <c r="C1393" s="44">
        <v>131.84</v>
      </c>
      <c r="D1393" s="44">
        <v>31.33</v>
      </c>
      <c r="E1393" s="44">
        <v>7.4383999999999997</v>
      </c>
      <c r="F1393" s="44">
        <v>0.66139999999999999</v>
      </c>
      <c r="G1393" s="44">
        <v>253.1</v>
      </c>
      <c r="H1393" s="44">
        <v>4.5876999999999999</v>
      </c>
      <c r="I1393" s="44">
        <v>1.4280999999999999</v>
      </c>
      <c r="J1393" s="45">
        <v>9.1475000000000009</v>
      </c>
    </row>
    <row r="1394" spans="1:10" x14ac:dyDescent="0.25">
      <c r="A1394" s="33">
        <v>38149</v>
      </c>
      <c r="B1394" s="44">
        <v>1.2005999999999999</v>
      </c>
      <c r="C1394" s="44">
        <v>132.19</v>
      </c>
      <c r="D1394" s="44">
        <v>31.407</v>
      </c>
      <c r="E1394" s="44">
        <v>7.4336000000000002</v>
      </c>
      <c r="F1394" s="44">
        <v>0.65934999999999999</v>
      </c>
      <c r="G1394" s="44">
        <v>253.6</v>
      </c>
      <c r="H1394" s="44">
        <v>4.5838000000000001</v>
      </c>
      <c r="I1394" s="44">
        <v>1.4280999999999999</v>
      </c>
      <c r="J1394" s="45">
        <v>9.1588999999999992</v>
      </c>
    </row>
    <row r="1395" spans="1:10" x14ac:dyDescent="0.25">
      <c r="A1395" s="33">
        <v>38152</v>
      </c>
      <c r="B1395" s="44">
        <v>1.2000999999999999</v>
      </c>
      <c r="C1395" s="44">
        <v>133.44999999999999</v>
      </c>
      <c r="D1395" s="44">
        <v>31.446999999999999</v>
      </c>
      <c r="E1395" s="44">
        <v>7.4333</v>
      </c>
      <c r="F1395" s="44">
        <v>0.66369999999999996</v>
      </c>
      <c r="G1395" s="44">
        <v>253.45</v>
      </c>
      <c r="H1395" s="44">
        <v>4.5648999999999997</v>
      </c>
      <c r="I1395" s="44">
        <v>1.4286000000000001</v>
      </c>
      <c r="J1395" s="45">
        <v>9.1793999999999993</v>
      </c>
    </row>
    <row r="1396" spans="1:10" x14ac:dyDescent="0.25">
      <c r="A1396" s="33">
        <v>38153</v>
      </c>
      <c r="B1396" s="44">
        <v>1.2051000000000001</v>
      </c>
      <c r="C1396" s="44">
        <v>134.01</v>
      </c>
      <c r="D1396" s="44">
        <v>31.75</v>
      </c>
      <c r="E1396" s="44">
        <v>7.4326999999999996</v>
      </c>
      <c r="F1396" s="44">
        <v>0.66444999999999999</v>
      </c>
      <c r="G1396" s="44">
        <v>253.4</v>
      </c>
      <c r="H1396" s="44">
        <v>4.5823</v>
      </c>
      <c r="I1396" s="44">
        <v>1.41</v>
      </c>
      <c r="J1396" s="45">
        <v>9.1494999999999997</v>
      </c>
    </row>
    <row r="1397" spans="1:10" x14ac:dyDescent="0.25">
      <c r="A1397" s="33">
        <v>38154</v>
      </c>
      <c r="B1397" s="44">
        <v>1.2058</v>
      </c>
      <c r="C1397" s="44">
        <v>132.63</v>
      </c>
      <c r="D1397" s="44">
        <v>31.84</v>
      </c>
      <c r="E1397" s="44">
        <v>7.4335000000000004</v>
      </c>
      <c r="F1397" s="44">
        <v>0.65939999999999999</v>
      </c>
      <c r="G1397" s="44">
        <v>252.97</v>
      </c>
      <c r="H1397" s="44">
        <v>4.5742000000000003</v>
      </c>
      <c r="I1397" s="44">
        <v>1.4119999999999999</v>
      </c>
      <c r="J1397" s="45">
        <v>9.1457999999999995</v>
      </c>
    </row>
    <row r="1398" spans="1:10" x14ac:dyDescent="0.25">
      <c r="A1398" s="33">
        <v>38155</v>
      </c>
      <c r="B1398" s="44">
        <v>1.2044999999999999</v>
      </c>
      <c r="C1398" s="44">
        <v>131.80000000000001</v>
      </c>
      <c r="D1398" s="44">
        <v>31.739000000000001</v>
      </c>
      <c r="E1398" s="44">
        <v>7.4345999999999997</v>
      </c>
      <c r="F1398" s="44">
        <v>0.65605000000000002</v>
      </c>
      <c r="G1398" s="44">
        <v>254.98</v>
      </c>
      <c r="H1398" s="44">
        <v>4.5753000000000004</v>
      </c>
      <c r="I1398" s="44">
        <v>1.4074</v>
      </c>
      <c r="J1398" s="45">
        <v>9.1494999999999997</v>
      </c>
    </row>
    <row r="1399" spans="1:10" x14ac:dyDescent="0.25">
      <c r="A1399" s="33">
        <v>38156</v>
      </c>
      <c r="B1399" s="44">
        <v>1.2041999999999999</v>
      </c>
      <c r="C1399" s="44">
        <v>131.41999999999999</v>
      </c>
      <c r="D1399" s="44">
        <v>31.843</v>
      </c>
      <c r="E1399" s="44">
        <v>7.4326999999999996</v>
      </c>
      <c r="F1399" s="44">
        <v>0.65595000000000003</v>
      </c>
      <c r="G1399" s="44">
        <v>255.28</v>
      </c>
      <c r="H1399" s="44">
        <v>4.5805999999999996</v>
      </c>
      <c r="I1399" s="44">
        <v>1.4192</v>
      </c>
      <c r="J1399" s="45">
        <v>9.1485000000000003</v>
      </c>
    </row>
    <row r="1400" spans="1:10" x14ac:dyDescent="0.25">
      <c r="A1400" s="33">
        <v>38159</v>
      </c>
      <c r="B1400" s="44">
        <v>1.2112000000000001</v>
      </c>
      <c r="C1400" s="44">
        <v>131.19</v>
      </c>
      <c r="D1400" s="44">
        <v>31.878</v>
      </c>
      <c r="E1400" s="44">
        <v>7.4325999999999999</v>
      </c>
      <c r="F1400" s="44">
        <v>0.66115000000000002</v>
      </c>
      <c r="G1400" s="44">
        <v>254.35</v>
      </c>
      <c r="H1400" s="44">
        <v>4.5846999999999998</v>
      </c>
      <c r="I1400" s="44">
        <v>1.4287000000000001</v>
      </c>
      <c r="J1400" s="45">
        <v>9.1453000000000007</v>
      </c>
    </row>
    <row r="1401" spans="1:10" x14ac:dyDescent="0.25">
      <c r="A1401" s="33">
        <v>38160</v>
      </c>
      <c r="B1401" s="44">
        <v>1.2091000000000001</v>
      </c>
      <c r="C1401" s="44">
        <v>131.16999999999999</v>
      </c>
      <c r="D1401" s="44">
        <v>31.934999999999999</v>
      </c>
      <c r="E1401" s="44">
        <v>7.4333999999999998</v>
      </c>
      <c r="F1401" s="44">
        <v>0.66400000000000003</v>
      </c>
      <c r="G1401" s="44">
        <v>255.35</v>
      </c>
      <c r="H1401" s="44">
        <v>4.5838000000000001</v>
      </c>
      <c r="I1401" s="44">
        <v>1.4260999999999999</v>
      </c>
      <c r="J1401" s="45">
        <v>9.1620000000000008</v>
      </c>
    </row>
    <row r="1402" spans="1:10" x14ac:dyDescent="0.25">
      <c r="A1402" s="33">
        <v>38161</v>
      </c>
      <c r="B1402" s="44">
        <v>1.2087000000000001</v>
      </c>
      <c r="C1402" s="44">
        <v>131.6</v>
      </c>
      <c r="D1402" s="44">
        <v>31.89</v>
      </c>
      <c r="E1402" s="44">
        <v>7.4333</v>
      </c>
      <c r="F1402" s="44">
        <v>0.66510000000000002</v>
      </c>
      <c r="G1402" s="44">
        <v>254.2</v>
      </c>
      <c r="H1402" s="44">
        <v>4.5758999999999999</v>
      </c>
      <c r="I1402" s="44">
        <v>1.4191</v>
      </c>
      <c r="J1402" s="45">
        <v>9.1635000000000009</v>
      </c>
    </row>
    <row r="1403" spans="1:10" x14ac:dyDescent="0.25">
      <c r="A1403" s="33">
        <v>38162</v>
      </c>
      <c r="B1403" s="44">
        <v>1.2121999999999999</v>
      </c>
      <c r="C1403" s="44">
        <v>130.32</v>
      </c>
      <c r="D1403" s="44">
        <v>31.613</v>
      </c>
      <c r="E1403" s="44">
        <v>7.4324000000000003</v>
      </c>
      <c r="F1403" s="44">
        <v>0.66810000000000003</v>
      </c>
      <c r="G1403" s="44">
        <v>253.25</v>
      </c>
      <c r="H1403" s="44">
        <v>4.5582000000000003</v>
      </c>
      <c r="I1403" s="44">
        <v>1.4208000000000001</v>
      </c>
      <c r="J1403" s="45">
        <v>9.1687999999999992</v>
      </c>
    </row>
    <row r="1404" spans="1:10" x14ac:dyDescent="0.25">
      <c r="A1404" s="33">
        <v>38163</v>
      </c>
      <c r="B1404" s="44">
        <v>1.2138</v>
      </c>
      <c r="C1404" s="44">
        <v>130.84</v>
      </c>
      <c r="D1404" s="44">
        <v>31.661999999999999</v>
      </c>
      <c r="E1404" s="44">
        <v>7.4320000000000004</v>
      </c>
      <c r="F1404" s="44">
        <v>0.66659999999999997</v>
      </c>
      <c r="G1404" s="44">
        <v>253</v>
      </c>
      <c r="H1404" s="44">
        <v>4.5678999999999998</v>
      </c>
      <c r="I1404" s="44">
        <v>1.4241999999999999</v>
      </c>
      <c r="J1404" s="45">
        <v>9.1487999999999996</v>
      </c>
    </row>
    <row r="1405" spans="1:10" x14ac:dyDescent="0.25">
      <c r="A1405" s="33">
        <v>38166</v>
      </c>
      <c r="B1405" s="44">
        <v>1.2208000000000001</v>
      </c>
      <c r="C1405" s="44">
        <v>131.59</v>
      </c>
      <c r="D1405" s="44">
        <v>31.82</v>
      </c>
      <c r="E1405" s="44">
        <v>7.4321000000000002</v>
      </c>
      <c r="F1405" s="44">
        <v>0.66659999999999997</v>
      </c>
      <c r="G1405" s="44">
        <v>253.4</v>
      </c>
      <c r="H1405" s="44">
        <v>4.5453000000000001</v>
      </c>
      <c r="I1405" s="44">
        <v>1.4356</v>
      </c>
      <c r="J1405" s="45">
        <v>9.1493000000000002</v>
      </c>
    </row>
    <row r="1406" spans="1:10" x14ac:dyDescent="0.25">
      <c r="A1406" s="33">
        <v>38167</v>
      </c>
      <c r="B1406" s="44">
        <v>1.2169000000000001</v>
      </c>
      <c r="C1406" s="44">
        <v>131.83000000000001</v>
      </c>
      <c r="D1406" s="44">
        <v>31.96</v>
      </c>
      <c r="E1406" s="44">
        <v>7.4325000000000001</v>
      </c>
      <c r="F1406" s="44">
        <v>0.66820000000000002</v>
      </c>
      <c r="G1406" s="44">
        <v>252.85</v>
      </c>
      <c r="H1406" s="44">
        <v>4.5426000000000002</v>
      </c>
      <c r="I1406" s="44">
        <v>1.4380999999999999</v>
      </c>
      <c r="J1406" s="45">
        <v>9.1274999999999995</v>
      </c>
    </row>
    <row r="1407" spans="1:10" x14ac:dyDescent="0.25">
      <c r="A1407" s="33">
        <v>38168</v>
      </c>
      <c r="B1407" s="44">
        <v>1.2155</v>
      </c>
      <c r="C1407" s="44">
        <v>132.4</v>
      </c>
      <c r="D1407" s="44">
        <v>31.754999999999999</v>
      </c>
      <c r="E1407" s="44">
        <v>7.4325999999999999</v>
      </c>
      <c r="F1407" s="44">
        <v>0.67074999999999996</v>
      </c>
      <c r="G1407" s="44">
        <v>251.6</v>
      </c>
      <c r="H1407" s="44">
        <v>4.5236000000000001</v>
      </c>
      <c r="I1407" s="44">
        <v>1.4416</v>
      </c>
      <c r="J1407" s="45">
        <v>9.1450999999999993</v>
      </c>
    </row>
    <row r="1408" spans="1:10" x14ac:dyDescent="0.25">
      <c r="A1408" s="33">
        <v>38169</v>
      </c>
      <c r="B1408" s="44">
        <v>1.2168000000000001</v>
      </c>
      <c r="C1408" s="44">
        <v>131.63999999999999</v>
      </c>
      <c r="D1408" s="44">
        <v>31.875</v>
      </c>
      <c r="E1408" s="44">
        <v>7.4335000000000004</v>
      </c>
      <c r="F1408" s="44">
        <v>0.67010000000000003</v>
      </c>
      <c r="G1408" s="44">
        <v>251.35</v>
      </c>
      <c r="H1408" s="44">
        <v>4.5004999999999997</v>
      </c>
      <c r="I1408" s="44">
        <v>1.4446000000000001</v>
      </c>
      <c r="J1408" s="45">
        <v>9.1615000000000002</v>
      </c>
    </row>
    <row r="1409" spans="1:10" x14ac:dyDescent="0.25">
      <c r="A1409" s="33">
        <v>38170</v>
      </c>
      <c r="B1409" s="44">
        <v>1.2148000000000001</v>
      </c>
      <c r="C1409" s="44">
        <v>132.63999999999999</v>
      </c>
      <c r="D1409" s="44">
        <v>31.84</v>
      </c>
      <c r="E1409" s="44">
        <v>7.4344000000000001</v>
      </c>
      <c r="F1409" s="44">
        <v>0.66869999999999996</v>
      </c>
      <c r="G1409" s="44">
        <v>251.15</v>
      </c>
      <c r="H1409" s="44">
        <v>4.5118999999999998</v>
      </c>
      <c r="I1409" s="44">
        <v>1.4404999999999999</v>
      </c>
      <c r="J1409" s="45">
        <v>9.1784999999999997</v>
      </c>
    </row>
    <row r="1410" spans="1:10" x14ac:dyDescent="0.25">
      <c r="A1410" s="33">
        <v>38173</v>
      </c>
      <c r="B1410" s="44">
        <v>1.2287999999999999</v>
      </c>
      <c r="C1410" s="44">
        <v>133.97999999999999</v>
      </c>
      <c r="D1410" s="44">
        <v>31.811</v>
      </c>
      <c r="E1410" s="44">
        <v>7.4367000000000001</v>
      </c>
      <c r="F1410" s="44">
        <v>0.67049999999999998</v>
      </c>
      <c r="G1410" s="44">
        <v>250.2</v>
      </c>
      <c r="H1410" s="44">
        <v>4.5289999999999999</v>
      </c>
      <c r="I1410" s="44">
        <v>1.4222999999999999</v>
      </c>
      <c r="J1410" s="45">
        <v>9.1859000000000002</v>
      </c>
    </row>
    <row r="1411" spans="1:10" x14ac:dyDescent="0.25">
      <c r="A1411" s="33">
        <v>38174</v>
      </c>
      <c r="B1411" s="44">
        <v>1.2309000000000001</v>
      </c>
      <c r="C1411" s="44">
        <v>134.38</v>
      </c>
      <c r="D1411" s="44">
        <v>31.765999999999998</v>
      </c>
      <c r="E1411" s="44">
        <v>7.4371</v>
      </c>
      <c r="F1411" s="44">
        <v>0.66930000000000001</v>
      </c>
      <c r="G1411" s="44">
        <v>250.33</v>
      </c>
      <c r="H1411" s="44">
        <v>4.5209999999999999</v>
      </c>
      <c r="I1411" s="44">
        <v>1.4216</v>
      </c>
      <c r="J1411" s="45">
        <v>9.1884999999999994</v>
      </c>
    </row>
    <row r="1412" spans="1:10" x14ac:dyDescent="0.25">
      <c r="A1412" s="33">
        <v>38175</v>
      </c>
      <c r="B1412" s="44">
        <v>1.2357</v>
      </c>
      <c r="C1412" s="44">
        <v>133.96</v>
      </c>
      <c r="D1412" s="44">
        <v>31.527999999999999</v>
      </c>
      <c r="E1412" s="44">
        <v>7.4351000000000003</v>
      </c>
      <c r="F1412" s="44">
        <v>0.66759999999999997</v>
      </c>
      <c r="G1412" s="44">
        <v>250.7</v>
      </c>
      <c r="H1412" s="44">
        <v>4.5217000000000001</v>
      </c>
      <c r="I1412" s="44">
        <v>1.4151</v>
      </c>
      <c r="J1412" s="45">
        <v>9.1813000000000002</v>
      </c>
    </row>
    <row r="1413" spans="1:10" x14ac:dyDescent="0.25">
      <c r="A1413" s="33">
        <v>38176</v>
      </c>
      <c r="B1413" s="44">
        <v>1.2347999999999999</v>
      </c>
      <c r="C1413" s="44">
        <v>134.58000000000001</v>
      </c>
      <c r="D1413" s="44">
        <v>31.457000000000001</v>
      </c>
      <c r="E1413" s="44">
        <v>7.4343000000000004</v>
      </c>
      <c r="F1413" s="44">
        <v>0.66679999999999995</v>
      </c>
      <c r="G1413" s="44">
        <v>250.87</v>
      </c>
      <c r="H1413" s="44">
        <v>4.5298999999999996</v>
      </c>
      <c r="I1413" s="44">
        <v>1.4179999999999999</v>
      </c>
      <c r="J1413" s="45">
        <v>9.1754999999999995</v>
      </c>
    </row>
    <row r="1414" spans="1:10" x14ac:dyDescent="0.25">
      <c r="A1414" s="33">
        <v>38177</v>
      </c>
      <c r="B1414" s="44">
        <v>1.2372000000000001</v>
      </c>
      <c r="C1414" s="44">
        <v>134.24</v>
      </c>
      <c r="D1414" s="44">
        <v>31.491</v>
      </c>
      <c r="E1414" s="44">
        <v>7.4344000000000001</v>
      </c>
      <c r="F1414" s="44">
        <v>0.66835</v>
      </c>
      <c r="G1414" s="44">
        <v>251.7</v>
      </c>
      <c r="H1414" s="44">
        <v>4.5246000000000004</v>
      </c>
      <c r="I1414" s="44">
        <v>1.4131</v>
      </c>
      <c r="J1414" s="45">
        <v>9.1844999999999999</v>
      </c>
    </row>
    <row r="1415" spans="1:10" x14ac:dyDescent="0.25">
      <c r="A1415" s="33">
        <v>38180</v>
      </c>
      <c r="B1415" s="44">
        <v>1.2397</v>
      </c>
      <c r="C1415" s="44">
        <v>134.12</v>
      </c>
      <c r="D1415" s="44">
        <v>31.498000000000001</v>
      </c>
      <c r="E1415" s="44">
        <v>7.4352999999999998</v>
      </c>
      <c r="F1415" s="44">
        <v>0.66669999999999996</v>
      </c>
      <c r="G1415" s="44">
        <v>251.58</v>
      </c>
      <c r="H1415" s="44">
        <v>4.4951999999999996</v>
      </c>
      <c r="I1415" s="44">
        <v>1.4054</v>
      </c>
      <c r="J1415" s="45">
        <v>9.2002000000000006</v>
      </c>
    </row>
    <row r="1416" spans="1:10" x14ac:dyDescent="0.25">
      <c r="A1416" s="33">
        <v>38181</v>
      </c>
      <c r="B1416" s="44">
        <v>1.2372000000000001</v>
      </c>
      <c r="C1416" s="44">
        <v>133.97</v>
      </c>
      <c r="D1416" s="44">
        <v>31.483000000000001</v>
      </c>
      <c r="E1416" s="44">
        <v>7.4358000000000004</v>
      </c>
      <c r="F1416" s="44">
        <v>0.66469999999999996</v>
      </c>
      <c r="G1416" s="44">
        <v>250.65</v>
      </c>
      <c r="H1416" s="44">
        <v>4.47</v>
      </c>
      <c r="I1416" s="44">
        <v>1.4077999999999999</v>
      </c>
      <c r="J1416" s="45">
        <v>9.2048000000000005</v>
      </c>
    </row>
    <row r="1417" spans="1:10" x14ac:dyDescent="0.25">
      <c r="A1417" s="33">
        <v>38182</v>
      </c>
      <c r="B1417" s="44">
        <v>1.2381</v>
      </c>
      <c r="C1417" s="44">
        <v>134.80000000000001</v>
      </c>
      <c r="D1417" s="44">
        <v>31.501000000000001</v>
      </c>
      <c r="E1417" s="44">
        <v>7.4355000000000002</v>
      </c>
      <c r="F1417" s="44">
        <v>0.66620000000000001</v>
      </c>
      <c r="G1417" s="44">
        <v>249.93</v>
      </c>
      <c r="H1417" s="44">
        <v>4.47</v>
      </c>
      <c r="I1417" s="44">
        <v>1.4108000000000001</v>
      </c>
      <c r="J1417" s="45">
        <v>9.2119999999999997</v>
      </c>
    </row>
    <row r="1418" spans="1:10" x14ac:dyDescent="0.25">
      <c r="A1418" s="33">
        <v>38183</v>
      </c>
      <c r="B1418" s="44">
        <v>1.2374000000000001</v>
      </c>
      <c r="C1418" s="44">
        <v>134.97999999999999</v>
      </c>
      <c r="D1418" s="44">
        <v>31.393999999999998</v>
      </c>
      <c r="E1418" s="44">
        <v>7.4351000000000003</v>
      </c>
      <c r="F1418" s="44">
        <v>0.66769999999999996</v>
      </c>
      <c r="G1418" s="44">
        <v>250.25</v>
      </c>
      <c r="H1418" s="44">
        <v>4.4260000000000002</v>
      </c>
      <c r="I1418" s="44">
        <v>1.4067000000000001</v>
      </c>
      <c r="J1418" s="45">
        <v>9.1954999999999991</v>
      </c>
    </row>
    <row r="1419" spans="1:10" x14ac:dyDescent="0.25">
      <c r="A1419" s="33">
        <v>38184</v>
      </c>
      <c r="B1419" s="44">
        <v>1.2353000000000001</v>
      </c>
      <c r="C1419" s="44">
        <v>135.37</v>
      </c>
      <c r="D1419" s="44">
        <v>31.355</v>
      </c>
      <c r="E1419" s="44">
        <v>7.4349999999999996</v>
      </c>
      <c r="F1419" s="44">
        <v>0.66449999999999998</v>
      </c>
      <c r="G1419" s="44">
        <v>250.1</v>
      </c>
      <c r="H1419" s="44">
        <v>4.4303999999999997</v>
      </c>
      <c r="I1419" s="44">
        <v>1.4138999999999999</v>
      </c>
      <c r="J1419" s="45">
        <v>9.1981000000000002</v>
      </c>
    </row>
    <row r="1420" spans="1:10" x14ac:dyDescent="0.25">
      <c r="A1420" s="33">
        <v>38187</v>
      </c>
      <c r="B1420" s="44">
        <v>1.2412000000000001</v>
      </c>
      <c r="C1420" s="44">
        <v>134.26</v>
      </c>
      <c r="D1420" s="44">
        <v>31.181000000000001</v>
      </c>
      <c r="E1420" s="44">
        <v>7.4356999999999998</v>
      </c>
      <c r="F1420" s="44">
        <v>0.66359999999999997</v>
      </c>
      <c r="G1420" s="44">
        <v>249.53</v>
      </c>
      <c r="H1420" s="44">
        <v>4.4192999999999998</v>
      </c>
      <c r="I1420" s="44">
        <v>1.4057999999999999</v>
      </c>
      <c r="J1420" s="45">
        <v>9.1974999999999998</v>
      </c>
    </row>
    <row r="1421" spans="1:10" x14ac:dyDescent="0.25">
      <c r="A1421" s="33">
        <v>38188</v>
      </c>
      <c r="B1421" s="44">
        <v>1.2384999999999999</v>
      </c>
      <c r="C1421" s="44">
        <v>134.31</v>
      </c>
      <c r="D1421" s="44">
        <v>31.305</v>
      </c>
      <c r="E1421" s="44">
        <v>7.4363000000000001</v>
      </c>
      <c r="F1421" s="44">
        <v>0.66685000000000005</v>
      </c>
      <c r="G1421" s="44">
        <v>249.55</v>
      </c>
      <c r="H1421" s="44">
        <v>4.4763000000000002</v>
      </c>
      <c r="I1421" s="44">
        <v>1.4172</v>
      </c>
      <c r="J1421" s="45">
        <v>9.2090999999999994</v>
      </c>
    </row>
    <row r="1422" spans="1:10" x14ac:dyDescent="0.25">
      <c r="A1422" s="33">
        <v>38189</v>
      </c>
      <c r="B1422" s="44">
        <v>1.2296</v>
      </c>
      <c r="C1422" s="44">
        <v>134.08000000000001</v>
      </c>
      <c r="D1422" s="44">
        <v>31.437999999999999</v>
      </c>
      <c r="E1422" s="44">
        <v>7.4371</v>
      </c>
      <c r="F1422" s="44">
        <v>0.6673</v>
      </c>
      <c r="G1422" s="44">
        <v>249.94</v>
      </c>
      <c r="H1422" s="44">
        <v>4.4667000000000003</v>
      </c>
      <c r="I1422" s="44">
        <v>1.4148000000000001</v>
      </c>
      <c r="J1422" s="45">
        <v>9.1814999999999998</v>
      </c>
    </row>
    <row r="1423" spans="1:10" x14ac:dyDescent="0.25">
      <c r="A1423" s="33">
        <v>38190</v>
      </c>
      <c r="B1423" s="44">
        <v>1.2267999999999999</v>
      </c>
      <c r="C1423" s="44">
        <v>134.26</v>
      </c>
      <c r="D1423" s="44">
        <v>31.414000000000001</v>
      </c>
      <c r="E1423" s="44">
        <v>7.4372999999999996</v>
      </c>
      <c r="F1423" s="44">
        <v>0.6653</v>
      </c>
      <c r="G1423" s="44">
        <v>249.78</v>
      </c>
      <c r="H1423" s="44">
        <v>4.4565000000000001</v>
      </c>
      <c r="I1423" s="44">
        <v>1.4136</v>
      </c>
      <c r="J1423" s="45">
        <v>9.1922999999999995</v>
      </c>
    </row>
    <row r="1424" spans="1:10" x14ac:dyDescent="0.25">
      <c r="A1424" s="33">
        <v>38191</v>
      </c>
      <c r="B1424" s="44">
        <v>1.2191000000000001</v>
      </c>
      <c r="C1424" s="44">
        <v>134.06</v>
      </c>
      <c r="D1424" s="44">
        <v>31.4</v>
      </c>
      <c r="E1424" s="44">
        <v>7.4359000000000002</v>
      </c>
      <c r="F1424" s="44">
        <v>0.66320000000000001</v>
      </c>
      <c r="G1424" s="44">
        <v>248.99</v>
      </c>
      <c r="H1424" s="44">
        <v>4.4272</v>
      </c>
      <c r="I1424" s="44">
        <v>1.4207000000000001</v>
      </c>
      <c r="J1424" s="45">
        <v>9.1905999999999999</v>
      </c>
    </row>
    <row r="1425" spans="1:10" x14ac:dyDescent="0.25">
      <c r="A1425" s="33">
        <v>38194</v>
      </c>
      <c r="B1425" s="44">
        <v>1.2162999999999999</v>
      </c>
      <c r="C1425" s="44">
        <v>133.22</v>
      </c>
      <c r="D1425" s="44">
        <v>31.556999999999999</v>
      </c>
      <c r="E1425" s="44">
        <v>7.4362000000000004</v>
      </c>
      <c r="F1425" s="44">
        <v>0.66105000000000003</v>
      </c>
      <c r="G1425" s="44">
        <v>249.03</v>
      </c>
      <c r="H1425" s="44">
        <v>4.4409999999999998</v>
      </c>
      <c r="I1425" s="44">
        <v>1.4185000000000001</v>
      </c>
      <c r="J1425" s="45">
        <v>9.2029999999999994</v>
      </c>
    </row>
    <row r="1426" spans="1:10" x14ac:dyDescent="0.25">
      <c r="A1426" s="33">
        <v>38195</v>
      </c>
      <c r="B1426" s="44">
        <v>1.2168000000000001</v>
      </c>
      <c r="C1426" s="44">
        <v>133.62</v>
      </c>
      <c r="D1426" s="44">
        <v>31.599</v>
      </c>
      <c r="E1426" s="44">
        <v>7.4352</v>
      </c>
      <c r="F1426" s="44">
        <v>0.66100000000000003</v>
      </c>
      <c r="G1426" s="44">
        <v>248.39</v>
      </c>
      <c r="H1426" s="44">
        <v>4.4249999999999998</v>
      </c>
      <c r="I1426" s="44">
        <v>1.4135</v>
      </c>
      <c r="J1426" s="45">
        <v>9.2033000000000005</v>
      </c>
    </row>
    <row r="1427" spans="1:10" x14ac:dyDescent="0.25">
      <c r="A1427" s="33">
        <v>38196</v>
      </c>
      <c r="B1427" s="44">
        <v>1.2034</v>
      </c>
      <c r="C1427" s="44">
        <v>134.15</v>
      </c>
      <c r="D1427" s="44">
        <v>31.652999999999999</v>
      </c>
      <c r="E1427" s="44">
        <v>7.4348999999999998</v>
      </c>
      <c r="F1427" s="44">
        <v>0.66164999999999996</v>
      </c>
      <c r="G1427" s="44">
        <v>247.98</v>
      </c>
      <c r="H1427" s="44">
        <v>4.4096000000000002</v>
      </c>
      <c r="I1427" s="44">
        <v>1.4109</v>
      </c>
      <c r="J1427" s="45">
        <v>9.2104999999999997</v>
      </c>
    </row>
    <row r="1428" spans="1:10" x14ac:dyDescent="0.25">
      <c r="A1428" s="33">
        <v>38197</v>
      </c>
      <c r="B1428" s="44">
        <v>1.2025999999999999</v>
      </c>
      <c r="C1428" s="44">
        <v>135</v>
      </c>
      <c r="D1428" s="44">
        <v>31.745000000000001</v>
      </c>
      <c r="E1428" s="44">
        <v>7.4341999999999997</v>
      </c>
      <c r="F1428" s="44">
        <v>0.66300000000000003</v>
      </c>
      <c r="G1428" s="44">
        <v>247.35</v>
      </c>
      <c r="H1428" s="44">
        <v>4.3888999999999996</v>
      </c>
      <c r="I1428" s="44">
        <v>1.4158999999999999</v>
      </c>
      <c r="J1428" s="45">
        <v>9.2273999999999994</v>
      </c>
    </row>
    <row r="1429" spans="1:10" x14ac:dyDescent="0.25">
      <c r="A1429" s="33">
        <v>38198</v>
      </c>
      <c r="B1429" s="44">
        <v>1.2039</v>
      </c>
      <c r="C1429" s="44">
        <v>134.19</v>
      </c>
      <c r="D1429" s="44">
        <v>31.693000000000001</v>
      </c>
      <c r="E1429" s="44">
        <v>7.4356999999999998</v>
      </c>
      <c r="F1429" s="44">
        <v>0.66254999999999997</v>
      </c>
      <c r="G1429" s="44">
        <v>248.3</v>
      </c>
      <c r="H1429" s="44">
        <v>4.3916000000000004</v>
      </c>
      <c r="I1429" s="44">
        <v>1.4218</v>
      </c>
      <c r="J1429" s="45">
        <v>9.2356999999999996</v>
      </c>
    </row>
    <row r="1430" spans="1:10" x14ac:dyDescent="0.25">
      <c r="A1430" s="33">
        <v>38201</v>
      </c>
      <c r="B1430" s="44">
        <v>1.2055</v>
      </c>
      <c r="C1430" s="44">
        <v>134.09</v>
      </c>
      <c r="D1430" s="44">
        <v>31.617999999999999</v>
      </c>
      <c r="E1430" s="44">
        <v>7.4360999999999997</v>
      </c>
      <c r="F1430" s="44">
        <v>0.66005000000000003</v>
      </c>
      <c r="G1430" s="44">
        <v>248.7</v>
      </c>
      <c r="H1430" s="44">
        <v>4.3807999999999998</v>
      </c>
      <c r="I1430" s="44">
        <v>1.4297</v>
      </c>
      <c r="J1430" s="45">
        <v>9.2140000000000004</v>
      </c>
    </row>
    <row r="1431" spans="1:10" x14ac:dyDescent="0.25">
      <c r="A1431" s="33">
        <v>38202</v>
      </c>
      <c r="B1431" s="44">
        <v>1.2021999999999999</v>
      </c>
      <c r="C1431" s="44">
        <v>133.22999999999999</v>
      </c>
      <c r="D1431" s="44">
        <v>31.747</v>
      </c>
      <c r="E1431" s="44">
        <v>7.4359999999999999</v>
      </c>
      <c r="F1431" s="44">
        <v>0.66069999999999995</v>
      </c>
      <c r="G1431" s="44">
        <v>250.75</v>
      </c>
      <c r="H1431" s="44">
        <v>4.4189999999999996</v>
      </c>
      <c r="I1431" s="44">
        <v>1.4313</v>
      </c>
      <c r="J1431" s="45">
        <v>9.2091999999999992</v>
      </c>
    </row>
    <row r="1432" spans="1:10" x14ac:dyDescent="0.25">
      <c r="A1432" s="33">
        <v>38203</v>
      </c>
      <c r="B1432" s="44">
        <v>1.1982999999999999</v>
      </c>
      <c r="C1432" s="44">
        <v>133.72</v>
      </c>
      <c r="D1432" s="44">
        <v>31.768999999999998</v>
      </c>
      <c r="E1432" s="44">
        <v>7.4352</v>
      </c>
      <c r="F1432" s="44">
        <v>0.65959999999999996</v>
      </c>
      <c r="G1432" s="44">
        <v>250.14</v>
      </c>
      <c r="H1432" s="44">
        <v>4.4349999999999996</v>
      </c>
      <c r="I1432" s="44">
        <v>1.43</v>
      </c>
      <c r="J1432" s="45">
        <v>9.1937999999999995</v>
      </c>
    </row>
    <row r="1433" spans="1:10" x14ac:dyDescent="0.25">
      <c r="A1433" s="33">
        <v>38204</v>
      </c>
      <c r="B1433" s="44">
        <v>1.2041999999999999</v>
      </c>
      <c r="C1433" s="44">
        <v>134.13</v>
      </c>
      <c r="D1433" s="44">
        <v>31.73</v>
      </c>
      <c r="E1433" s="44">
        <v>7.4355000000000002</v>
      </c>
      <c r="F1433" s="44">
        <v>0.66120000000000001</v>
      </c>
      <c r="G1433" s="44">
        <v>248.9</v>
      </c>
      <c r="H1433" s="44">
        <v>4.4130000000000003</v>
      </c>
      <c r="I1433" s="44">
        <v>1.4236</v>
      </c>
      <c r="J1433" s="45">
        <v>9.1803000000000008</v>
      </c>
    </row>
    <row r="1434" spans="1:10" x14ac:dyDescent="0.25">
      <c r="A1434" s="33">
        <v>38205</v>
      </c>
      <c r="B1434" s="44">
        <v>1.2063999999999999</v>
      </c>
      <c r="C1434" s="44">
        <v>134.62</v>
      </c>
      <c r="D1434" s="44">
        <v>31.611000000000001</v>
      </c>
      <c r="E1434" s="44">
        <v>7.4345999999999997</v>
      </c>
      <c r="F1434" s="44">
        <v>0.66190000000000004</v>
      </c>
      <c r="G1434" s="44">
        <v>248.21</v>
      </c>
      <c r="H1434" s="44">
        <v>4.4020000000000001</v>
      </c>
      <c r="I1434" s="44">
        <v>1.4213</v>
      </c>
      <c r="J1434" s="45">
        <v>9.1821000000000002</v>
      </c>
    </row>
    <row r="1435" spans="1:10" x14ac:dyDescent="0.25">
      <c r="A1435" s="33">
        <v>38208</v>
      </c>
      <c r="B1435" s="44">
        <v>1.2246999999999999</v>
      </c>
      <c r="C1435" s="44">
        <v>135.77000000000001</v>
      </c>
      <c r="D1435" s="44">
        <v>31.501999999999999</v>
      </c>
      <c r="E1435" s="44">
        <v>7.4348000000000001</v>
      </c>
      <c r="F1435" s="44">
        <v>0.66605000000000003</v>
      </c>
      <c r="G1435" s="44">
        <v>246.54</v>
      </c>
      <c r="H1435" s="44">
        <v>4.3845999999999998</v>
      </c>
      <c r="I1435" s="44">
        <v>1.4162999999999999</v>
      </c>
      <c r="J1435" s="45">
        <v>9.1978000000000009</v>
      </c>
    </row>
    <row r="1436" spans="1:10" x14ac:dyDescent="0.25">
      <c r="A1436" s="33">
        <v>38209</v>
      </c>
      <c r="B1436" s="44">
        <v>1.2279</v>
      </c>
      <c r="C1436" s="44">
        <v>136.08000000000001</v>
      </c>
      <c r="D1436" s="44">
        <v>31.37</v>
      </c>
      <c r="E1436" s="44">
        <v>7.4345999999999997</v>
      </c>
      <c r="F1436" s="44">
        <v>0.66920000000000002</v>
      </c>
      <c r="G1436" s="44">
        <v>246.58</v>
      </c>
      <c r="H1436" s="44">
        <v>4.3868</v>
      </c>
      <c r="I1436" s="44">
        <v>1.4118999999999999</v>
      </c>
      <c r="J1436" s="45">
        <v>9.1822999999999997</v>
      </c>
    </row>
    <row r="1437" spans="1:10" x14ac:dyDescent="0.25">
      <c r="A1437" s="33">
        <v>38210</v>
      </c>
      <c r="B1437" s="44">
        <v>1.2233000000000001</v>
      </c>
      <c r="C1437" s="44">
        <v>135.84</v>
      </c>
      <c r="D1437" s="44">
        <v>31.463000000000001</v>
      </c>
      <c r="E1437" s="44">
        <v>7.4367999999999999</v>
      </c>
      <c r="F1437" s="44">
        <v>0.66900000000000004</v>
      </c>
      <c r="G1437" s="44">
        <v>247.63</v>
      </c>
      <c r="H1437" s="44">
        <v>4.4226000000000001</v>
      </c>
      <c r="I1437" s="44">
        <v>1.4085000000000001</v>
      </c>
      <c r="J1437" s="45">
        <v>9.1999999999999993</v>
      </c>
    </row>
    <row r="1438" spans="1:10" x14ac:dyDescent="0.25">
      <c r="A1438" s="33">
        <v>38211</v>
      </c>
      <c r="B1438" s="44">
        <v>1.2256</v>
      </c>
      <c r="C1438" s="44">
        <v>135.86000000000001</v>
      </c>
      <c r="D1438" s="44">
        <v>31.489000000000001</v>
      </c>
      <c r="E1438" s="44">
        <v>7.4379</v>
      </c>
      <c r="F1438" s="44">
        <v>0.66949999999999998</v>
      </c>
      <c r="G1438" s="44">
        <v>247.75</v>
      </c>
      <c r="H1438" s="44">
        <v>4.4077999999999999</v>
      </c>
      <c r="I1438" s="44">
        <v>1.4159999999999999</v>
      </c>
      <c r="J1438" s="45">
        <v>9.202</v>
      </c>
    </row>
    <row r="1439" spans="1:10" x14ac:dyDescent="0.25">
      <c r="A1439" s="33">
        <v>38212</v>
      </c>
      <c r="B1439" s="44">
        <v>1.2219</v>
      </c>
      <c r="C1439" s="44">
        <v>136.5</v>
      </c>
      <c r="D1439" s="44">
        <v>31.484000000000002</v>
      </c>
      <c r="E1439" s="44">
        <v>7.4382000000000001</v>
      </c>
      <c r="F1439" s="44">
        <v>0.67010000000000003</v>
      </c>
      <c r="G1439" s="44">
        <v>248.6</v>
      </c>
      <c r="H1439" s="44">
        <v>4.4558999999999997</v>
      </c>
      <c r="I1439" s="44">
        <v>1.4336</v>
      </c>
      <c r="J1439" s="45">
        <v>9.2197999999999993</v>
      </c>
    </row>
    <row r="1440" spans="1:10" x14ac:dyDescent="0.25">
      <c r="A1440" s="33">
        <v>38215</v>
      </c>
      <c r="B1440" s="44">
        <v>1.2337</v>
      </c>
      <c r="C1440" s="44">
        <v>136.66</v>
      </c>
      <c r="D1440" s="44">
        <v>31.460999999999999</v>
      </c>
      <c r="E1440" s="44">
        <v>7.4379</v>
      </c>
      <c r="F1440" s="44">
        <v>0.67020000000000002</v>
      </c>
      <c r="G1440" s="44">
        <v>248.15</v>
      </c>
      <c r="H1440" s="44">
        <v>4.4402999999999997</v>
      </c>
      <c r="I1440" s="44">
        <v>1.4307000000000001</v>
      </c>
      <c r="J1440" s="45">
        <v>9.2388999999999992</v>
      </c>
    </row>
    <row r="1441" spans="1:10" x14ac:dyDescent="0.25">
      <c r="A1441" s="33">
        <v>38216</v>
      </c>
      <c r="B1441" s="44">
        <v>1.2338</v>
      </c>
      <c r="C1441" s="44">
        <v>136.44999999999999</v>
      </c>
      <c r="D1441" s="44">
        <v>31.483000000000001</v>
      </c>
      <c r="E1441" s="44">
        <v>7.4356</v>
      </c>
      <c r="F1441" s="44">
        <v>0.67130000000000001</v>
      </c>
      <c r="G1441" s="44">
        <v>247.33</v>
      </c>
      <c r="H1441" s="44">
        <v>4.4337</v>
      </c>
      <c r="I1441" s="44">
        <v>1.4266000000000001</v>
      </c>
      <c r="J1441" s="45">
        <v>9.2324000000000002</v>
      </c>
    </row>
    <row r="1442" spans="1:10" x14ac:dyDescent="0.25">
      <c r="A1442" s="33">
        <v>38217</v>
      </c>
      <c r="B1442" s="44">
        <v>1.2331000000000001</v>
      </c>
      <c r="C1442" s="44">
        <v>135.56</v>
      </c>
      <c r="D1442" s="44">
        <v>31.488</v>
      </c>
      <c r="E1442" s="44">
        <v>7.4359999999999999</v>
      </c>
      <c r="F1442" s="44">
        <v>0.67484999999999995</v>
      </c>
      <c r="G1442" s="44">
        <v>247.3</v>
      </c>
      <c r="H1442" s="44">
        <v>4.4402999999999997</v>
      </c>
      <c r="I1442" s="44">
        <v>1.4314</v>
      </c>
      <c r="J1442" s="45">
        <v>9.2187000000000001</v>
      </c>
    </row>
    <row r="1443" spans="1:10" x14ac:dyDescent="0.25">
      <c r="A1443" s="33">
        <v>38218</v>
      </c>
      <c r="B1443" s="44">
        <v>1.2359</v>
      </c>
      <c r="C1443" s="44">
        <v>135.36000000000001</v>
      </c>
      <c r="D1443" s="44">
        <v>31.655000000000001</v>
      </c>
      <c r="E1443" s="44">
        <v>7.4371999999999998</v>
      </c>
      <c r="F1443" s="44">
        <v>0.67654999999999998</v>
      </c>
      <c r="G1443" s="44">
        <v>249.5</v>
      </c>
      <c r="H1443" s="44">
        <v>4.4654999999999996</v>
      </c>
      <c r="I1443" s="44">
        <v>1.429</v>
      </c>
      <c r="J1443" s="45">
        <v>9.2185000000000006</v>
      </c>
    </row>
    <row r="1444" spans="1:10" x14ac:dyDescent="0.25">
      <c r="A1444" s="33">
        <v>38219</v>
      </c>
      <c r="B1444" s="44">
        <v>1.2293000000000001</v>
      </c>
      <c r="C1444" s="44">
        <v>134.76</v>
      </c>
      <c r="D1444" s="44">
        <v>31.66</v>
      </c>
      <c r="E1444" s="44">
        <v>7.4378000000000002</v>
      </c>
      <c r="F1444" s="44">
        <v>0.67430000000000001</v>
      </c>
      <c r="G1444" s="44">
        <v>251.58</v>
      </c>
      <c r="H1444" s="44">
        <v>4.4621000000000004</v>
      </c>
      <c r="I1444" s="44">
        <v>1.4372</v>
      </c>
      <c r="J1444" s="45">
        <v>9.1984999999999992</v>
      </c>
    </row>
    <row r="1445" spans="1:10" x14ac:dyDescent="0.25">
      <c r="A1445" s="33">
        <v>38222</v>
      </c>
      <c r="B1445" s="44">
        <v>1.2250000000000001</v>
      </c>
      <c r="C1445" s="44">
        <v>134.19</v>
      </c>
      <c r="D1445" s="44">
        <v>31.719000000000001</v>
      </c>
      <c r="E1445" s="44">
        <v>7.4379</v>
      </c>
      <c r="F1445" s="44">
        <v>0.6744</v>
      </c>
      <c r="G1445" s="44">
        <v>251.54</v>
      </c>
      <c r="H1445" s="44">
        <v>4.4465000000000003</v>
      </c>
      <c r="I1445" s="44">
        <v>1.4464999999999999</v>
      </c>
      <c r="J1445" s="45">
        <v>9.1783000000000001</v>
      </c>
    </row>
    <row r="1446" spans="1:10" x14ac:dyDescent="0.25">
      <c r="A1446" s="33">
        <v>38223</v>
      </c>
      <c r="B1446" s="44">
        <v>1.2139</v>
      </c>
      <c r="C1446" s="44">
        <v>133.02000000000001</v>
      </c>
      <c r="D1446" s="44">
        <v>31.683</v>
      </c>
      <c r="E1446" s="44">
        <v>7.4378000000000002</v>
      </c>
      <c r="F1446" s="44">
        <v>0.67249999999999999</v>
      </c>
      <c r="G1446" s="44">
        <v>249.25</v>
      </c>
      <c r="H1446" s="44">
        <v>4.4336000000000002</v>
      </c>
      <c r="I1446" s="44">
        <v>1.4457</v>
      </c>
      <c r="J1446" s="45">
        <v>9.1613000000000007</v>
      </c>
    </row>
    <row r="1447" spans="1:10" x14ac:dyDescent="0.25">
      <c r="A1447" s="33">
        <v>38224</v>
      </c>
      <c r="B1447" s="44">
        <v>1.2081</v>
      </c>
      <c r="C1447" s="44">
        <v>133.19</v>
      </c>
      <c r="D1447" s="44">
        <v>31.704999999999998</v>
      </c>
      <c r="E1447" s="44">
        <v>7.4359000000000002</v>
      </c>
      <c r="F1447" s="44">
        <v>0.67269999999999996</v>
      </c>
      <c r="G1447" s="44">
        <v>249.4</v>
      </c>
      <c r="H1447" s="44">
        <v>4.4118000000000004</v>
      </c>
      <c r="I1447" s="44">
        <v>1.4537</v>
      </c>
      <c r="J1447" s="45">
        <v>9.1546000000000003</v>
      </c>
    </row>
    <row r="1448" spans="1:10" x14ac:dyDescent="0.25">
      <c r="A1448" s="33">
        <v>38225</v>
      </c>
      <c r="B1448" s="44">
        <v>1.21</v>
      </c>
      <c r="C1448" s="44">
        <v>133.04</v>
      </c>
      <c r="D1448" s="44">
        <v>31.747</v>
      </c>
      <c r="E1448" s="44">
        <v>7.4363999999999999</v>
      </c>
      <c r="F1448" s="44">
        <v>0.67320000000000002</v>
      </c>
      <c r="G1448" s="44">
        <v>249.23</v>
      </c>
      <c r="H1448" s="44">
        <v>4.4554999999999998</v>
      </c>
      <c r="I1448" s="44">
        <v>1.454</v>
      </c>
      <c r="J1448" s="45">
        <v>9.1404999999999994</v>
      </c>
    </row>
    <row r="1449" spans="1:10" x14ac:dyDescent="0.25">
      <c r="A1449" s="33">
        <v>38226</v>
      </c>
      <c r="B1449" s="44">
        <v>1.2084999999999999</v>
      </c>
      <c r="C1449" s="44">
        <v>132.36000000000001</v>
      </c>
      <c r="D1449" s="44">
        <v>31.84</v>
      </c>
      <c r="E1449" s="44">
        <v>7.4368999999999996</v>
      </c>
      <c r="F1449" s="44">
        <v>0.67179999999999995</v>
      </c>
      <c r="G1449" s="44">
        <v>249.13</v>
      </c>
      <c r="H1449" s="44">
        <v>4.4642999999999997</v>
      </c>
      <c r="I1449" s="44">
        <v>1.4549000000000001</v>
      </c>
      <c r="J1449" s="45">
        <v>9.1226000000000003</v>
      </c>
    </row>
    <row r="1450" spans="1:10" x14ac:dyDescent="0.25">
      <c r="A1450" s="33">
        <v>38229</v>
      </c>
      <c r="B1450" s="44">
        <v>1.2047000000000001</v>
      </c>
      <c r="C1450" s="44">
        <v>132.37</v>
      </c>
      <c r="D1450" s="44">
        <v>31.835000000000001</v>
      </c>
      <c r="E1450" s="44">
        <v>7.4358000000000004</v>
      </c>
      <c r="F1450" s="44">
        <v>0.67259999999999998</v>
      </c>
      <c r="G1450" s="44">
        <v>249.33</v>
      </c>
      <c r="H1450" s="44">
        <v>4.4627999999999997</v>
      </c>
      <c r="I1450" s="44">
        <v>1.4568000000000001</v>
      </c>
      <c r="J1450" s="45">
        <v>9.1221999999999994</v>
      </c>
    </row>
    <row r="1451" spans="1:10" x14ac:dyDescent="0.25">
      <c r="A1451" s="33">
        <v>38230</v>
      </c>
      <c r="B1451" s="44">
        <v>1.2111000000000001</v>
      </c>
      <c r="C1451" s="44">
        <v>133.05000000000001</v>
      </c>
      <c r="D1451" s="44">
        <v>31.878</v>
      </c>
      <c r="E1451" s="44">
        <v>7.4379999999999997</v>
      </c>
      <c r="F1451" s="44">
        <v>0.67549999999999999</v>
      </c>
      <c r="G1451" s="44">
        <v>249.25</v>
      </c>
      <c r="H1451" s="44">
        <v>4.4581999999999997</v>
      </c>
      <c r="I1451" s="44">
        <v>1.4559</v>
      </c>
      <c r="J1451" s="45">
        <v>9.1263000000000005</v>
      </c>
    </row>
    <row r="1452" spans="1:10" x14ac:dyDescent="0.25">
      <c r="A1452" s="33">
        <v>38231</v>
      </c>
      <c r="B1452" s="44">
        <v>1.2168000000000001</v>
      </c>
      <c r="C1452" s="44">
        <v>133.09</v>
      </c>
      <c r="D1452" s="44">
        <v>31.835000000000001</v>
      </c>
      <c r="E1452" s="44">
        <v>7.4377000000000004</v>
      </c>
      <c r="F1452" s="44">
        <v>0.67774999999999996</v>
      </c>
      <c r="G1452" s="44">
        <v>248.55</v>
      </c>
      <c r="H1452" s="44">
        <v>4.4398999999999997</v>
      </c>
      <c r="I1452" s="44">
        <v>1.4593</v>
      </c>
      <c r="J1452" s="45">
        <v>9.1370000000000005</v>
      </c>
    </row>
    <row r="1453" spans="1:10" x14ac:dyDescent="0.25">
      <c r="A1453" s="33">
        <v>38232</v>
      </c>
      <c r="B1453" s="44">
        <v>1.2172000000000001</v>
      </c>
      <c r="C1453" s="44">
        <v>133.05000000000001</v>
      </c>
      <c r="D1453" s="44">
        <v>31.739000000000001</v>
      </c>
      <c r="E1453" s="44">
        <v>7.4374000000000002</v>
      </c>
      <c r="F1453" s="44">
        <v>0.67910000000000004</v>
      </c>
      <c r="G1453" s="44">
        <v>248.23</v>
      </c>
      <c r="H1453" s="44">
        <v>4.4374000000000002</v>
      </c>
      <c r="I1453" s="44">
        <v>1.4564999999999999</v>
      </c>
      <c r="J1453" s="45">
        <v>9.1211000000000002</v>
      </c>
    </row>
    <row r="1454" spans="1:10" x14ac:dyDescent="0.25">
      <c r="A1454" s="33">
        <v>38233</v>
      </c>
      <c r="B1454" s="44">
        <v>1.2175</v>
      </c>
      <c r="C1454" s="44">
        <v>132.96</v>
      </c>
      <c r="D1454" s="44">
        <v>31.655000000000001</v>
      </c>
      <c r="E1454" s="44">
        <v>7.4368999999999996</v>
      </c>
      <c r="F1454" s="44">
        <v>0.67989999999999995</v>
      </c>
      <c r="G1454" s="44">
        <v>247.7</v>
      </c>
      <c r="H1454" s="44">
        <v>4.4318999999999997</v>
      </c>
      <c r="I1454" s="44">
        <v>1.4593</v>
      </c>
      <c r="J1454" s="45">
        <v>9.1370000000000005</v>
      </c>
    </row>
    <row r="1455" spans="1:10" x14ac:dyDescent="0.25">
      <c r="A1455" s="33">
        <v>38236</v>
      </c>
      <c r="B1455" s="44">
        <v>1.2071000000000001</v>
      </c>
      <c r="C1455" s="44">
        <v>132.88</v>
      </c>
      <c r="D1455" s="44">
        <v>31.69</v>
      </c>
      <c r="E1455" s="44">
        <v>7.4367999999999999</v>
      </c>
      <c r="F1455" s="44">
        <v>0.67820000000000003</v>
      </c>
      <c r="G1455" s="44">
        <v>247.88</v>
      </c>
      <c r="H1455" s="44">
        <v>4.4057000000000004</v>
      </c>
      <c r="I1455" s="44">
        <v>1.4614</v>
      </c>
      <c r="J1455" s="45">
        <v>9.1318000000000001</v>
      </c>
    </row>
    <row r="1456" spans="1:10" x14ac:dyDescent="0.25">
      <c r="A1456" s="33">
        <v>38237</v>
      </c>
      <c r="B1456" s="44">
        <v>1.2079</v>
      </c>
      <c r="C1456" s="44">
        <v>132.54</v>
      </c>
      <c r="D1456" s="44">
        <v>31.713000000000001</v>
      </c>
      <c r="E1456" s="44">
        <v>7.4362000000000004</v>
      </c>
      <c r="F1456" s="44">
        <v>0.68115000000000003</v>
      </c>
      <c r="G1456" s="44">
        <v>247.86</v>
      </c>
      <c r="H1456" s="44">
        <v>4.3827999999999996</v>
      </c>
      <c r="I1456" s="44">
        <v>1.4662999999999999</v>
      </c>
      <c r="J1456" s="45">
        <v>9.1334999999999997</v>
      </c>
    </row>
    <row r="1457" spans="1:10" x14ac:dyDescent="0.25">
      <c r="A1457" s="33">
        <v>38238</v>
      </c>
      <c r="B1457" s="44">
        <v>1.2039</v>
      </c>
      <c r="C1457" s="44">
        <v>132.01</v>
      </c>
      <c r="D1457" s="44">
        <v>31.745999999999999</v>
      </c>
      <c r="E1457" s="44">
        <v>7.4360999999999997</v>
      </c>
      <c r="F1457" s="44">
        <v>0.67879999999999996</v>
      </c>
      <c r="G1457" s="44">
        <v>248.55</v>
      </c>
      <c r="H1457" s="44">
        <v>4.3853</v>
      </c>
      <c r="I1457" s="44">
        <v>1.4614</v>
      </c>
      <c r="J1457" s="45">
        <v>9.1010000000000009</v>
      </c>
    </row>
    <row r="1458" spans="1:10" x14ac:dyDescent="0.25">
      <c r="A1458" s="33">
        <v>38239</v>
      </c>
      <c r="B1458" s="44">
        <v>1.2191000000000001</v>
      </c>
      <c r="C1458" s="44">
        <v>133.71</v>
      </c>
      <c r="D1458" s="44">
        <v>31.704999999999998</v>
      </c>
      <c r="E1458" s="44">
        <v>7.4359000000000002</v>
      </c>
      <c r="F1458" s="44">
        <v>0.68279999999999996</v>
      </c>
      <c r="G1458" s="44">
        <v>249.59</v>
      </c>
      <c r="H1458" s="44">
        <v>4.3879999999999999</v>
      </c>
      <c r="I1458" s="44">
        <v>1.4615</v>
      </c>
      <c r="J1458" s="45">
        <v>9.1171000000000006</v>
      </c>
    </row>
    <row r="1459" spans="1:10" x14ac:dyDescent="0.25">
      <c r="A1459" s="33">
        <v>38240</v>
      </c>
      <c r="B1459" s="44">
        <v>1.2219</v>
      </c>
      <c r="C1459" s="44">
        <v>134.61000000000001</v>
      </c>
      <c r="D1459" s="44">
        <v>31.768000000000001</v>
      </c>
      <c r="E1459" s="44">
        <v>7.4364999999999997</v>
      </c>
      <c r="F1459" s="44">
        <v>0.68320000000000003</v>
      </c>
      <c r="G1459" s="44">
        <v>250.93</v>
      </c>
      <c r="H1459" s="44">
        <v>4.4020000000000001</v>
      </c>
      <c r="I1459" s="44">
        <v>1.4642999999999999</v>
      </c>
      <c r="J1459" s="45">
        <v>9.0981000000000005</v>
      </c>
    </row>
    <row r="1460" spans="1:10" x14ac:dyDescent="0.25">
      <c r="A1460" s="33">
        <v>38243</v>
      </c>
      <c r="B1460" s="44">
        <v>1.2236</v>
      </c>
      <c r="C1460" s="44">
        <v>134.91</v>
      </c>
      <c r="D1460" s="44">
        <v>31.649000000000001</v>
      </c>
      <c r="E1460" s="44">
        <v>7.4370000000000003</v>
      </c>
      <c r="F1460" s="44">
        <v>0.68010000000000004</v>
      </c>
      <c r="G1460" s="44">
        <v>249.22</v>
      </c>
      <c r="H1460" s="44">
        <v>4.3979999999999997</v>
      </c>
      <c r="I1460" s="44">
        <v>1.4655</v>
      </c>
      <c r="J1460" s="45">
        <v>9.0914999999999999</v>
      </c>
    </row>
    <row r="1461" spans="1:10" x14ac:dyDescent="0.25">
      <c r="A1461" s="33">
        <v>38244</v>
      </c>
      <c r="B1461" s="44">
        <v>1.2237</v>
      </c>
      <c r="C1461" s="44">
        <v>134.46</v>
      </c>
      <c r="D1461" s="44">
        <v>31.524999999999999</v>
      </c>
      <c r="E1461" s="44">
        <v>7.4385000000000003</v>
      </c>
      <c r="F1461" s="44">
        <v>0.68135000000000001</v>
      </c>
      <c r="G1461" s="44">
        <v>248.38</v>
      </c>
      <c r="H1461" s="44">
        <v>4.3775000000000004</v>
      </c>
      <c r="I1461" s="44">
        <v>1.466</v>
      </c>
      <c r="J1461" s="45">
        <v>9.1003000000000007</v>
      </c>
    </row>
    <row r="1462" spans="1:10" x14ac:dyDescent="0.25">
      <c r="A1462" s="33">
        <v>38245</v>
      </c>
      <c r="B1462" s="44">
        <v>1.2238</v>
      </c>
      <c r="C1462" s="44">
        <v>134.19</v>
      </c>
      <c r="D1462" s="44">
        <v>31.396999999999998</v>
      </c>
      <c r="E1462" s="44">
        <v>7.4382999999999999</v>
      </c>
      <c r="F1462" s="44">
        <v>0.68479999999999996</v>
      </c>
      <c r="G1462" s="44">
        <v>247.95</v>
      </c>
      <c r="H1462" s="44">
        <v>4.3624999999999998</v>
      </c>
      <c r="I1462" s="44">
        <v>1.4635</v>
      </c>
      <c r="J1462" s="45">
        <v>9.1174999999999997</v>
      </c>
    </row>
    <row r="1463" spans="1:10" x14ac:dyDescent="0.25">
      <c r="A1463" s="33">
        <v>38246</v>
      </c>
      <c r="B1463" s="44">
        <v>1.2158</v>
      </c>
      <c r="C1463" s="44">
        <v>133.24</v>
      </c>
      <c r="D1463" s="44">
        <v>31.422999999999998</v>
      </c>
      <c r="E1463" s="44">
        <v>7.4387999999999996</v>
      </c>
      <c r="F1463" s="44">
        <v>0.67979999999999996</v>
      </c>
      <c r="G1463" s="44">
        <v>247.2</v>
      </c>
      <c r="H1463" s="44">
        <v>4.3483999999999998</v>
      </c>
      <c r="I1463" s="44">
        <v>1.4610000000000001</v>
      </c>
      <c r="J1463" s="45">
        <v>9.1270000000000007</v>
      </c>
    </row>
    <row r="1464" spans="1:10" x14ac:dyDescent="0.25">
      <c r="A1464" s="33">
        <v>38247</v>
      </c>
      <c r="B1464" s="44">
        <v>1.2211000000000001</v>
      </c>
      <c r="C1464" s="44">
        <v>134.32</v>
      </c>
      <c r="D1464" s="44">
        <v>31.452000000000002</v>
      </c>
      <c r="E1464" s="44">
        <v>7.4389000000000003</v>
      </c>
      <c r="F1464" s="44">
        <v>0.68010000000000004</v>
      </c>
      <c r="G1464" s="44">
        <v>247.68</v>
      </c>
      <c r="H1464" s="44">
        <v>4.3493000000000004</v>
      </c>
      <c r="I1464" s="44">
        <v>1.4572000000000001</v>
      </c>
      <c r="J1464" s="45">
        <v>9.1090999999999998</v>
      </c>
    </row>
    <row r="1465" spans="1:10" x14ac:dyDescent="0.25">
      <c r="A1465" s="33">
        <v>38250</v>
      </c>
      <c r="B1465" s="44">
        <v>1.2132000000000001</v>
      </c>
      <c r="C1465" s="44">
        <v>133.21</v>
      </c>
      <c r="D1465" s="44">
        <v>31.363</v>
      </c>
      <c r="E1465" s="44">
        <v>7.4378000000000002</v>
      </c>
      <c r="F1465" s="44">
        <v>0.6804</v>
      </c>
      <c r="G1465" s="44">
        <v>246.99</v>
      </c>
      <c r="H1465" s="44">
        <v>4.3175999999999997</v>
      </c>
      <c r="I1465" s="44">
        <v>1.4529000000000001</v>
      </c>
      <c r="J1465" s="45">
        <v>9.0815999999999999</v>
      </c>
    </row>
    <row r="1466" spans="1:10" x14ac:dyDescent="0.25">
      <c r="A1466" s="33">
        <v>38251</v>
      </c>
      <c r="B1466" s="44">
        <v>1.2276</v>
      </c>
      <c r="C1466" s="44">
        <v>134.57</v>
      </c>
      <c r="D1466" s="44">
        <v>31.478000000000002</v>
      </c>
      <c r="E1466" s="44">
        <v>7.4375999999999998</v>
      </c>
      <c r="F1466" s="44">
        <v>0.68335000000000001</v>
      </c>
      <c r="G1466" s="44">
        <v>246.03</v>
      </c>
      <c r="H1466" s="44">
        <v>4.3163</v>
      </c>
      <c r="I1466" s="44">
        <v>1.452</v>
      </c>
      <c r="J1466" s="45">
        <v>9.0572999999999997</v>
      </c>
    </row>
    <row r="1467" spans="1:10" x14ac:dyDescent="0.25">
      <c r="A1467" s="33">
        <v>38252</v>
      </c>
      <c r="B1467" s="44">
        <v>1.2244999999999999</v>
      </c>
      <c r="C1467" s="44">
        <v>135.37</v>
      </c>
      <c r="D1467" s="44">
        <v>31.488</v>
      </c>
      <c r="E1467" s="44">
        <v>7.4379</v>
      </c>
      <c r="F1467" s="44">
        <v>0.68345</v>
      </c>
      <c r="G1467" s="44">
        <v>246.23</v>
      </c>
      <c r="H1467" s="44">
        <v>4.3167999999999997</v>
      </c>
      <c r="I1467" s="44">
        <v>1.4472</v>
      </c>
      <c r="J1467" s="45">
        <v>9.0535999999999994</v>
      </c>
    </row>
    <row r="1468" spans="1:10" x14ac:dyDescent="0.25">
      <c r="A1468" s="33">
        <v>38253</v>
      </c>
      <c r="B1468" s="44">
        <v>1.2315</v>
      </c>
      <c r="C1468" s="44">
        <v>136.34</v>
      </c>
      <c r="D1468" s="44">
        <v>31.542999999999999</v>
      </c>
      <c r="E1468" s="44">
        <v>7.4382999999999999</v>
      </c>
      <c r="F1468" s="44">
        <v>0.68374999999999997</v>
      </c>
      <c r="G1468" s="44">
        <v>245.9</v>
      </c>
      <c r="H1468" s="44">
        <v>4.3429000000000002</v>
      </c>
      <c r="I1468" s="44">
        <v>1.4449000000000001</v>
      </c>
      <c r="J1468" s="45">
        <v>9.0539000000000005</v>
      </c>
    </row>
    <row r="1469" spans="1:10" x14ac:dyDescent="0.25">
      <c r="A1469" s="33">
        <v>38254</v>
      </c>
      <c r="B1469" s="44">
        <v>1.2309000000000001</v>
      </c>
      <c r="C1469" s="44">
        <v>136.16999999999999</v>
      </c>
      <c r="D1469" s="44">
        <v>31.57</v>
      </c>
      <c r="E1469" s="44">
        <v>7.4397000000000002</v>
      </c>
      <c r="F1469" s="44">
        <v>0.68315000000000003</v>
      </c>
      <c r="G1469" s="44">
        <v>246.32</v>
      </c>
      <c r="H1469" s="44">
        <v>4.3598999999999997</v>
      </c>
      <c r="I1469" s="44">
        <v>1.4436</v>
      </c>
      <c r="J1469" s="45">
        <v>9.0389999999999997</v>
      </c>
    </row>
    <row r="1470" spans="1:10" x14ac:dyDescent="0.25">
      <c r="A1470" s="33">
        <v>38257</v>
      </c>
      <c r="B1470" s="44">
        <v>1.2254</v>
      </c>
      <c r="C1470" s="44">
        <v>136.30000000000001</v>
      </c>
      <c r="D1470" s="44">
        <v>31.588000000000001</v>
      </c>
      <c r="E1470" s="44">
        <v>7.4390000000000001</v>
      </c>
      <c r="F1470" s="44">
        <v>0.67869999999999997</v>
      </c>
      <c r="G1470" s="44">
        <v>245.98</v>
      </c>
      <c r="H1470" s="44">
        <v>4.3672000000000004</v>
      </c>
      <c r="I1470" s="44">
        <v>1.4501999999999999</v>
      </c>
      <c r="J1470" s="45">
        <v>9.0484000000000009</v>
      </c>
    </row>
    <row r="1471" spans="1:10" x14ac:dyDescent="0.25">
      <c r="A1471" s="33">
        <v>38258</v>
      </c>
      <c r="B1471" s="44">
        <v>1.2335</v>
      </c>
      <c r="C1471" s="44">
        <v>137.4</v>
      </c>
      <c r="D1471" s="44">
        <v>31.609000000000002</v>
      </c>
      <c r="E1471" s="44">
        <v>7.44</v>
      </c>
      <c r="F1471" s="44">
        <v>0.68010000000000004</v>
      </c>
      <c r="G1471" s="44">
        <v>246.95</v>
      </c>
      <c r="H1471" s="44">
        <v>4.3756000000000004</v>
      </c>
      <c r="I1471" s="44">
        <v>1.4523999999999999</v>
      </c>
      <c r="J1471" s="45">
        <v>9.0557999999999996</v>
      </c>
    </row>
    <row r="1472" spans="1:10" x14ac:dyDescent="0.25">
      <c r="A1472" s="33">
        <v>38259</v>
      </c>
      <c r="B1472" s="44">
        <v>1.2323</v>
      </c>
      <c r="C1472" s="44">
        <v>136.62</v>
      </c>
      <c r="D1472" s="44">
        <v>31.628</v>
      </c>
      <c r="E1472" s="44">
        <v>7.4409999999999998</v>
      </c>
      <c r="F1472" s="44">
        <v>0.68179999999999996</v>
      </c>
      <c r="G1472" s="44">
        <v>246.89</v>
      </c>
      <c r="H1472" s="44">
        <v>4.3616999999999999</v>
      </c>
      <c r="I1472" s="44">
        <v>1.4533</v>
      </c>
      <c r="J1472" s="45">
        <v>9.0526</v>
      </c>
    </row>
    <row r="1473" spans="1:10" x14ac:dyDescent="0.25">
      <c r="A1473" s="33">
        <v>38260</v>
      </c>
      <c r="B1473" s="44">
        <v>1.2408999999999999</v>
      </c>
      <c r="C1473" s="44">
        <v>137.16999999999999</v>
      </c>
      <c r="D1473" s="44">
        <v>31.66</v>
      </c>
      <c r="E1473" s="44">
        <v>7.4416000000000002</v>
      </c>
      <c r="F1473" s="44">
        <v>0.68679999999999997</v>
      </c>
      <c r="G1473" s="44">
        <v>247.41</v>
      </c>
      <c r="H1473" s="44">
        <v>4.3796999999999997</v>
      </c>
      <c r="I1473" s="44">
        <v>1.4537</v>
      </c>
      <c r="J1473" s="45">
        <v>9.0587999999999997</v>
      </c>
    </row>
    <row r="1474" spans="1:10" x14ac:dyDescent="0.25">
      <c r="A1474" s="33">
        <v>38261</v>
      </c>
      <c r="B1474" s="44">
        <v>1.2413000000000001</v>
      </c>
      <c r="C1474" s="44">
        <v>136.85</v>
      </c>
      <c r="D1474" s="44">
        <v>31.617999999999999</v>
      </c>
      <c r="E1474" s="44">
        <v>7.4404000000000003</v>
      </c>
      <c r="F1474" s="44">
        <v>0.69094999999999995</v>
      </c>
      <c r="G1474" s="44">
        <v>246.25</v>
      </c>
      <c r="H1474" s="44">
        <v>4.3634000000000004</v>
      </c>
      <c r="I1474" s="44">
        <v>1.4563999999999999</v>
      </c>
      <c r="J1474" s="45">
        <v>9.0288000000000004</v>
      </c>
    </row>
    <row r="1475" spans="1:10" x14ac:dyDescent="0.25">
      <c r="A1475" s="33">
        <v>38264</v>
      </c>
      <c r="B1475" s="44">
        <v>1.2304999999999999</v>
      </c>
      <c r="C1475" s="44">
        <v>136.54</v>
      </c>
      <c r="D1475" s="44">
        <v>31.527999999999999</v>
      </c>
      <c r="E1475" s="44">
        <v>7.4412000000000003</v>
      </c>
      <c r="F1475" s="44">
        <v>0.68855</v>
      </c>
      <c r="G1475" s="44">
        <v>246.95</v>
      </c>
      <c r="H1475" s="44">
        <v>4.3242000000000003</v>
      </c>
      <c r="I1475" s="44">
        <v>1.4611000000000001</v>
      </c>
      <c r="J1475" s="45">
        <v>9.0448000000000004</v>
      </c>
    </row>
    <row r="1476" spans="1:10" x14ac:dyDescent="0.25">
      <c r="A1476" s="33">
        <v>38265</v>
      </c>
      <c r="B1476" s="44">
        <v>1.2303999999999999</v>
      </c>
      <c r="C1476" s="44">
        <v>136.51</v>
      </c>
      <c r="D1476" s="44">
        <v>31.463000000000001</v>
      </c>
      <c r="E1476" s="44">
        <v>7.4405999999999999</v>
      </c>
      <c r="F1476" s="44">
        <v>0.68959999999999999</v>
      </c>
      <c r="G1476" s="44">
        <v>245.61</v>
      </c>
      <c r="H1476" s="44">
        <v>4.3155999999999999</v>
      </c>
      <c r="I1476" s="44">
        <v>1.4619</v>
      </c>
      <c r="J1476" s="45">
        <v>9.0399999999999991</v>
      </c>
    </row>
    <row r="1477" spans="1:10" x14ac:dyDescent="0.25">
      <c r="A1477" s="33">
        <v>38266</v>
      </c>
      <c r="B1477" s="44">
        <v>1.2282</v>
      </c>
      <c r="C1477" s="44">
        <v>136.44999999999999</v>
      </c>
      <c r="D1477" s="44">
        <v>31.425000000000001</v>
      </c>
      <c r="E1477" s="44">
        <v>7.4413</v>
      </c>
      <c r="F1477" s="44">
        <v>0.6895</v>
      </c>
      <c r="G1477" s="44">
        <v>245.79</v>
      </c>
      <c r="H1477" s="44">
        <v>4.3211000000000004</v>
      </c>
      <c r="I1477" s="44">
        <v>1.4466000000000001</v>
      </c>
      <c r="J1477" s="45">
        <v>9.0352999999999994</v>
      </c>
    </row>
    <row r="1478" spans="1:10" x14ac:dyDescent="0.25">
      <c r="A1478" s="33">
        <v>38267</v>
      </c>
      <c r="B1478" s="44">
        <v>1.2301</v>
      </c>
      <c r="C1478" s="44">
        <v>136.84</v>
      </c>
      <c r="D1478" s="44">
        <v>31.379000000000001</v>
      </c>
      <c r="E1478" s="44">
        <v>7.4423000000000004</v>
      </c>
      <c r="F1478" s="44">
        <v>0.69055</v>
      </c>
      <c r="G1478" s="44">
        <v>246.23</v>
      </c>
      <c r="H1478" s="44">
        <v>4.3451000000000004</v>
      </c>
      <c r="I1478" s="44">
        <v>1.4515</v>
      </c>
      <c r="J1478" s="45">
        <v>9.0463000000000005</v>
      </c>
    </row>
    <row r="1479" spans="1:10" x14ac:dyDescent="0.25">
      <c r="A1479" s="33">
        <v>38268</v>
      </c>
      <c r="B1479" s="44">
        <v>1.2315</v>
      </c>
      <c r="C1479" s="44">
        <v>136.05000000000001</v>
      </c>
      <c r="D1479" s="44">
        <v>31.36</v>
      </c>
      <c r="E1479" s="44">
        <v>7.4398999999999997</v>
      </c>
      <c r="F1479" s="44">
        <v>0.68910000000000005</v>
      </c>
      <c r="G1479" s="44">
        <v>246.18</v>
      </c>
      <c r="H1479" s="44">
        <v>4.3310000000000004</v>
      </c>
      <c r="I1479" s="44">
        <v>1.4505999999999999</v>
      </c>
      <c r="J1479" s="45">
        <v>9.0679999999999996</v>
      </c>
    </row>
    <row r="1480" spans="1:10" x14ac:dyDescent="0.25">
      <c r="A1480" s="33">
        <v>38271</v>
      </c>
      <c r="B1480" s="44">
        <v>1.2392000000000001</v>
      </c>
      <c r="C1480" s="44">
        <v>135.32</v>
      </c>
      <c r="D1480" s="44">
        <v>31.382999999999999</v>
      </c>
      <c r="E1480" s="44">
        <v>7.44</v>
      </c>
      <c r="F1480" s="44">
        <v>0.69030000000000002</v>
      </c>
      <c r="G1480" s="44">
        <v>245.55</v>
      </c>
      <c r="H1480" s="44">
        <v>4.3056999999999999</v>
      </c>
      <c r="I1480" s="44">
        <v>1.4508000000000001</v>
      </c>
      <c r="J1480" s="45">
        <v>9.0515000000000008</v>
      </c>
    </row>
    <row r="1481" spans="1:10" x14ac:dyDescent="0.25">
      <c r="A1481" s="33">
        <v>38272</v>
      </c>
      <c r="B1481" s="44">
        <v>1.2312000000000001</v>
      </c>
      <c r="C1481" s="44">
        <v>135.22</v>
      </c>
      <c r="D1481" s="44">
        <v>31.387</v>
      </c>
      <c r="E1481" s="44">
        <v>7.4387999999999996</v>
      </c>
      <c r="F1481" s="44">
        <v>0.68889999999999996</v>
      </c>
      <c r="G1481" s="44">
        <v>246.3</v>
      </c>
      <c r="H1481" s="44">
        <v>4.2973999999999997</v>
      </c>
      <c r="I1481" s="44">
        <v>1.4466000000000001</v>
      </c>
      <c r="J1481" s="45">
        <v>9.0578000000000003</v>
      </c>
    </row>
    <row r="1482" spans="1:10" x14ac:dyDescent="0.25">
      <c r="A1482" s="33">
        <v>38273</v>
      </c>
      <c r="B1482" s="44">
        <v>1.2266999999999999</v>
      </c>
      <c r="C1482" s="44">
        <v>134.91</v>
      </c>
      <c r="D1482" s="44">
        <v>31.47</v>
      </c>
      <c r="E1482" s="44">
        <v>7.4383999999999997</v>
      </c>
      <c r="F1482" s="44">
        <v>0.68625000000000003</v>
      </c>
      <c r="G1482" s="44">
        <v>247.15</v>
      </c>
      <c r="H1482" s="44">
        <v>4.3079999999999998</v>
      </c>
      <c r="I1482" s="44">
        <v>1.4451000000000001</v>
      </c>
      <c r="J1482" s="45">
        <v>9.0632999999999999</v>
      </c>
    </row>
    <row r="1483" spans="1:10" x14ac:dyDescent="0.25">
      <c r="A1483" s="33">
        <v>38274</v>
      </c>
      <c r="B1483" s="44">
        <v>1.2377</v>
      </c>
      <c r="C1483" s="44">
        <v>135.41</v>
      </c>
      <c r="D1483" s="44">
        <v>31.445</v>
      </c>
      <c r="E1483" s="44">
        <v>7.4375999999999998</v>
      </c>
      <c r="F1483" s="44">
        <v>0.68759999999999999</v>
      </c>
      <c r="G1483" s="44">
        <v>247.6</v>
      </c>
      <c r="H1483" s="44">
        <v>4.2949999999999999</v>
      </c>
      <c r="I1483" s="44">
        <v>1.4530000000000001</v>
      </c>
      <c r="J1483" s="45">
        <v>9.0915999999999997</v>
      </c>
    </row>
    <row r="1484" spans="1:10" x14ac:dyDescent="0.25">
      <c r="A1484" s="33">
        <v>38275</v>
      </c>
      <c r="B1484" s="44">
        <v>1.2414000000000001</v>
      </c>
      <c r="C1484" s="44">
        <v>135.66</v>
      </c>
      <c r="D1484" s="44">
        <v>31.468</v>
      </c>
      <c r="E1484" s="44">
        <v>7.4383999999999997</v>
      </c>
      <c r="F1484" s="44">
        <v>0.68945000000000001</v>
      </c>
      <c r="G1484" s="44">
        <v>247.85</v>
      </c>
      <c r="H1484" s="44">
        <v>4.3113999999999999</v>
      </c>
      <c r="I1484" s="44">
        <v>1.4535</v>
      </c>
      <c r="J1484" s="45">
        <v>9.1077999999999992</v>
      </c>
    </row>
    <row r="1485" spans="1:10" x14ac:dyDescent="0.25">
      <c r="A1485" s="33">
        <v>38278</v>
      </c>
      <c r="B1485" s="44">
        <v>1.2474000000000001</v>
      </c>
      <c r="C1485" s="44">
        <v>136.51</v>
      </c>
      <c r="D1485" s="44">
        <v>31.398</v>
      </c>
      <c r="E1485" s="44">
        <v>7.4386999999999999</v>
      </c>
      <c r="F1485" s="44">
        <v>0.69184999999999997</v>
      </c>
      <c r="G1485" s="44">
        <v>247.35</v>
      </c>
      <c r="H1485" s="44">
        <v>4.2901999999999996</v>
      </c>
      <c r="I1485" s="44">
        <v>1.4587000000000001</v>
      </c>
      <c r="J1485" s="45">
        <v>9.0984999999999996</v>
      </c>
    </row>
    <row r="1486" spans="1:10" x14ac:dyDescent="0.25">
      <c r="A1486" s="33">
        <v>38279</v>
      </c>
      <c r="B1486" s="44">
        <v>1.2508999999999999</v>
      </c>
      <c r="C1486" s="44">
        <v>135.81</v>
      </c>
      <c r="D1486" s="44">
        <v>31.43</v>
      </c>
      <c r="E1486" s="44">
        <v>7.4382999999999999</v>
      </c>
      <c r="F1486" s="44">
        <v>0.69430000000000003</v>
      </c>
      <c r="G1486" s="44">
        <v>246.62</v>
      </c>
      <c r="H1486" s="44">
        <v>4.2882999999999996</v>
      </c>
      <c r="I1486" s="44">
        <v>1.4589000000000001</v>
      </c>
      <c r="J1486" s="45">
        <v>9.0816999999999997</v>
      </c>
    </row>
    <row r="1487" spans="1:10" x14ac:dyDescent="0.25">
      <c r="A1487" s="33">
        <v>38280</v>
      </c>
      <c r="B1487" s="44">
        <v>1.2589999999999999</v>
      </c>
      <c r="C1487" s="44">
        <v>136.43</v>
      </c>
      <c r="D1487" s="44">
        <v>31.488</v>
      </c>
      <c r="E1487" s="44">
        <v>7.4371999999999998</v>
      </c>
      <c r="F1487" s="44">
        <v>0.69630000000000003</v>
      </c>
      <c r="G1487" s="44">
        <v>246.28</v>
      </c>
      <c r="H1487" s="44">
        <v>4.2972999999999999</v>
      </c>
      <c r="I1487" s="44">
        <v>1.4556</v>
      </c>
      <c r="J1487" s="45">
        <v>9.0733999999999995</v>
      </c>
    </row>
    <row r="1488" spans="1:10" x14ac:dyDescent="0.25">
      <c r="A1488" s="33">
        <v>38281</v>
      </c>
      <c r="B1488" s="44">
        <v>1.2605999999999999</v>
      </c>
      <c r="C1488" s="44">
        <v>135.72999999999999</v>
      </c>
      <c r="D1488" s="44">
        <v>31.533000000000001</v>
      </c>
      <c r="E1488" s="44">
        <v>7.4358000000000004</v>
      </c>
      <c r="F1488" s="44">
        <v>0.69005000000000005</v>
      </c>
      <c r="G1488" s="44">
        <v>246.89</v>
      </c>
      <c r="H1488" s="44">
        <v>4.3029999999999999</v>
      </c>
      <c r="I1488" s="44">
        <v>1.4577</v>
      </c>
      <c r="J1488" s="45">
        <v>9.0789000000000009</v>
      </c>
    </row>
    <row r="1489" spans="1:10" x14ac:dyDescent="0.25">
      <c r="A1489" s="33">
        <v>38282</v>
      </c>
      <c r="B1489" s="44">
        <v>1.2605999999999999</v>
      </c>
      <c r="C1489" s="44">
        <v>135.63999999999999</v>
      </c>
      <c r="D1489" s="44">
        <v>31.581</v>
      </c>
      <c r="E1489" s="44">
        <v>7.4349999999999996</v>
      </c>
      <c r="F1489" s="44">
        <v>0.69099999999999995</v>
      </c>
      <c r="G1489" s="44">
        <v>246.92</v>
      </c>
      <c r="H1489" s="44">
        <v>4.2858000000000001</v>
      </c>
      <c r="I1489" s="44">
        <v>1.462</v>
      </c>
      <c r="J1489" s="45">
        <v>9.0939999999999994</v>
      </c>
    </row>
    <row r="1490" spans="1:10" x14ac:dyDescent="0.25">
      <c r="A1490" s="33">
        <v>38285</v>
      </c>
      <c r="B1490" s="44">
        <v>1.2791999999999999</v>
      </c>
      <c r="C1490" s="44">
        <v>136.30000000000001</v>
      </c>
      <c r="D1490" s="44">
        <v>31.567</v>
      </c>
      <c r="E1490" s="44">
        <v>7.4347000000000003</v>
      </c>
      <c r="F1490" s="44">
        <v>0.69455</v>
      </c>
      <c r="G1490" s="44">
        <v>247.15</v>
      </c>
      <c r="H1490" s="44">
        <v>4.3276000000000003</v>
      </c>
      <c r="I1490" s="44">
        <v>1.4615</v>
      </c>
      <c r="J1490" s="45">
        <v>9.0775000000000006</v>
      </c>
    </row>
    <row r="1491" spans="1:10" x14ac:dyDescent="0.25">
      <c r="A1491" s="33">
        <v>38286</v>
      </c>
      <c r="B1491" s="44">
        <v>1.2784</v>
      </c>
      <c r="C1491" s="44">
        <v>136.51</v>
      </c>
      <c r="D1491" s="44">
        <v>31.648</v>
      </c>
      <c r="E1491" s="44">
        <v>7.4347000000000003</v>
      </c>
      <c r="F1491" s="44">
        <v>0.69555</v>
      </c>
      <c r="G1491" s="44">
        <v>247.78</v>
      </c>
      <c r="H1491" s="44">
        <v>4.3570000000000002</v>
      </c>
      <c r="I1491" s="44">
        <v>1.4594</v>
      </c>
      <c r="J1491" s="45">
        <v>9.0427</v>
      </c>
    </row>
    <row r="1492" spans="1:10" x14ac:dyDescent="0.25">
      <c r="A1492" s="33">
        <v>38287</v>
      </c>
      <c r="B1492" s="44">
        <v>1.2791999999999999</v>
      </c>
      <c r="C1492" s="44">
        <v>136.37</v>
      </c>
      <c r="D1492" s="44">
        <v>31.594999999999999</v>
      </c>
      <c r="E1492" s="44">
        <v>7.4348000000000001</v>
      </c>
      <c r="F1492" s="44">
        <v>0.69455</v>
      </c>
      <c r="G1492" s="44">
        <v>247.63</v>
      </c>
      <c r="H1492" s="44">
        <v>4.3483000000000001</v>
      </c>
      <c r="I1492" s="44">
        <v>1.4694</v>
      </c>
      <c r="J1492" s="45">
        <v>9.0237999999999996</v>
      </c>
    </row>
    <row r="1493" spans="1:10" x14ac:dyDescent="0.25">
      <c r="A1493" s="33">
        <v>38288</v>
      </c>
      <c r="B1493" s="44">
        <v>1.2710999999999999</v>
      </c>
      <c r="C1493" s="44">
        <v>135.19999999999999</v>
      </c>
      <c r="D1493" s="44">
        <v>31.617000000000001</v>
      </c>
      <c r="E1493" s="44">
        <v>7.4341999999999997</v>
      </c>
      <c r="F1493" s="44">
        <v>0.69569999999999999</v>
      </c>
      <c r="G1493" s="44">
        <v>246.38</v>
      </c>
      <c r="H1493" s="44">
        <v>4.3423999999999996</v>
      </c>
      <c r="I1493" s="44">
        <v>1.4749000000000001</v>
      </c>
      <c r="J1493" s="45">
        <v>9.0426000000000002</v>
      </c>
    </row>
    <row r="1494" spans="1:10" x14ac:dyDescent="0.25">
      <c r="A1494" s="33">
        <v>38289</v>
      </c>
      <c r="B1494" s="44">
        <v>1.2737000000000001</v>
      </c>
      <c r="C1494" s="44">
        <v>135.13</v>
      </c>
      <c r="D1494" s="44">
        <v>31.535</v>
      </c>
      <c r="E1494" s="44">
        <v>7.4325999999999999</v>
      </c>
      <c r="F1494" s="44">
        <v>0.69564999999999999</v>
      </c>
      <c r="G1494" s="44">
        <v>246.04</v>
      </c>
      <c r="H1494" s="44">
        <v>4.3247999999999998</v>
      </c>
      <c r="I1494" s="44">
        <v>1.4742</v>
      </c>
      <c r="J1494" s="45">
        <v>9.0530000000000008</v>
      </c>
    </row>
    <row r="1495" spans="1:10" x14ac:dyDescent="0.25">
      <c r="A1495" s="33">
        <v>38292</v>
      </c>
      <c r="B1495" s="44">
        <v>1.2747999999999999</v>
      </c>
      <c r="C1495" s="44">
        <v>135.53</v>
      </c>
      <c r="D1495" s="44">
        <v>31.466999999999999</v>
      </c>
      <c r="E1495" s="44">
        <v>7.4325999999999999</v>
      </c>
      <c r="F1495" s="44">
        <v>0.69579999999999997</v>
      </c>
      <c r="G1495" s="44">
        <v>245.93</v>
      </c>
      <c r="H1495" s="44">
        <v>4.3154000000000003</v>
      </c>
      <c r="I1495" s="44">
        <v>1.4742</v>
      </c>
      <c r="J1495" s="45">
        <v>9.0525000000000002</v>
      </c>
    </row>
    <row r="1496" spans="1:10" x14ac:dyDescent="0.25">
      <c r="A1496" s="33">
        <v>38293</v>
      </c>
      <c r="B1496" s="44">
        <v>1.2705</v>
      </c>
      <c r="C1496" s="44">
        <v>135.16999999999999</v>
      </c>
      <c r="D1496" s="44">
        <v>31.466000000000001</v>
      </c>
      <c r="E1496" s="44">
        <v>7.4329000000000001</v>
      </c>
      <c r="F1496" s="44">
        <v>0.69159999999999999</v>
      </c>
      <c r="G1496" s="44">
        <v>245.67</v>
      </c>
      <c r="H1496" s="44">
        <v>4.3071999999999999</v>
      </c>
      <c r="I1496" s="44">
        <v>1.4723999999999999</v>
      </c>
      <c r="J1496" s="45">
        <v>9.0421999999999993</v>
      </c>
    </row>
    <row r="1497" spans="1:10" x14ac:dyDescent="0.25">
      <c r="A1497" s="33">
        <v>38294</v>
      </c>
      <c r="B1497" s="44">
        <v>1.2754000000000001</v>
      </c>
      <c r="C1497" s="44">
        <v>135.86000000000001</v>
      </c>
      <c r="D1497" s="44">
        <v>31.460999999999999</v>
      </c>
      <c r="E1497" s="44">
        <v>7.4325999999999999</v>
      </c>
      <c r="F1497" s="44">
        <v>0.69189999999999996</v>
      </c>
      <c r="G1497" s="44">
        <v>245.9</v>
      </c>
      <c r="H1497" s="44">
        <v>4.2996999999999996</v>
      </c>
      <c r="I1497" s="44">
        <v>1.4682999999999999</v>
      </c>
      <c r="J1497" s="45">
        <v>9.0630000000000006</v>
      </c>
    </row>
    <row r="1498" spans="1:10" x14ac:dyDescent="0.25">
      <c r="A1498" s="33">
        <v>38295</v>
      </c>
      <c r="B1498" s="44">
        <v>1.2874000000000001</v>
      </c>
      <c r="C1498" s="44">
        <v>136.63999999999999</v>
      </c>
      <c r="D1498" s="44">
        <v>31.481000000000002</v>
      </c>
      <c r="E1498" s="44">
        <v>7.4329999999999998</v>
      </c>
      <c r="F1498" s="44">
        <v>0.6966</v>
      </c>
      <c r="G1498" s="44">
        <v>245.44</v>
      </c>
      <c r="H1498" s="44">
        <v>4.3140999999999998</v>
      </c>
      <c r="I1498" s="44">
        <v>1.4690000000000001</v>
      </c>
      <c r="J1498" s="45">
        <v>9.0792999999999999</v>
      </c>
    </row>
    <row r="1499" spans="1:10" x14ac:dyDescent="0.25">
      <c r="A1499" s="33">
        <v>38296</v>
      </c>
      <c r="B1499" s="44">
        <v>1.2856000000000001</v>
      </c>
      <c r="C1499" s="44">
        <v>136.51</v>
      </c>
      <c r="D1499" s="44">
        <v>31.454999999999998</v>
      </c>
      <c r="E1499" s="44">
        <v>7.4333999999999998</v>
      </c>
      <c r="F1499" s="44">
        <v>0.69774999999999998</v>
      </c>
      <c r="G1499" s="44">
        <v>245.65</v>
      </c>
      <c r="H1499" s="44">
        <v>4.2904</v>
      </c>
      <c r="I1499" s="44">
        <v>1.4749000000000001</v>
      </c>
      <c r="J1499" s="45">
        <v>9.1080000000000005</v>
      </c>
    </row>
    <row r="1500" spans="1:10" x14ac:dyDescent="0.25">
      <c r="A1500" s="33">
        <v>38299</v>
      </c>
      <c r="B1500" s="44">
        <v>1.2917000000000001</v>
      </c>
      <c r="C1500" s="44">
        <v>136.56</v>
      </c>
      <c r="D1500" s="44">
        <v>31.420999999999999</v>
      </c>
      <c r="E1500" s="44">
        <v>7.4325999999999999</v>
      </c>
      <c r="F1500" s="44">
        <v>0.69694999999999996</v>
      </c>
      <c r="G1500" s="44">
        <v>245.27</v>
      </c>
      <c r="H1500" s="44">
        <v>4.2573999999999996</v>
      </c>
      <c r="I1500" s="44">
        <v>1.4783999999999999</v>
      </c>
      <c r="J1500" s="45">
        <v>9.0885999999999996</v>
      </c>
    </row>
    <row r="1501" spans="1:10" x14ac:dyDescent="0.25">
      <c r="A1501" s="33">
        <v>38300</v>
      </c>
      <c r="B1501" s="44">
        <v>1.2910999999999999</v>
      </c>
      <c r="C1501" s="44">
        <v>136.57</v>
      </c>
      <c r="D1501" s="44">
        <v>31.42</v>
      </c>
      <c r="E1501" s="44">
        <v>7.4316000000000004</v>
      </c>
      <c r="F1501" s="44">
        <v>0.69625000000000004</v>
      </c>
      <c r="G1501" s="44">
        <v>245.41</v>
      </c>
      <c r="H1501" s="44">
        <v>4.2636000000000003</v>
      </c>
      <c r="I1501" s="44">
        <v>1.4861</v>
      </c>
      <c r="J1501" s="45">
        <v>9.1159999999999997</v>
      </c>
    </row>
    <row r="1502" spans="1:10" x14ac:dyDescent="0.25">
      <c r="A1502" s="33">
        <v>38301</v>
      </c>
      <c r="B1502" s="44">
        <v>1.2977000000000001</v>
      </c>
      <c r="C1502" s="44">
        <v>137.44</v>
      </c>
      <c r="D1502" s="44">
        <v>31.425000000000001</v>
      </c>
      <c r="E1502" s="44">
        <v>7.431</v>
      </c>
      <c r="F1502" s="44">
        <v>0.69869999999999999</v>
      </c>
      <c r="G1502" s="44">
        <v>244.7</v>
      </c>
      <c r="H1502" s="44">
        <v>4.2599</v>
      </c>
      <c r="I1502" s="44">
        <v>1.4902</v>
      </c>
      <c r="J1502" s="45">
        <v>9.0664999999999996</v>
      </c>
    </row>
    <row r="1503" spans="1:10" x14ac:dyDescent="0.25">
      <c r="A1503" s="33">
        <v>38302</v>
      </c>
      <c r="B1503" s="44">
        <v>1.2889999999999999</v>
      </c>
      <c r="C1503" s="44">
        <v>137.65</v>
      </c>
      <c r="D1503" s="44">
        <v>31.483000000000001</v>
      </c>
      <c r="E1503" s="44">
        <v>7.4310999999999998</v>
      </c>
      <c r="F1503" s="44">
        <v>0.70020000000000004</v>
      </c>
      <c r="G1503" s="44">
        <v>244.46</v>
      </c>
      <c r="H1503" s="44">
        <v>4.2868000000000004</v>
      </c>
      <c r="I1503" s="44">
        <v>1.4842</v>
      </c>
      <c r="J1503" s="45">
        <v>9.0233000000000008</v>
      </c>
    </row>
    <row r="1504" spans="1:10" x14ac:dyDescent="0.25">
      <c r="A1504" s="33">
        <v>38303</v>
      </c>
      <c r="B1504" s="44">
        <v>1.2921</v>
      </c>
      <c r="C1504" s="44">
        <v>136.93</v>
      </c>
      <c r="D1504" s="44">
        <v>31.51</v>
      </c>
      <c r="E1504" s="44">
        <v>7.4316000000000004</v>
      </c>
      <c r="F1504" s="44">
        <v>0.7006</v>
      </c>
      <c r="G1504" s="44">
        <v>244.45</v>
      </c>
      <c r="H1504" s="44">
        <v>4.2882999999999996</v>
      </c>
      <c r="I1504" s="44">
        <v>1.4893000000000001</v>
      </c>
      <c r="J1504" s="45">
        <v>8.9663000000000004</v>
      </c>
    </row>
    <row r="1505" spans="1:10" x14ac:dyDescent="0.25">
      <c r="A1505" s="33">
        <v>38306</v>
      </c>
      <c r="B1505" s="44">
        <v>1.2955000000000001</v>
      </c>
      <c r="C1505" s="44">
        <v>136.47999999999999</v>
      </c>
      <c r="D1505" s="44">
        <v>31.46</v>
      </c>
      <c r="E1505" s="44">
        <v>7.4318</v>
      </c>
      <c r="F1505" s="44">
        <v>0.69889999999999997</v>
      </c>
      <c r="G1505" s="44">
        <v>243.87</v>
      </c>
      <c r="H1505" s="44">
        <v>4.2660999999999998</v>
      </c>
      <c r="I1505" s="44">
        <v>1.4887999999999999</v>
      </c>
      <c r="J1505" s="45">
        <v>8.9612999999999996</v>
      </c>
    </row>
    <row r="1506" spans="1:10" x14ac:dyDescent="0.25">
      <c r="A1506" s="33">
        <v>38307</v>
      </c>
      <c r="B1506" s="44">
        <v>1.2970999999999999</v>
      </c>
      <c r="C1506" s="44">
        <v>136.63999999999999</v>
      </c>
      <c r="D1506" s="44">
        <v>31.395</v>
      </c>
      <c r="E1506" s="44">
        <v>7.4321000000000002</v>
      </c>
      <c r="F1506" s="44">
        <v>0.69955000000000001</v>
      </c>
      <c r="G1506" s="44">
        <v>244.43</v>
      </c>
      <c r="H1506" s="44">
        <v>4.2586000000000004</v>
      </c>
      <c r="I1506" s="44">
        <v>1.4785999999999999</v>
      </c>
      <c r="J1506" s="45">
        <v>8.9625000000000004</v>
      </c>
    </row>
    <row r="1507" spans="1:10" x14ac:dyDescent="0.25">
      <c r="A1507" s="33">
        <v>38308</v>
      </c>
      <c r="B1507" s="44">
        <v>1.3026</v>
      </c>
      <c r="C1507" s="44">
        <v>135.97</v>
      </c>
      <c r="D1507" s="44">
        <v>31.327999999999999</v>
      </c>
      <c r="E1507" s="44">
        <v>7.4329000000000001</v>
      </c>
      <c r="F1507" s="44">
        <v>0.70135000000000003</v>
      </c>
      <c r="G1507" s="44">
        <v>244.6</v>
      </c>
      <c r="H1507" s="44">
        <v>4.2576999999999998</v>
      </c>
      <c r="I1507" s="44">
        <v>1.4744999999999999</v>
      </c>
      <c r="J1507" s="45">
        <v>8.9710000000000001</v>
      </c>
    </row>
    <row r="1508" spans="1:10" x14ac:dyDescent="0.25">
      <c r="A1508" s="33">
        <v>38309</v>
      </c>
      <c r="B1508" s="44">
        <v>1.3024</v>
      </c>
      <c r="C1508" s="44">
        <v>135.54</v>
      </c>
      <c r="D1508" s="44">
        <v>31.266999999999999</v>
      </c>
      <c r="E1508" s="44">
        <v>7.4313000000000002</v>
      </c>
      <c r="F1508" s="44">
        <v>0.70250000000000001</v>
      </c>
      <c r="G1508" s="44">
        <v>245.92</v>
      </c>
      <c r="H1508" s="44">
        <v>4.2539999999999996</v>
      </c>
      <c r="I1508" s="44">
        <v>1.4774</v>
      </c>
      <c r="J1508" s="45">
        <v>8.9644999999999992</v>
      </c>
    </row>
    <row r="1509" spans="1:10" x14ac:dyDescent="0.25">
      <c r="A1509" s="33">
        <v>38310</v>
      </c>
      <c r="B1509" s="44">
        <v>1.302</v>
      </c>
      <c r="C1509" s="44">
        <v>134.97</v>
      </c>
      <c r="D1509" s="44">
        <v>31.132999999999999</v>
      </c>
      <c r="E1509" s="44">
        <v>7.4306000000000001</v>
      </c>
      <c r="F1509" s="44">
        <v>0.70120000000000005</v>
      </c>
      <c r="G1509" s="44">
        <v>246.8</v>
      </c>
      <c r="H1509" s="44">
        <v>4.2446000000000002</v>
      </c>
      <c r="I1509" s="44">
        <v>1.4781</v>
      </c>
      <c r="J1509" s="45">
        <v>8.9695</v>
      </c>
    </row>
    <row r="1510" spans="1:10" x14ac:dyDescent="0.25">
      <c r="A1510" s="33">
        <v>38313</v>
      </c>
      <c r="B1510" s="44">
        <v>1.3032999999999999</v>
      </c>
      <c r="C1510" s="44">
        <v>134.47</v>
      </c>
      <c r="D1510" s="44">
        <v>31.09</v>
      </c>
      <c r="E1510" s="44">
        <v>7.4311999999999996</v>
      </c>
      <c r="F1510" s="44">
        <v>0.70255000000000001</v>
      </c>
      <c r="G1510" s="44">
        <v>246.2</v>
      </c>
      <c r="H1510" s="44">
        <v>4.2282999999999999</v>
      </c>
      <c r="I1510" s="44">
        <v>1.4796</v>
      </c>
      <c r="J1510" s="45">
        <v>8.9568999999999992</v>
      </c>
    </row>
    <row r="1511" spans="1:10" x14ac:dyDescent="0.25">
      <c r="A1511" s="33">
        <v>38314</v>
      </c>
      <c r="B1511" s="44">
        <v>1.3089</v>
      </c>
      <c r="C1511" s="44">
        <v>134.81</v>
      </c>
      <c r="D1511" s="44">
        <v>31.018000000000001</v>
      </c>
      <c r="E1511" s="44">
        <v>7.431</v>
      </c>
      <c r="F1511" s="44">
        <v>0.69950000000000001</v>
      </c>
      <c r="G1511" s="44">
        <v>244.8</v>
      </c>
      <c r="H1511" s="44">
        <v>4.2027000000000001</v>
      </c>
      <c r="I1511" s="44">
        <v>1.4812000000000001</v>
      </c>
      <c r="J1511" s="45">
        <v>8.9465000000000003</v>
      </c>
    </row>
    <row r="1512" spans="1:10" x14ac:dyDescent="0.25">
      <c r="A1512" s="33">
        <v>38315</v>
      </c>
      <c r="B1512" s="44">
        <v>1.3146</v>
      </c>
      <c r="C1512" s="44">
        <v>135.26</v>
      </c>
      <c r="D1512" s="44">
        <v>31.021000000000001</v>
      </c>
      <c r="E1512" s="44">
        <v>7.4305000000000003</v>
      </c>
      <c r="F1512" s="44">
        <v>0.69984999999999997</v>
      </c>
      <c r="G1512" s="44">
        <v>245.1</v>
      </c>
      <c r="H1512" s="44">
        <v>4.2156000000000002</v>
      </c>
      <c r="I1512" s="44">
        <v>1.4858</v>
      </c>
      <c r="J1512" s="45">
        <v>8.9269999999999996</v>
      </c>
    </row>
    <row r="1513" spans="1:10" x14ac:dyDescent="0.25">
      <c r="A1513" s="33">
        <v>38316</v>
      </c>
      <c r="B1513" s="44">
        <v>1.3212999999999999</v>
      </c>
      <c r="C1513" s="44">
        <v>135.75</v>
      </c>
      <c r="D1513" s="44">
        <v>30.992000000000001</v>
      </c>
      <c r="E1513" s="44">
        <v>7.4291</v>
      </c>
      <c r="F1513" s="44">
        <v>0.7006</v>
      </c>
      <c r="G1513" s="44">
        <v>245.73</v>
      </c>
      <c r="H1513" s="44">
        <v>4.2173999999999996</v>
      </c>
      <c r="I1513" s="44">
        <v>1.4915</v>
      </c>
      <c r="J1513" s="45">
        <v>8.9260000000000002</v>
      </c>
    </row>
    <row r="1514" spans="1:10" x14ac:dyDescent="0.25">
      <c r="A1514" s="33">
        <v>38317</v>
      </c>
      <c r="B1514" s="44">
        <v>1.3238000000000001</v>
      </c>
      <c r="C1514" s="44">
        <v>136.38999999999999</v>
      </c>
      <c r="D1514" s="44">
        <v>30.995000000000001</v>
      </c>
      <c r="E1514" s="44">
        <v>7.4290000000000003</v>
      </c>
      <c r="F1514" s="44">
        <v>0.69969999999999999</v>
      </c>
      <c r="G1514" s="44">
        <v>245.22</v>
      </c>
      <c r="H1514" s="44">
        <v>4.2133000000000003</v>
      </c>
      <c r="I1514" s="44">
        <v>1.4907999999999999</v>
      </c>
      <c r="J1514" s="45">
        <v>8.9214000000000002</v>
      </c>
    </row>
    <row r="1515" spans="1:10" x14ac:dyDescent="0.25">
      <c r="A1515" s="33">
        <v>38320</v>
      </c>
      <c r="B1515" s="44">
        <v>1.3247</v>
      </c>
      <c r="C1515" s="44">
        <v>136.24</v>
      </c>
      <c r="D1515" s="44">
        <v>31.02</v>
      </c>
      <c r="E1515" s="44">
        <v>7.4287000000000001</v>
      </c>
      <c r="F1515" s="44">
        <v>0.70099999999999996</v>
      </c>
      <c r="G1515" s="44">
        <v>246.54</v>
      </c>
      <c r="H1515" s="44">
        <v>4.2122000000000002</v>
      </c>
      <c r="I1515" s="44">
        <v>1.4921</v>
      </c>
      <c r="J1515" s="45">
        <v>8.9209999999999994</v>
      </c>
    </row>
    <row r="1516" spans="1:10" x14ac:dyDescent="0.25">
      <c r="A1516" s="33">
        <v>38321</v>
      </c>
      <c r="B1516" s="44">
        <v>1.3294999999999999</v>
      </c>
      <c r="C1516" s="44">
        <v>136.54</v>
      </c>
      <c r="D1516" s="44">
        <v>30.988</v>
      </c>
      <c r="E1516" s="44">
        <v>7.4287000000000001</v>
      </c>
      <c r="F1516" s="44">
        <v>0.6966</v>
      </c>
      <c r="G1516" s="44">
        <v>245.74</v>
      </c>
      <c r="H1516" s="44">
        <v>4.2074999999999996</v>
      </c>
      <c r="I1516" s="44">
        <v>1.4903999999999999</v>
      </c>
      <c r="J1516" s="45">
        <v>8.9238</v>
      </c>
    </row>
    <row r="1517" spans="1:10" x14ac:dyDescent="0.25">
      <c r="A1517" s="33">
        <v>38322</v>
      </c>
      <c r="B1517" s="44">
        <v>1.3293999999999999</v>
      </c>
      <c r="C1517" s="44">
        <v>136.83000000000001</v>
      </c>
      <c r="D1517" s="44">
        <v>30.984000000000002</v>
      </c>
      <c r="E1517" s="44">
        <v>7.4302999999999999</v>
      </c>
      <c r="F1517" s="44">
        <v>0.69155</v>
      </c>
      <c r="G1517" s="44">
        <v>244.83</v>
      </c>
      <c r="H1517" s="44">
        <v>4.1786000000000003</v>
      </c>
      <c r="I1517" s="44">
        <v>1.4897</v>
      </c>
      <c r="J1517" s="45">
        <v>8.9396000000000004</v>
      </c>
    </row>
    <row r="1518" spans="1:10" x14ac:dyDescent="0.25">
      <c r="A1518" s="33">
        <v>38323</v>
      </c>
      <c r="B1518" s="44">
        <v>1.3313999999999999</v>
      </c>
      <c r="C1518" s="44">
        <v>136.78</v>
      </c>
      <c r="D1518" s="44">
        <v>30.895</v>
      </c>
      <c r="E1518" s="44">
        <v>7.4301000000000004</v>
      </c>
      <c r="F1518" s="44">
        <v>0.68905000000000005</v>
      </c>
      <c r="G1518" s="44">
        <v>244.37</v>
      </c>
      <c r="H1518" s="44">
        <v>4.173</v>
      </c>
      <c r="I1518" s="44">
        <v>1.4844999999999999</v>
      </c>
      <c r="J1518" s="45">
        <v>8.9755000000000003</v>
      </c>
    </row>
    <row r="1519" spans="1:10" x14ac:dyDescent="0.25">
      <c r="A1519" s="33">
        <v>38324</v>
      </c>
      <c r="B1519" s="44">
        <v>1.33</v>
      </c>
      <c r="C1519" s="44">
        <v>137.05000000000001</v>
      </c>
      <c r="D1519" s="44">
        <v>30.788</v>
      </c>
      <c r="E1519" s="44">
        <v>7.43</v>
      </c>
      <c r="F1519" s="44">
        <v>0.69010000000000005</v>
      </c>
      <c r="G1519" s="44">
        <v>244.75</v>
      </c>
      <c r="H1519" s="44">
        <v>4.1744000000000003</v>
      </c>
      <c r="I1519" s="44">
        <v>1.4958</v>
      </c>
      <c r="J1519" s="45">
        <v>8.9510000000000005</v>
      </c>
    </row>
    <row r="1520" spans="1:10" x14ac:dyDescent="0.25">
      <c r="A1520" s="33">
        <v>38327</v>
      </c>
      <c r="B1520" s="44">
        <v>1.3434999999999999</v>
      </c>
      <c r="C1520" s="44">
        <v>137.47</v>
      </c>
      <c r="D1520" s="44">
        <v>30.786000000000001</v>
      </c>
      <c r="E1520" s="44">
        <v>7.4287000000000001</v>
      </c>
      <c r="F1520" s="44">
        <v>0.69179999999999997</v>
      </c>
      <c r="G1520" s="44">
        <v>245.49</v>
      </c>
      <c r="H1520" s="44">
        <v>4.1707000000000001</v>
      </c>
      <c r="I1520" s="44">
        <v>1.4935</v>
      </c>
      <c r="J1520" s="45">
        <v>8.8992000000000004</v>
      </c>
    </row>
    <row r="1521" spans="1:10" x14ac:dyDescent="0.25">
      <c r="A1521" s="33">
        <v>38328</v>
      </c>
      <c r="B1521" s="44">
        <v>1.3455999999999999</v>
      </c>
      <c r="C1521" s="44">
        <v>138.30000000000001</v>
      </c>
      <c r="D1521" s="44">
        <v>30.727</v>
      </c>
      <c r="E1521" s="44">
        <v>7.4291999999999998</v>
      </c>
      <c r="F1521" s="44">
        <v>0.69059999999999999</v>
      </c>
      <c r="G1521" s="44">
        <v>245.74</v>
      </c>
      <c r="H1521" s="44">
        <v>4.1742999999999997</v>
      </c>
      <c r="I1521" s="44">
        <v>1.4976</v>
      </c>
      <c r="J1521" s="45">
        <v>8.9064999999999994</v>
      </c>
    </row>
    <row r="1522" spans="1:10" x14ac:dyDescent="0.25">
      <c r="A1522" s="33">
        <v>38329</v>
      </c>
      <c r="B1522" s="44">
        <v>1.33</v>
      </c>
      <c r="C1522" s="44">
        <v>138.63</v>
      </c>
      <c r="D1522" s="44">
        <v>30.884</v>
      </c>
      <c r="E1522" s="44">
        <v>7.4307999999999996</v>
      </c>
      <c r="F1522" s="44">
        <v>0.6895</v>
      </c>
      <c r="G1522" s="44">
        <v>245.8</v>
      </c>
      <c r="H1522" s="44">
        <v>4.2054999999999998</v>
      </c>
      <c r="I1522" s="44">
        <v>1.4924999999999999</v>
      </c>
      <c r="J1522" s="45">
        <v>8.9626999999999999</v>
      </c>
    </row>
    <row r="1523" spans="1:10" x14ac:dyDescent="0.25">
      <c r="A1523" s="33">
        <v>38330</v>
      </c>
      <c r="B1523" s="44">
        <v>1.3305</v>
      </c>
      <c r="C1523" s="44">
        <v>139.16999999999999</v>
      </c>
      <c r="D1523" s="44">
        <v>30.783999999999999</v>
      </c>
      <c r="E1523" s="44">
        <v>7.4311999999999996</v>
      </c>
      <c r="F1523" s="44">
        <v>0.69189999999999996</v>
      </c>
      <c r="G1523" s="44">
        <v>247.23</v>
      </c>
      <c r="H1523" s="44">
        <v>4.1877000000000004</v>
      </c>
      <c r="I1523" s="44">
        <v>1.5175000000000001</v>
      </c>
      <c r="J1523" s="45">
        <v>8.9939999999999998</v>
      </c>
    </row>
    <row r="1524" spans="1:10" x14ac:dyDescent="0.25">
      <c r="A1524" s="33">
        <v>38331</v>
      </c>
      <c r="B1524" s="44">
        <v>1.3190999999999999</v>
      </c>
      <c r="C1524" s="44">
        <v>139.59</v>
      </c>
      <c r="D1524" s="44">
        <v>30.867999999999999</v>
      </c>
      <c r="E1524" s="44">
        <v>7.431</v>
      </c>
      <c r="F1524" s="44">
        <v>0.69120000000000004</v>
      </c>
      <c r="G1524" s="44">
        <v>247.78</v>
      </c>
      <c r="H1524" s="44">
        <v>4.2077</v>
      </c>
      <c r="I1524" s="44">
        <v>1.5164</v>
      </c>
      <c r="J1524" s="45">
        <v>9.0139999999999993</v>
      </c>
    </row>
    <row r="1525" spans="1:10" x14ac:dyDescent="0.25">
      <c r="A1525" s="33">
        <v>38334</v>
      </c>
      <c r="B1525" s="44">
        <v>1.3268</v>
      </c>
      <c r="C1525" s="44">
        <v>139.01</v>
      </c>
      <c r="D1525" s="44">
        <v>30.61</v>
      </c>
      <c r="E1525" s="44">
        <v>7.4302999999999999</v>
      </c>
      <c r="F1525" s="44">
        <v>0.69225000000000003</v>
      </c>
      <c r="G1525" s="44">
        <v>247.21</v>
      </c>
      <c r="H1525" s="44">
        <v>4.2020999999999997</v>
      </c>
      <c r="I1525" s="44">
        <v>1.5232000000000001</v>
      </c>
      <c r="J1525" s="45">
        <v>8.9674999999999994</v>
      </c>
    </row>
    <row r="1526" spans="1:10" x14ac:dyDescent="0.25">
      <c r="A1526" s="33">
        <v>38335</v>
      </c>
      <c r="B1526" s="44">
        <v>1.3317000000000001</v>
      </c>
      <c r="C1526" s="44">
        <v>139.69999999999999</v>
      </c>
      <c r="D1526" s="44">
        <v>30.608000000000001</v>
      </c>
      <c r="E1526" s="44">
        <v>7.4329999999999998</v>
      </c>
      <c r="F1526" s="44">
        <v>0.6915</v>
      </c>
      <c r="G1526" s="44">
        <v>246.58</v>
      </c>
      <c r="H1526" s="44">
        <v>4.1786000000000003</v>
      </c>
      <c r="I1526" s="44">
        <v>1.5242</v>
      </c>
      <c r="J1526" s="45">
        <v>8.9573</v>
      </c>
    </row>
    <row r="1527" spans="1:10" x14ac:dyDescent="0.25">
      <c r="A1527" s="33">
        <v>38336</v>
      </c>
      <c r="B1527" s="44">
        <v>1.3383</v>
      </c>
      <c r="C1527" s="44">
        <v>139.51</v>
      </c>
      <c r="D1527" s="44">
        <v>30.608000000000001</v>
      </c>
      <c r="E1527" s="44">
        <v>7.4340000000000002</v>
      </c>
      <c r="F1527" s="44">
        <v>0.69115000000000004</v>
      </c>
      <c r="G1527" s="44">
        <v>245.75</v>
      </c>
      <c r="H1527" s="44">
        <v>4.1576000000000004</v>
      </c>
      <c r="I1527" s="44">
        <v>1.52</v>
      </c>
      <c r="J1527" s="45">
        <v>8.9962999999999997</v>
      </c>
    </row>
    <row r="1528" spans="1:10" x14ac:dyDescent="0.25">
      <c r="A1528" s="33">
        <v>38337</v>
      </c>
      <c r="B1528" s="44">
        <v>1.3401000000000001</v>
      </c>
      <c r="C1528" s="44">
        <v>138.93</v>
      </c>
      <c r="D1528" s="44">
        <v>30.62</v>
      </c>
      <c r="E1528" s="44">
        <v>7.4316000000000004</v>
      </c>
      <c r="F1528" s="44">
        <v>0.68630000000000002</v>
      </c>
      <c r="G1528" s="44">
        <v>245.65</v>
      </c>
      <c r="H1528" s="44">
        <v>4.1612</v>
      </c>
      <c r="I1528" s="44">
        <v>1.5190999999999999</v>
      </c>
      <c r="J1528" s="45">
        <v>8.9614999999999991</v>
      </c>
    </row>
    <row r="1529" spans="1:10" x14ac:dyDescent="0.25">
      <c r="A1529" s="33">
        <v>38338</v>
      </c>
      <c r="B1529" s="44">
        <v>1.3264</v>
      </c>
      <c r="C1529" s="44">
        <v>138.37</v>
      </c>
      <c r="D1529" s="44">
        <v>30.445</v>
      </c>
      <c r="E1529" s="44">
        <v>7.4318</v>
      </c>
      <c r="F1529" s="44">
        <v>0.68584999999999996</v>
      </c>
      <c r="G1529" s="44">
        <v>245.58</v>
      </c>
      <c r="H1529" s="44">
        <v>4.1464999999999996</v>
      </c>
      <c r="I1529" s="44">
        <v>1.5166999999999999</v>
      </c>
      <c r="J1529" s="45">
        <v>8.9979999999999993</v>
      </c>
    </row>
    <row r="1530" spans="1:10" x14ac:dyDescent="0.25">
      <c r="A1530" s="33">
        <v>38341</v>
      </c>
      <c r="B1530" s="44">
        <v>1.3378000000000001</v>
      </c>
      <c r="C1530" s="44">
        <v>139.44</v>
      </c>
      <c r="D1530" s="44">
        <v>30.46</v>
      </c>
      <c r="E1530" s="44">
        <v>7.4329000000000001</v>
      </c>
      <c r="F1530" s="44">
        <v>0.68740000000000001</v>
      </c>
      <c r="G1530" s="44">
        <v>244.93</v>
      </c>
      <c r="H1530" s="44">
        <v>4.1223000000000001</v>
      </c>
      <c r="I1530" s="44">
        <v>1.528</v>
      </c>
      <c r="J1530" s="45">
        <v>8.9629999999999992</v>
      </c>
    </row>
    <row r="1531" spans="1:10" x14ac:dyDescent="0.25">
      <c r="A1531" s="33">
        <v>38342</v>
      </c>
      <c r="B1531" s="44">
        <v>1.3393999999999999</v>
      </c>
      <c r="C1531" s="44">
        <v>139.85</v>
      </c>
      <c r="D1531" s="44">
        <v>30.492999999999999</v>
      </c>
      <c r="E1531" s="44">
        <v>7.4337999999999997</v>
      </c>
      <c r="F1531" s="44">
        <v>0.69230000000000003</v>
      </c>
      <c r="G1531" s="44">
        <v>245.05</v>
      </c>
      <c r="H1531" s="44">
        <v>4.1021000000000001</v>
      </c>
      <c r="I1531" s="44">
        <v>1.5239</v>
      </c>
      <c r="J1531" s="45">
        <v>8.9695</v>
      </c>
    </row>
    <row r="1532" spans="1:10" x14ac:dyDescent="0.25">
      <c r="A1532" s="33">
        <v>38343</v>
      </c>
      <c r="B1532" s="44">
        <v>1.3384</v>
      </c>
      <c r="C1532" s="44">
        <v>139.18</v>
      </c>
      <c r="D1532" s="44">
        <v>30.562999999999999</v>
      </c>
      <c r="E1532" s="44">
        <v>7.4351000000000003</v>
      </c>
      <c r="F1532" s="44">
        <v>0.69904999999999995</v>
      </c>
      <c r="G1532" s="44">
        <v>245.71</v>
      </c>
      <c r="H1532" s="44">
        <v>4.0907999999999998</v>
      </c>
      <c r="I1532" s="44">
        <v>1.5237000000000001</v>
      </c>
      <c r="J1532" s="45">
        <v>9.0244999999999997</v>
      </c>
    </row>
    <row r="1533" spans="1:10" x14ac:dyDescent="0.25">
      <c r="A1533" s="33">
        <v>38344</v>
      </c>
      <c r="B1533" s="44">
        <v>1.3455999999999999</v>
      </c>
      <c r="C1533" s="44">
        <v>139.88</v>
      </c>
      <c r="D1533" s="44">
        <v>30.6</v>
      </c>
      <c r="E1533" s="44">
        <v>7.4375999999999998</v>
      </c>
      <c r="F1533" s="44">
        <v>0.70130000000000003</v>
      </c>
      <c r="G1533" s="44">
        <v>245.88</v>
      </c>
      <c r="H1533" s="44">
        <v>4.0720000000000001</v>
      </c>
      <c r="I1533" s="44">
        <v>1.5248999999999999</v>
      </c>
      <c r="J1533" s="45">
        <v>9.0274999999999999</v>
      </c>
    </row>
    <row r="1534" spans="1:10" x14ac:dyDescent="0.25">
      <c r="A1534" s="33">
        <v>38345</v>
      </c>
      <c r="B1534" s="44">
        <v>1.3542000000000001</v>
      </c>
      <c r="C1534" s="44">
        <v>140.26</v>
      </c>
      <c r="D1534" s="44">
        <v>30.433</v>
      </c>
      <c r="E1534" s="44">
        <v>7.4405999999999999</v>
      </c>
      <c r="F1534" s="44">
        <v>0.70330000000000004</v>
      </c>
      <c r="G1534" s="44">
        <v>246.25</v>
      </c>
      <c r="H1534" s="44">
        <v>4.0757000000000003</v>
      </c>
      <c r="I1534" s="44">
        <v>1.5218</v>
      </c>
      <c r="J1534" s="45">
        <v>9.0350000000000001</v>
      </c>
    </row>
    <row r="1535" spans="1:10" x14ac:dyDescent="0.25">
      <c r="A1535" s="33">
        <v>38348</v>
      </c>
      <c r="B1535" s="44">
        <v>1.3527</v>
      </c>
      <c r="C1535" s="44">
        <v>140.34</v>
      </c>
      <c r="D1535" s="44">
        <v>30.555</v>
      </c>
      <c r="E1535" s="44">
        <v>7.4410999999999996</v>
      </c>
      <c r="F1535" s="44">
        <v>0.7036</v>
      </c>
      <c r="G1535" s="44">
        <v>245.6</v>
      </c>
      <c r="H1535" s="44">
        <v>4.0564999999999998</v>
      </c>
      <c r="I1535" s="44">
        <v>1.5253000000000001</v>
      </c>
      <c r="J1535" s="45">
        <v>9.0291999999999994</v>
      </c>
    </row>
    <row r="1536" spans="1:10" x14ac:dyDescent="0.25">
      <c r="A1536" s="33">
        <v>38349</v>
      </c>
      <c r="B1536" s="44">
        <v>1.3633</v>
      </c>
      <c r="C1536" s="44">
        <v>140.49</v>
      </c>
      <c r="D1536" s="44">
        <v>30.562999999999999</v>
      </c>
      <c r="E1536" s="44">
        <v>7.4409000000000001</v>
      </c>
      <c r="F1536" s="44">
        <v>0.70315000000000005</v>
      </c>
      <c r="G1536" s="44">
        <v>245.88</v>
      </c>
      <c r="H1536" s="44">
        <v>4.0526999999999997</v>
      </c>
      <c r="I1536" s="44">
        <v>1.52</v>
      </c>
      <c r="J1536" s="45">
        <v>8.9870000000000001</v>
      </c>
    </row>
    <row r="1537" spans="1:10" x14ac:dyDescent="0.25">
      <c r="A1537" s="33">
        <v>38350</v>
      </c>
      <c r="B1537" s="44">
        <v>1.3608</v>
      </c>
      <c r="C1537" s="44">
        <v>140.76</v>
      </c>
      <c r="D1537" s="44">
        <v>30.495000000000001</v>
      </c>
      <c r="E1537" s="44">
        <v>7.4360999999999997</v>
      </c>
      <c r="F1537" s="44">
        <v>0.70830000000000004</v>
      </c>
      <c r="G1537" s="44">
        <v>245.78</v>
      </c>
      <c r="H1537" s="44">
        <v>4.0650000000000004</v>
      </c>
      <c r="I1537" s="44">
        <v>1.5170999999999999</v>
      </c>
      <c r="J1537" s="45">
        <v>8.9883000000000006</v>
      </c>
    </row>
    <row r="1538" spans="1:10" x14ac:dyDescent="0.25">
      <c r="A1538" s="33">
        <v>38351</v>
      </c>
      <c r="B1538" s="44">
        <v>1.3604000000000001</v>
      </c>
      <c r="C1538" s="44">
        <v>141.03</v>
      </c>
      <c r="D1538" s="44">
        <v>30.395</v>
      </c>
      <c r="E1538" s="44">
        <v>7.4381000000000004</v>
      </c>
      <c r="F1538" s="44">
        <v>0.70879999999999999</v>
      </c>
      <c r="G1538" s="44">
        <v>245.63</v>
      </c>
      <c r="H1538" s="44">
        <v>4.0739999999999998</v>
      </c>
      <c r="I1538" s="44">
        <v>1.5163</v>
      </c>
      <c r="J1538" s="45">
        <v>9.0154999999999994</v>
      </c>
    </row>
    <row r="1539" spans="1:10" x14ac:dyDescent="0.25">
      <c r="A1539" s="33">
        <v>38352</v>
      </c>
      <c r="B1539" s="44">
        <v>1.3621000000000001</v>
      </c>
      <c r="C1539" s="44">
        <v>139.65</v>
      </c>
      <c r="D1539" s="44">
        <v>30.463999999999999</v>
      </c>
      <c r="E1539" s="44">
        <v>7.4387999999999996</v>
      </c>
      <c r="F1539" s="44">
        <v>0.70504999999999995</v>
      </c>
      <c r="G1539" s="44">
        <v>245.97</v>
      </c>
      <c r="H1539" s="44">
        <v>4.0845000000000002</v>
      </c>
      <c r="I1539" s="44">
        <v>1.5216000000000001</v>
      </c>
      <c r="J1539" s="45">
        <v>9.0206</v>
      </c>
    </row>
    <row r="1540" spans="1:10" x14ac:dyDescent="0.25">
      <c r="A1540" s="33">
        <v>38355</v>
      </c>
      <c r="B1540" s="44">
        <v>1.3507</v>
      </c>
      <c r="C1540" s="44">
        <v>138.84</v>
      </c>
      <c r="D1540" s="44">
        <v>30.361000000000001</v>
      </c>
      <c r="E1540" s="44">
        <v>7.4371</v>
      </c>
      <c r="F1540" s="44">
        <v>0.70725000000000005</v>
      </c>
      <c r="G1540" s="44">
        <v>245.58</v>
      </c>
      <c r="H1540" s="44">
        <v>4.0773999999999999</v>
      </c>
      <c r="I1540" s="44">
        <v>1.5118</v>
      </c>
      <c r="J1540" s="45">
        <v>8.9757999999999996</v>
      </c>
    </row>
    <row r="1541" spans="1:10" x14ac:dyDescent="0.25">
      <c r="A1541" s="33">
        <v>38356</v>
      </c>
      <c r="B1541" s="44">
        <v>1.3365</v>
      </c>
      <c r="C1541" s="44">
        <v>138.49</v>
      </c>
      <c r="D1541" s="44">
        <v>30.366</v>
      </c>
      <c r="E1541" s="44">
        <v>7.4351000000000003</v>
      </c>
      <c r="F1541" s="44">
        <v>0.70620000000000005</v>
      </c>
      <c r="G1541" s="44">
        <v>245.38</v>
      </c>
      <c r="H1541" s="44">
        <v>4.0858999999999996</v>
      </c>
      <c r="I1541" s="44">
        <v>1.5082</v>
      </c>
      <c r="J1541" s="45">
        <v>9.0385000000000009</v>
      </c>
    </row>
    <row r="1542" spans="1:10" x14ac:dyDescent="0.25">
      <c r="A1542" s="33">
        <v>38357</v>
      </c>
      <c r="B1542" s="44">
        <v>1.3224</v>
      </c>
      <c r="C1542" s="44">
        <v>138.09</v>
      </c>
      <c r="D1542" s="44">
        <v>30.428999999999998</v>
      </c>
      <c r="E1542" s="44">
        <v>7.4396000000000004</v>
      </c>
      <c r="F1542" s="44">
        <v>0.70484999999999998</v>
      </c>
      <c r="G1542" s="44">
        <v>246.17</v>
      </c>
      <c r="H1542" s="44">
        <v>4.1204000000000001</v>
      </c>
      <c r="I1542" s="44">
        <v>1.5055000000000001</v>
      </c>
      <c r="J1542" s="45">
        <v>9.0373000000000001</v>
      </c>
    </row>
    <row r="1543" spans="1:10" x14ac:dyDescent="0.25">
      <c r="A1543" s="33">
        <v>38358</v>
      </c>
      <c r="B1543" s="44">
        <v>1.3183</v>
      </c>
      <c r="C1543" s="44">
        <v>138.30000000000001</v>
      </c>
      <c r="D1543" s="44">
        <v>30.437999999999999</v>
      </c>
      <c r="E1543" s="44">
        <v>7.44</v>
      </c>
      <c r="F1543" s="44">
        <v>0.70389999999999997</v>
      </c>
      <c r="G1543" s="44">
        <v>247.93</v>
      </c>
      <c r="H1543" s="44">
        <v>4.1192000000000002</v>
      </c>
      <c r="I1543" s="44">
        <v>1.5084</v>
      </c>
      <c r="J1543" s="45">
        <v>9.0338999999999992</v>
      </c>
    </row>
    <row r="1544" spans="1:10" x14ac:dyDescent="0.25">
      <c r="A1544" s="33">
        <v>38359</v>
      </c>
      <c r="B1544" s="44">
        <v>1.32</v>
      </c>
      <c r="C1544" s="44">
        <v>138.06</v>
      </c>
      <c r="D1544" s="44">
        <v>30.303000000000001</v>
      </c>
      <c r="E1544" s="44">
        <v>7.4398999999999997</v>
      </c>
      <c r="F1544" s="44">
        <v>0.70279999999999998</v>
      </c>
      <c r="G1544" s="44">
        <v>248.58</v>
      </c>
      <c r="H1544" s="44">
        <v>4.0911999999999997</v>
      </c>
      <c r="I1544" s="44">
        <v>1.51</v>
      </c>
      <c r="J1544" s="45">
        <v>9.0297999999999998</v>
      </c>
    </row>
    <row r="1545" spans="1:10" x14ac:dyDescent="0.25">
      <c r="A1545" s="33">
        <v>38362</v>
      </c>
      <c r="B1545" s="44">
        <v>1.3103</v>
      </c>
      <c r="C1545" s="44">
        <v>136.83000000000001</v>
      </c>
      <c r="D1545" s="44">
        <v>30.245000000000001</v>
      </c>
      <c r="E1545" s="44">
        <v>7.4402999999999997</v>
      </c>
      <c r="F1545" s="44">
        <v>0.69779999999999998</v>
      </c>
      <c r="G1545" s="44">
        <v>247.8</v>
      </c>
      <c r="H1545" s="44">
        <v>4.0762999999999998</v>
      </c>
      <c r="I1545" s="44">
        <v>1.5172000000000001</v>
      </c>
      <c r="J1545" s="45">
        <v>9.0429999999999993</v>
      </c>
    </row>
    <row r="1546" spans="1:10" x14ac:dyDescent="0.25">
      <c r="A1546" s="33">
        <v>38363</v>
      </c>
      <c r="B1546" s="44">
        <v>1.3143</v>
      </c>
      <c r="C1546" s="44">
        <v>136.69999999999999</v>
      </c>
      <c r="D1546" s="44">
        <v>30.263999999999999</v>
      </c>
      <c r="E1546" s="44">
        <v>7.4397000000000002</v>
      </c>
      <c r="F1546" s="44">
        <v>0.70009999999999994</v>
      </c>
      <c r="G1546" s="44">
        <v>246.4</v>
      </c>
      <c r="H1546" s="44">
        <v>4.0666000000000002</v>
      </c>
      <c r="I1546" s="44">
        <v>1.5190999999999999</v>
      </c>
      <c r="J1546" s="45">
        <v>9.0280000000000005</v>
      </c>
    </row>
    <row r="1547" spans="1:10" x14ac:dyDescent="0.25">
      <c r="A1547" s="33">
        <v>38364</v>
      </c>
      <c r="B1547" s="44">
        <v>1.3139000000000001</v>
      </c>
      <c r="C1547" s="44">
        <v>135.47</v>
      </c>
      <c r="D1547" s="44">
        <v>30.484999999999999</v>
      </c>
      <c r="E1547" s="44">
        <v>7.4405000000000001</v>
      </c>
      <c r="F1547" s="44">
        <v>0.69989999999999997</v>
      </c>
      <c r="G1547" s="44">
        <v>247.75</v>
      </c>
      <c r="H1547" s="44">
        <v>4.0724999999999998</v>
      </c>
      <c r="I1547" s="44">
        <v>1.5241</v>
      </c>
      <c r="J1547" s="45">
        <v>9.0549999999999997</v>
      </c>
    </row>
    <row r="1548" spans="1:10" x14ac:dyDescent="0.25">
      <c r="A1548" s="33">
        <v>38365</v>
      </c>
      <c r="B1548" s="44">
        <v>1.3231999999999999</v>
      </c>
      <c r="C1548" s="44">
        <v>135.71</v>
      </c>
      <c r="D1548" s="44">
        <v>30.388999999999999</v>
      </c>
      <c r="E1548" s="44">
        <v>7.4404000000000003</v>
      </c>
      <c r="F1548" s="44">
        <v>0.70299999999999996</v>
      </c>
      <c r="G1548" s="44">
        <v>246.91</v>
      </c>
      <c r="H1548" s="44">
        <v>4.0716999999999999</v>
      </c>
      <c r="I1548" s="44">
        <v>1.5225</v>
      </c>
      <c r="J1548" s="45">
        <v>9.0480999999999998</v>
      </c>
    </row>
    <row r="1549" spans="1:10" x14ac:dyDescent="0.25">
      <c r="A1549" s="33">
        <v>38366</v>
      </c>
      <c r="B1549" s="44">
        <v>1.3090999999999999</v>
      </c>
      <c r="C1549" s="44">
        <v>134.32</v>
      </c>
      <c r="D1549" s="44">
        <v>30.364999999999998</v>
      </c>
      <c r="E1549" s="44">
        <v>7.4398</v>
      </c>
      <c r="F1549" s="44">
        <v>0.7006</v>
      </c>
      <c r="G1549" s="44">
        <v>246.98</v>
      </c>
      <c r="H1549" s="44">
        <v>4.0625999999999998</v>
      </c>
      <c r="I1549" s="44">
        <v>1.5186999999999999</v>
      </c>
      <c r="J1549" s="45">
        <v>9.0482999999999993</v>
      </c>
    </row>
    <row r="1550" spans="1:10" x14ac:dyDescent="0.25">
      <c r="A1550" s="33">
        <v>38369</v>
      </c>
      <c r="B1550" s="44">
        <v>1.3085</v>
      </c>
      <c r="C1550" s="44">
        <v>133.52000000000001</v>
      </c>
      <c r="D1550" s="44">
        <v>30.375</v>
      </c>
      <c r="E1550" s="44">
        <v>7.4408000000000003</v>
      </c>
      <c r="F1550" s="44">
        <v>0.70309999999999995</v>
      </c>
      <c r="G1550" s="44">
        <v>246.08</v>
      </c>
      <c r="H1550" s="44">
        <v>4.0674999999999999</v>
      </c>
      <c r="I1550" s="44">
        <v>1.5262</v>
      </c>
      <c r="J1550" s="45">
        <v>9.0432000000000006</v>
      </c>
    </row>
    <row r="1551" spans="1:10" x14ac:dyDescent="0.25">
      <c r="A1551" s="33">
        <v>38370</v>
      </c>
      <c r="B1551" s="44">
        <v>1.306</v>
      </c>
      <c r="C1551" s="44">
        <v>134.08000000000001</v>
      </c>
      <c r="D1551" s="44">
        <v>30.378</v>
      </c>
      <c r="E1551" s="44">
        <v>7.4402999999999997</v>
      </c>
      <c r="F1551" s="44">
        <v>0.69779999999999998</v>
      </c>
      <c r="G1551" s="44">
        <v>246.44</v>
      </c>
      <c r="H1551" s="44">
        <v>4.0773999999999999</v>
      </c>
      <c r="I1551" s="44">
        <v>1.5398000000000001</v>
      </c>
      <c r="J1551" s="45">
        <v>9.0350000000000001</v>
      </c>
    </row>
    <row r="1552" spans="1:10" x14ac:dyDescent="0.25">
      <c r="A1552" s="33">
        <v>38371</v>
      </c>
      <c r="B1552" s="44">
        <v>1.3083</v>
      </c>
      <c r="C1552" s="44">
        <v>133.97999999999999</v>
      </c>
      <c r="D1552" s="44">
        <v>30.274999999999999</v>
      </c>
      <c r="E1552" s="44">
        <v>7.4398</v>
      </c>
      <c r="F1552" s="44">
        <v>0.69655</v>
      </c>
      <c r="G1552" s="44">
        <v>246.53</v>
      </c>
      <c r="H1552" s="44">
        <v>4.0811000000000002</v>
      </c>
      <c r="I1552" s="44">
        <v>1.5412999999999999</v>
      </c>
      <c r="J1552" s="45">
        <v>9.0295000000000005</v>
      </c>
    </row>
    <row r="1553" spans="1:10" x14ac:dyDescent="0.25">
      <c r="A1553" s="33">
        <v>38372</v>
      </c>
      <c r="B1553" s="44">
        <v>1.2936000000000001</v>
      </c>
      <c r="C1553" s="44">
        <v>133.22</v>
      </c>
      <c r="D1553" s="44">
        <v>30.373000000000001</v>
      </c>
      <c r="E1553" s="44">
        <v>7.4417</v>
      </c>
      <c r="F1553" s="44">
        <v>0.69330000000000003</v>
      </c>
      <c r="G1553" s="44">
        <v>246.98</v>
      </c>
      <c r="H1553" s="44">
        <v>4.1136999999999997</v>
      </c>
      <c r="I1553" s="44">
        <v>1.5448</v>
      </c>
      <c r="J1553" s="45">
        <v>9.0216999999999992</v>
      </c>
    </row>
    <row r="1554" spans="1:10" x14ac:dyDescent="0.25">
      <c r="A1554" s="33">
        <v>38373</v>
      </c>
      <c r="B1554" s="44">
        <v>1.2963</v>
      </c>
      <c r="C1554" s="44">
        <v>134.6</v>
      </c>
      <c r="D1554" s="44">
        <v>30.373000000000001</v>
      </c>
      <c r="E1554" s="44">
        <v>7.4417</v>
      </c>
      <c r="F1554" s="44">
        <v>0.69530000000000003</v>
      </c>
      <c r="G1554" s="44">
        <v>246.63</v>
      </c>
      <c r="H1554" s="44">
        <v>4.0762999999999998</v>
      </c>
      <c r="I1554" s="44">
        <v>1.5435000000000001</v>
      </c>
      <c r="J1554" s="45">
        <v>9.0570000000000004</v>
      </c>
    </row>
    <row r="1555" spans="1:10" x14ac:dyDescent="0.25">
      <c r="A1555" s="33">
        <v>38376</v>
      </c>
      <c r="B1555" s="44">
        <v>1.3065</v>
      </c>
      <c r="C1555" s="44">
        <v>134.34</v>
      </c>
      <c r="D1555" s="44">
        <v>30.277999999999999</v>
      </c>
      <c r="E1555" s="44">
        <v>7.4424999999999999</v>
      </c>
      <c r="F1555" s="44">
        <v>0.6956</v>
      </c>
      <c r="G1555" s="44">
        <v>246.38</v>
      </c>
      <c r="H1555" s="44">
        <v>4.0750000000000002</v>
      </c>
      <c r="I1555" s="44">
        <v>1.5507</v>
      </c>
      <c r="J1555" s="45">
        <v>9.0615000000000006</v>
      </c>
    </row>
    <row r="1556" spans="1:10" x14ac:dyDescent="0.25">
      <c r="A1556" s="33">
        <v>38377</v>
      </c>
      <c r="B1556" s="44">
        <v>1.3025</v>
      </c>
      <c r="C1556" s="44">
        <v>134.85</v>
      </c>
      <c r="D1556" s="44">
        <v>30.105</v>
      </c>
      <c r="E1556" s="44">
        <v>7.4423000000000004</v>
      </c>
      <c r="F1556" s="44">
        <v>0.6956</v>
      </c>
      <c r="G1556" s="44">
        <v>245.98</v>
      </c>
      <c r="H1556" s="44">
        <v>4.0720000000000001</v>
      </c>
      <c r="I1556" s="44">
        <v>1.5545</v>
      </c>
      <c r="J1556" s="45">
        <v>9.0701000000000001</v>
      </c>
    </row>
    <row r="1557" spans="1:10" x14ac:dyDescent="0.25">
      <c r="A1557" s="33">
        <v>38378</v>
      </c>
      <c r="B1557" s="44">
        <v>1.3005</v>
      </c>
      <c r="C1557" s="44">
        <v>134.47</v>
      </c>
      <c r="D1557" s="44">
        <v>30.02</v>
      </c>
      <c r="E1557" s="44">
        <v>7.4427000000000003</v>
      </c>
      <c r="F1557" s="44">
        <v>0.69269999999999998</v>
      </c>
      <c r="G1557" s="44">
        <v>245.61</v>
      </c>
      <c r="H1557" s="44">
        <v>4.0677000000000003</v>
      </c>
      <c r="I1557" s="44">
        <v>1.5355000000000001</v>
      </c>
      <c r="J1557" s="45">
        <v>9.0724999999999998</v>
      </c>
    </row>
    <row r="1558" spans="1:10" x14ac:dyDescent="0.25">
      <c r="A1558" s="33">
        <v>38379</v>
      </c>
      <c r="B1558" s="44">
        <v>1.3026</v>
      </c>
      <c r="C1558" s="44">
        <v>134.78</v>
      </c>
      <c r="D1558" s="44">
        <v>30.202999999999999</v>
      </c>
      <c r="E1558" s="44">
        <v>7.4424000000000001</v>
      </c>
      <c r="F1558" s="44">
        <v>0.69189999999999996</v>
      </c>
      <c r="G1558" s="44">
        <v>245.3</v>
      </c>
      <c r="H1558" s="44">
        <v>4.0595999999999997</v>
      </c>
      <c r="I1558" s="44">
        <v>1.5392999999999999</v>
      </c>
      <c r="J1558" s="45">
        <v>9.0779999999999994</v>
      </c>
    </row>
    <row r="1559" spans="1:10" x14ac:dyDescent="0.25">
      <c r="A1559" s="33">
        <v>38380</v>
      </c>
      <c r="B1559" s="44">
        <v>1.3035000000000001</v>
      </c>
      <c r="C1559" s="44">
        <v>134.69</v>
      </c>
      <c r="D1559" s="44">
        <v>30.222999999999999</v>
      </c>
      <c r="E1559" s="44">
        <v>7.4419000000000004</v>
      </c>
      <c r="F1559" s="44">
        <v>0.69255</v>
      </c>
      <c r="G1559" s="44">
        <v>245.13</v>
      </c>
      <c r="H1559" s="44">
        <v>4.0529999999999999</v>
      </c>
      <c r="I1559" s="44">
        <v>1.5392999999999999</v>
      </c>
      <c r="J1559" s="45">
        <v>9.0875000000000004</v>
      </c>
    </row>
    <row r="1560" spans="1:10" x14ac:dyDescent="0.25">
      <c r="A1560" s="33">
        <v>38383</v>
      </c>
      <c r="B1560" s="44">
        <v>1.3035000000000001</v>
      </c>
      <c r="C1560" s="44">
        <v>134.96</v>
      </c>
      <c r="D1560" s="44">
        <v>30.14</v>
      </c>
      <c r="E1560" s="44">
        <v>7.4417</v>
      </c>
      <c r="F1560" s="44">
        <v>0.69120000000000004</v>
      </c>
      <c r="G1560" s="44">
        <v>245.6</v>
      </c>
      <c r="H1560" s="44">
        <v>4.0805999999999996</v>
      </c>
      <c r="I1560" s="44">
        <v>1.5427999999999999</v>
      </c>
      <c r="J1560" s="45">
        <v>9.1057000000000006</v>
      </c>
    </row>
    <row r="1561" spans="1:10" x14ac:dyDescent="0.25">
      <c r="A1561" s="33">
        <v>38384</v>
      </c>
      <c r="B1561" s="44">
        <v>1.3027</v>
      </c>
      <c r="C1561" s="44">
        <v>135.16</v>
      </c>
      <c r="D1561" s="44">
        <v>30.027999999999999</v>
      </c>
      <c r="E1561" s="44">
        <v>7.4404000000000003</v>
      </c>
      <c r="F1561" s="44">
        <v>0.69255</v>
      </c>
      <c r="G1561" s="44">
        <v>245.25</v>
      </c>
      <c r="H1561" s="44">
        <v>4.0500999999999996</v>
      </c>
      <c r="I1561" s="44">
        <v>1.5465</v>
      </c>
      <c r="J1561" s="45">
        <v>9.0945</v>
      </c>
    </row>
    <row r="1562" spans="1:10" x14ac:dyDescent="0.25">
      <c r="A1562" s="33">
        <v>38385</v>
      </c>
      <c r="B1562" s="44">
        <v>1.3061</v>
      </c>
      <c r="C1562" s="44">
        <v>135.30000000000001</v>
      </c>
      <c r="D1562" s="44">
        <v>30.08</v>
      </c>
      <c r="E1562" s="44">
        <v>7.4416000000000002</v>
      </c>
      <c r="F1562" s="44">
        <v>0.69230000000000003</v>
      </c>
      <c r="G1562" s="44">
        <v>245.18</v>
      </c>
      <c r="H1562" s="44">
        <v>4.0557999999999996</v>
      </c>
      <c r="I1562" s="44">
        <v>1.5389999999999999</v>
      </c>
      <c r="J1562" s="45">
        <v>9.0762999999999998</v>
      </c>
    </row>
    <row r="1563" spans="1:10" x14ac:dyDescent="0.25">
      <c r="A1563" s="33">
        <v>38386</v>
      </c>
      <c r="B1563" s="44">
        <v>1.3001</v>
      </c>
      <c r="C1563" s="44">
        <v>135.54</v>
      </c>
      <c r="D1563" s="44">
        <v>30.065000000000001</v>
      </c>
      <c r="E1563" s="44">
        <v>7.4438000000000004</v>
      </c>
      <c r="F1563" s="44">
        <v>0.68940000000000001</v>
      </c>
      <c r="G1563" s="44">
        <v>244.37</v>
      </c>
      <c r="H1563" s="44">
        <v>3.9899</v>
      </c>
      <c r="I1563" s="44">
        <v>1.5419</v>
      </c>
      <c r="J1563" s="45">
        <v>9.0632999999999999</v>
      </c>
    </row>
    <row r="1564" spans="1:10" x14ac:dyDescent="0.25">
      <c r="A1564" s="33">
        <v>38387</v>
      </c>
      <c r="B1564" s="44">
        <v>1.2958000000000001</v>
      </c>
      <c r="C1564" s="44">
        <v>134.71</v>
      </c>
      <c r="D1564" s="44">
        <v>29.963000000000001</v>
      </c>
      <c r="E1564" s="44">
        <v>7.4435000000000002</v>
      </c>
      <c r="F1564" s="44">
        <v>0.68830000000000002</v>
      </c>
      <c r="G1564" s="44">
        <v>243.79</v>
      </c>
      <c r="H1564" s="44">
        <v>3.9809999999999999</v>
      </c>
      <c r="I1564" s="44">
        <v>1.5261</v>
      </c>
      <c r="J1564" s="45">
        <v>9.0853000000000002</v>
      </c>
    </row>
    <row r="1565" spans="1:10" x14ac:dyDescent="0.25">
      <c r="A1565" s="33">
        <v>38390</v>
      </c>
      <c r="B1565" s="44">
        <v>1.2844</v>
      </c>
      <c r="C1565" s="44">
        <v>133.97999999999999</v>
      </c>
      <c r="D1565" s="44">
        <v>29.95</v>
      </c>
      <c r="E1565" s="44">
        <v>7.4436999999999998</v>
      </c>
      <c r="F1565" s="44">
        <v>0.68669999999999998</v>
      </c>
      <c r="G1565" s="44">
        <v>243.98</v>
      </c>
      <c r="H1565" s="44">
        <v>3.9621</v>
      </c>
      <c r="I1565" s="44">
        <v>1.5162</v>
      </c>
      <c r="J1565" s="45">
        <v>9.0723000000000003</v>
      </c>
    </row>
    <row r="1566" spans="1:10" x14ac:dyDescent="0.25">
      <c r="A1566" s="33">
        <v>38391</v>
      </c>
      <c r="B1566" s="44">
        <v>1.2764</v>
      </c>
      <c r="C1566" s="44">
        <v>134.85</v>
      </c>
      <c r="D1566" s="44">
        <v>29.951000000000001</v>
      </c>
      <c r="E1566" s="44">
        <v>7.4413999999999998</v>
      </c>
      <c r="F1566" s="44">
        <v>0.68759999999999999</v>
      </c>
      <c r="G1566" s="44">
        <v>244.16</v>
      </c>
      <c r="H1566" s="44">
        <v>3.9861</v>
      </c>
      <c r="I1566" s="44">
        <v>1.5189999999999999</v>
      </c>
      <c r="J1566" s="45">
        <v>9.0883000000000003</v>
      </c>
    </row>
    <row r="1567" spans="1:10" x14ac:dyDescent="0.25">
      <c r="A1567" s="33">
        <v>38392</v>
      </c>
      <c r="B1567" s="44">
        <v>1.2762</v>
      </c>
      <c r="C1567" s="44">
        <v>134.85</v>
      </c>
      <c r="D1567" s="44">
        <v>29.93</v>
      </c>
      <c r="E1567" s="44">
        <v>7.4417999999999997</v>
      </c>
      <c r="F1567" s="44">
        <v>0.68579999999999997</v>
      </c>
      <c r="G1567" s="44">
        <v>244.3</v>
      </c>
      <c r="H1567" s="44">
        <v>4.0206999999999997</v>
      </c>
      <c r="I1567" s="44">
        <v>1.5244</v>
      </c>
      <c r="J1567" s="45">
        <v>9.0754999999999999</v>
      </c>
    </row>
    <row r="1568" spans="1:10" x14ac:dyDescent="0.25">
      <c r="A1568" s="33">
        <v>38393</v>
      </c>
      <c r="B1568" s="44">
        <v>1.2777000000000001</v>
      </c>
      <c r="C1568" s="44">
        <v>135.96</v>
      </c>
      <c r="D1568" s="44">
        <v>29.99</v>
      </c>
      <c r="E1568" s="44">
        <v>7.4419000000000004</v>
      </c>
      <c r="F1568" s="44">
        <v>0.68825000000000003</v>
      </c>
      <c r="G1568" s="44">
        <v>244.46</v>
      </c>
      <c r="H1568" s="44">
        <v>4.0076999999999998</v>
      </c>
      <c r="I1568" s="44">
        <v>1.5278</v>
      </c>
      <c r="J1568" s="45">
        <v>9.0909999999999993</v>
      </c>
    </row>
    <row r="1569" spans="1:10" x14ac:dyDescent="0.25">
      <c r="A1569" s="33">
        <v>38394</v>
      </c>
      <c r="B1569" s="44">
        <v>1.2855000000000001</v>
      </c>
      <c r="C1569" s="44">
        <v>136.11000000000001</v>
      </c>
      <c r="D1569" s="44">
        <v>30.065000000000001</v>
      </c>
      <c r="E1569" s="44">
        <v>7.4420999999999999</v>
      </c>
      <c r="F1569" s="44">
        <v>0.68969999999999998</v>
      </c>
      <c r="G1569" s="44">
        <v>244.47</v>
      </c>
      <c r="H1569" s="44">
        <v>4.0217999999999998</v>
      </c>
      <c r="I1569" s="44">
        <v>1.5357000000000001</v>
      </c>
      <c r="J1569" s="45">
        <v>9.0975000000000001</v>
      </c>
    </row>
    <row r="1570" spans="1:10" x14ac:dyDescent="0.25">
      <c r="A1570" s="33">
        <v>38397</v>
      </c>
      <c r="B1570" s="44">
        <v>1.2967</v>
      </c>
      <c r="C1570" s="44">
        <v>136.19999999999999</v>
      </c>
      <c r="D1570" s="44">
        <v>30.068999999999999</v>
      </c>
      <c r="E1570" s="44">
        <v>7.4439000000000002</v>
      </c>
      <c r="F1570" s="44">
        <v>0.68730000000000002</v>
      </c>
      <c r="G1570" s="44">
        <v>244.27</v>
      </c>
      <c r="H1570" s="44">
        <v>4.0110000000000001</v>
      </c>
      <c r="I1570" s="44">
        <v>1.52</v>
      </c>
      <c r="J1570" s="45">
        <v>9.0972000000000008</v>
      </c>
    </row>
    <row r="1571" spans="1:10" x14ac:dyDescent="0.25">
      <c r="A1571" s="33">
        <v>38398</v>
      </c>
      <c r="B1571" s="44">
        <v>1.3016000000000001</v>
      </c>
      <c r="C1571" s="44">
        <v>136.41999999999999</v>
      </c>
      <c r="D1571" s="44">
        <v>30.081</v>
      </c>
      <c r="E1571" s="44">
        <v>7.4443999999999999</v>
      </c>
      <c r="F1571" s="44">
        <v>0.6885</v>
      </c>
      <c r="G1571" s="44">
        <v>244.33</v>
      </c>
      <c r="H1571" s="44">
        <v>3.9729999999999999</v>
      </c>
      <c r="I1571" s="44">
        <v>1.5229999999999999</v>
      </c>
      <c r="J1571" s="45">
        <v>9.0706000000000007</v>
      </c>
    </row>
    <row r="1572" spans="1:10" x14ac:dyDescent="0.25">
      <c r="A1572" s="33">
        <v>38399</v>
      </c>
      <c r="B1572" s="44">
        <v>1.304</v>
      </c>
      <c r="C1572" s="44">
        <v>137</v>
      </c>
      <c r="D1572" s="44">
        <v>30.062000000000001</v>
      </c>
      <c r="E1572" s="44">
        <v>7.4428999999999998</v>
      </c>
      <c r="F1572" s="44">
        <v>0.69135000000000002</v>
      </c>
      <c r="G1572" s="44">
        <v>243.85</v>
      </c>
      <c r="H1572" s="44">
        <v>4.0058999999999996</v>
      </c>
      <c r="I1572" s="44">
        <v>1.5233000000000001</v>
      </c>
      <c r="J1572" s="45">
        <v>9.0761000000000003</v>
      </c>
    </row>
    <row r="1573" spans="1:10" x14ac:dyDescent="0.25">
      <c r="A1573" s="33">
        <v>38400</v>
      </c>
      <c r="B1573" s="44">
        <v>1.3041</v>
      </c>
      <c r="C1573" s="44">
        <v>137.80000000000001</v>
      </c>
      <c r="D1573" s="44">
        <v>29.984999999999999</v>
      </c>
      <c r="E1573" s="44">
        <v>7.4436</v>
      </c>
      <c r="F1573" s="44">
        <v>0.69120000000000004</v>
      </c>
      <c r="G1573" s="44">
        <v>243.27</v>
      </c>
      <c r="H1573" s="44">
        <v>4.0014000000000003</v>
      </c>
      <c r="I1573" s="44">
        <v>1.5243</v>
      </c>
      <c r="J1573" s="45">
        <v>9.1047999999999991</v>
      </c>
    </row>
    <row r="1574" spans="1:10" x14ac:dyDescent="0.25">
      <c r="A1574" s="33">
        <v>38401</v>
      </c>
      <c r="B1574" s="44">
        <v>1.3039000000000001</v>
      </c>
      <c r="C1574" s="44">
        <v>137.63</v>
      </c>
      <c r="D1574" s="44">
        <v>29.893000000000001</v>
      </c>
      <c r="E1574" s="44">
        <v>7.4436</v>
      </c>
      <c r="F1574" s="44">
        <v>0.68910000000000005</v>
      </c>
      <c r="G1574" s="44">
        <v>243.05</v>
      </c>
      <c r="H1574" s="44">
        <v>3.9904000000000002</v>
      </c>
      <c r="I1574" s="44">
        <v>1.5304</v>
      </c>
      <c r="J1574" s="45">
        <v>9.0914000000000001</v>
      </c>
    </row>
    <row r="1575" spans="1:10" x14ac:dyDescent="0.25">
      <c r="A1575" s="33">
        <v>38404</v>
      </c>
      <c r="B1575" s="44">
        <v>1.3055000000000001</v>
      </c>
      <c r="C1575" s="44">
        <v>137.76</v>
      </c>
      <c r="D1575" s="44">
        <v>29.922000000000001</v>
      </c>
      <c r="E1575" s="44">
        <v>7.444</v>
      </c>
      <c r="F1575" s="44">
        <v>0.68910000000000005</v>
      </c>
      <c r="G1575" s="44">
        <v>243.65</v>
      </c>
      <c r="H1575" s="44">
        <v>3.9876999999999998</v>
      </c>
      <c r="I1575" s="44">
        <v>1.5188999999999999</v>
      </c>
      <c r="J1575" s="45">
        <v>9.1199999999999992</v>
      </c>
    </row>
    <row r="1576" spans="1:10" x14ac:dyDescent="0.25">
      <c r="A1576" s="33">
        <v>38405</v>
      </c>
      <c r="B1576" s="44">
        <v>1.3192999999999999</v>
      </c>
      <c r="C1576" s="44">
        <v>137.41999999999999</v>
      </c>
      <c r="D1576" s="44">
        <v>29.844999999999999</v>
      </c>
      <c r="E1576" s="44">
        <v>7.4432</v>
      </c>
      <c r="F1576" s="44">
        <v>0.69130000000000003</v>
      </c>
      <c r="G1576" s="44">
        <v>242.97</v>
      </c>
      <c r="H1576" s="44">
        <v>3.9674</v>
      </c>
      <c r="I1576" s="44">
        <v>1.5051000000000001</v>
      </c>
      <c r="J1576" s="45">
        <v>9.0992999999999995</v>
      </c>
    </row>
    <row r="1577" spans="1:10" x14ac:dyDescent="0.25">
      <c r="A1577" s="33">
        <v>38406</v>
      </c>
      <c r="B1577" s="44">
        <v>1.3203</v>
      </c>
      <c r="C1577" s="44">
        <v>138.44999999999999</v>
      </c>
      <c r="D1577" s="44">
        <v>29.934999999999999</v>
      </c>
      <c r="E1577" s="44">
        <v>7.4416000000000002</v>
      </c>
      <c r="F1577" s="44">
        <v>0.69169999999999998</v>
      </c>
      <c r="G1577" s="44">
        <v>242.14</v>
      </c>
      <c r="H1577" s="44">
        <v>3.9523000000000001</v>
      </c>
      <c r="I1577" s="44">
        <v>1.5059</v>
      </c>
      <c r="J1577" s="45">
        <v>9.0980000000000008</v>
      </c>
    </row>
    <row r="1578" spans="1:10" x14ac:dyDescent="0.25">
      <c r="A1578" s="33">
        <v>38407</v>
      </c>
      <c r="B1578" s="44">
        <v>1.3260000000000001</v>
      </c>
      <c r="C1578" s="44">
        <v>139.07</v>
      </c>
      <c r="D1578" s="44">
        <v>29.86</v>
      </c>
      <c r="E1578" s="44">
        <v>7.4413</v>
      </c>
      <c r="F1578" s="44">
        <v>0.69394999999999996</v>
      </c>
      <c r="G1578" s="44">
        <v>242.11</v>
      </c>
      <c r="H1578" s="44">
        <v>3.9388999999999998</v>
      </c>
      <c r="I1578" s="44">
        <v>1.5015000000000001</v>
      </c>
      <c r="J1578" s="45">
        <v>9.0733999999999995</v>
      </c>
    </row>
    <row r="1579" spans="1:10" x14ac:dyDescent="0.25">
      <c r="A1579" s="33">
        <v>38408</v>
      </c>
      <c r="B1579" s="44">
        <v>1.3165</v>
      </c>
      <c r="C1579" s="44">
        <v>138.74</v>
      </c>
      <c r="D1579" s="44">
        <v>29.722999999999999</v>
      </c>
      <c r="E1579" s="44">
        <v>7.4417999999999997</v>
      </c>
      <c r="F1579" s="44">
        <v>0.68974999999999997</v>
      </c>
      <c r="G1579" s="44">
        <v>242.28</v>
      </c>
      <c r="H1579" s="44">
        <v>3.9232999999999998</v>
      </c>
      <c r="I1579" s="44">
        <v>1.5017</v>
      </c>
      <c r="J1579" s="45">
        <v>9.0724</v>
      </c>
    </row>
    <row r="1580" spans="1:10" x14ac:dyDescent="0.25">
      <c r="A1580" s="33">
        <v>38411</v>
      </c>
      <c r="B1580" s="44">
        <v>1.3257000000000001</v>
      </c>
      <c r="C1580" s="44">
        <v>138.04</v>
      </c>
      <c r="D1580" s="44">
        <v>29.742999999999999</v>
      </c>
      <c r="E1580" s="44">
        <v>7.4429999999999996</v>
      </c>
      <c r="F1580" s="44">
        <v>0.68974999999999997</v>
      </c>
      <c r="G1580" s="44">
        <v>241.84</v>
      </c>
      <c r="H1580" s="44">
        <v>3.9066000000000001</v>
      </c>
      <c r="I1580" s="44">
        <v>1.5046999999999999</v>
      </c>
      <c r="J1580" s="45">
        <v>9.0576000000000008</v>
      </c>
    </row>
    <row r="1581" spans="1:10" x14ac:dyDescent="0.25">
      <c r="A1581" s="33">
        <v>38412</v>
      </c>
      <c r="B1581" s="44">
        <v>1.3216000000000001</v>
      </c>
      <c r="C1581" s="44">
        <v>137.9</v>
      </c>
      <c r="D1581" s="44">
        <v>29.63</v>
      </c>
      <c r="E1581" s="44">
        <v>7.4420000000000002</v>
      </c>
      <c r="F1581" s="44">
        <v>0.68789999999999996</v>
      </c>
      <c r="G1581" s="44">
        <v>241.78</v>
      </c>
      <c r="H1581" s="44">
        <v>3.8763000000000001</v>
      </c>
      <c r="I1581" s="44">
        <v>1.4930000000000001</v>
      </c>
      <c r="J1581" s="45">
        <v>9.0517000000000003</v>
      </c>
    </row>
    <row r="1582" spans="1:10" x14ac:dyDescent="0.25">
      <c r="A1582" s="33">
        <v>38413</v>
      </c>
      <c r="B1582" s="44">
        <v>1.3101</v>
      </c>
      <c r="C1582" s="44">
        <v>137.43</v>
      </c>
      <c r="D1582" s="44">
        <v>29.646999999999998</v>
      </c>
      <c r="E1582" s="44">
        <v>7.4432999999999998</v>
      </c>
      <c r="F1582" s="44">
        <v>0.68589999999999995</v>
      </c>
      <c r="G1582" s="44">
        <v>242.21</v>
      </c>
      <c r="H1582" s="44">
        <v>3.9098000000000002</v>
      </c>
      <c r="I1582" s="44">
        <v>1.5093000000000001</v>
      </c>
      <c r="J1582" s="45">
        <v>9.0626999999999995</v>
      </c>
    </row>
    <row r="1583" spans="1:10" x14ac:dyDescent="0.25">
      <c r="A1583" s="33">
        <v>38414</v>
      </c>
      <c r="B1583" s="44">
        <v>1.3144</v>
      </c>
      <c r="C1583" s="44">
        <v>137.83000000000001</v>
      </c>
      <c r="D1583" s="44">
        <v>29.585000000000001</v>
      </c>
      <c r="E1583" s="44">
        <v>7.4436</v>
      </c>
      <c r="F1583" s="44">
        <v>0.68779999999999997</v>
      </c>
      <c r="G1583" s="44">
        <v>242.23</v>
      </c>
      <c r="H1583" s="44">
        <v>3.9039999999999999</v>
      </c>
      <c r="I1583" s="44">
        <v>1.5063</v>
      </c>
      <c r="J1583" s="45">
        <v>9.0464000000000002</v>
      </c>
    </row>
    <row r="1584" spans="1:10" x14ac:dyDescent="0.25">
      <c r="A1584" s="33">
        <v>38415</v>
      </c>
      <c r="B1584" s="44">
        <v>1.3115000000000001</v>
      </c>
      <c r="C1584" s="44">
        <v>138.33000000000001</v>
      </c>
      <c r="D1584" s="44">
        <v>29.664999999999999</v>
      </c>
      <c r="E1584" s="44">
        <v>7.4438000000000004</v>
      </c>
      <c r="F1584" s="44">
        <v>0.68759999999999999</v>
      </c>
      <c r="G1584" s="44">
        <v>242.44</v>
      </c>
      <c r="H1584" s="44">
        <v>3.9287000000000001</v>
      </c>
      <c r="I1584" s="44">
        <v>1.5024999999999999</v>
      </c>
      <c r="J1584" s="45">
        <v>9.0555000000000003</v>
      </c>
    </row>
    <row r="1585" spans="1:10" x14ac:dyDescent="0.25">
      <c r="A1585" s="33">
        <v>38418</v>
      </c>
      <c r="B1585" s="44">
        <v>1.3197000000000001</v>
      </c>
      <c r="C1585" s="44">
        <v>138.88</v>
      </c>
      <c r="D1585" s="44">
        <v>29.55</v>
      </c>
      <c r="E1585" s="44">
        <v>7.4433999999999996</v>
      </c>
      <c r="F1585" s="44">
        <v>0.68959999999999999</v>
      </c>
      <c r="G1585" s="44">
        <v>241.8</v>
      </c>
      <c r="H1585" s="44">
        <v>3.8757999999999999</v>
      </c>
      <c r="I1585" s="44">
        <v>1.4924999999999999</v>
      </c>
      <c r="J1585" s="45">
        <v>9.0365000000000002</v>
      </c>
    </row>
    <row r="1586" spans="1:10" x14ac:dyDescent="0.25">
      <c r="A1586" s="33">
        <v>38419</v>
      </c>
      <c r="B1586" s="44">
        <v>1.3246</v>
      </c>
      <c r="C1586" s="44">
        <v>138.94</v>
      </c>
      <c r="D1586" s="44">
        <v>29.523</v>
      </c>
      <c r="E1586" s="44">
        <v>7.4447999999999999</v>
      </c>
      <c r="F1586" s="44">
        <v>0.68889999999999996</v>
      </c>
      <c r="G1586" s="44">
        <v>241.53</v>
      </c>
      <c r="H1586" s="44">
        <v>3.8889999999999998</v>
      </c>
      <c r="I1586" s="44">
        <v>1.4976</v>
      </c>
      <c r="J1586" s="45">
        <v>9.0498999999999992</v>
      </c>
    </row>
    <row r="1587" spans="1:10" x14ac:dyDescent="0.25">
      <c r="A1587" s="33">
        <v>38420</v>
      </c>
      <c r="B1587" s="44">
        <v>1.3346</v>
      </c>
      <c r="C1587" s="44">
        <v>139.18</v>
      </c>
      <c r="D1587" s="44">
        <v>29.331</v>
      </c>
      <c r="E1587" s="44">
        <v>7.4462000000000002</v>
      </c>
      <c r="F1587" s="44">
        <v>0.69384999999999997</v>
      </c>
      <c r="G1587" s="44">
        <v>241.68</v>
      </c>
      <c r="H1587" s="44">
        <v>3.9039999999999999</v>
      </c>
      <c r="I1587" s="44">
        <v>1.4970000000000001</v>
      </c>
      <c r="J1587" s="45">
        <v>9.0530000000000008</v>
      </c>
    </row>
    <row r="1588" spans="1:10" x14ac:dyDescent="0.25">
      <c r="A1588" s="33">
        <v>38421</v>
      </c>
      <c r="B1588" s="44">
        <v>1.3409</v>
      </c>
      <c r="C1588" s="44">
        <v>139.62</v>
      </c>
      <c r="D1588" s="44">
        <v>29.503</v>
      </c>
      <c r="E1588" s="44">
        <v>7.4459</v>
      </c>
      <c r="F1588" s="44">
        <v>0.69645000000000001</v>
      </c>
      <c r="G1588" s="44">
        <v>243.88</v>
      </c>
      <c r="H1588" s="44">
        <v>3.9725000000000001</v>
      </c>
      <c r="I1588" s="44">
        <v>1.4950000000000001</v>
      </c>
      <c r="J1588" s="45">
        <v>9.0693000000000001</v>
      </c>
    </row>
    <row r="1589" spans="1:10" x14ac:dyDescent="0.25">
      <c r="A1589" s="33">
        <v>38422</v>
      </c>
      <c r="B1589" s="44">
        <v>1.3415999999999999</v>
      </c>
      <c r="C1589" s="44">
        <v>139.66999999999999</v>
      </c>
      <c r="D1589" s="44">
        <v>29.475000000000001</v>
      </c>
      <c r="E1589" s="44">
        <v>7.4462000000000002</v>
      </c>
      <c r="F1589" s="44">
        <v>0.69864999999999999</v>
      </c>
      <c r="G1589" s="44">
        <v>243.2</v>
      </c>
      <c r="H1589" s="44">
        <v>3.9519000000000002</v>
      </c>
      <c r="I1589" s="44">
        <v>1.5130999999999999</v>
      </c>
      <c r="J1589" s="45">
        <v>9.0630000000000006</v>
      </c>
    </row>
    <row r="1590" spans="1:10" x14ac:dyDescent="0.25">
      <c r="A1590" s="33">
        <v>38425</v>
      </c>
      <c r="B1590" s="44">
        <v>1.3371999999999999</v>
      </c>
      <c r="C1590" s="44">
        <v>140.12</v>
      </c>
      <c r="D1590" s="44">
        <v>29.614999999999998</v>
      </c>
      <c r="E1590" s="44">
        <v>7.4466999999999999</v>
      </c>
      <c r="F1590" s="44">
        <v>0.69740000000000002</v>
      </c>
      <c r="G1590" s="44">
        <v>245.13</v>
      </c>
      <c r="H1590" s="44">
        <v>4.0067000000000004</v>
      </c>
      <c r="I1590" s="44">
        <v>1.5176000000000001</v>
      </c>
      <c r="J1590" s="45">
        <v>9.0749999999999993</v>
      </c>
    </row>
    <row r="1591" spans="1:10" x14ac:dyDescent="0.25">
      <c r="A1591" s="33">
        <v>38426</v>
      </c>
      <c r="B1591" s="44">
        <v>1.3383</v>
      </c>
      <c r="C1591" s="44">
        <v>139.74</v>
      </c>
      <c r="D1591" s="44">
        <v>29.625</v>
      </c>
      <c r="E1591" s="44">
        <v>7.4474</v>
      </c>
      <c r="F1591" s="44">
        <v>0.69620000000000004</v>
      </c>
      <c r="G1591" s="44">
        <v>244.78</v>
      </c>
      <c r="H1591" s="44">
        <v>4.0053999999999998</v>
      </c>
      <c r="I1591" s="44">
        <v>1.5173000000000001</v>
      </c>
      <c r="J1591" s="45">
        <v>9.0958000000000006</v>
      </c>
    </row>
    <row r="1592" spans="1:10" x14ac:dyDescent="0.25">
      <c r="A1592" s="33">
        <v>38427</v>
      </c>
      <c r="B1592" s="44">
        <v>1.3372999999999999</v>
      </c>
      <c r="C1592" s="44">
        <v>139.33000000000001</v>
      </c>
      <c r="D1592" s="44">
        <v>29.85</v>
      </c>
      <c r="E1592" s="44">
        <v>7.4471999999999996</v>
      </c>
      <c r="F1592" s="44">
        <v>0.69599999999999995</v>
      </c>
      <c r="G1592" s="44">
        <v>246.08</v>
      </c>
      <c r="H1592" s="44">
        <v>4.0690999999999997</v>
      </c>
      <c r="I1592" s="44">
        <v>1.5209999999999999</v>
      </c>
      <c r="J1592" s="45">
        <v>9.09</v>
      </c>
    </row>
    <row r="1593" spans="1:10" x14ac:dyDescent="0.25">
      <c r="A1593" s="33">
        <v>38428</v>
      </c>
      <c r="B1593" s="44">
        <v>1.3378000000000001</v>
      </c>
      <c r="C1593" s="44">
        <v>139.72</v>
      </c>
      <c r="D1593" s="44">
        <v>29.978000000000002</v>
      </c>
      <c r="E1593" s="44">
        <v>7.4474</v>
      </c>
      <c r="F1593" s="44">
        <v>0.69589999999999996</v>
      </c>
      <c r="G1593" s="44">
        <v>247.84</v>
      </c>
      <c r="H1593" s="44">
        <v>4.1170999999999998</v>
      </c>
      <c r="I1593" s="44">
        <v>1.508</v>
      </c>
      <c r="J1593" s="45">
        <v>9.1022999999999996</v>
      </c>
    </row>
    <row r="1594" spans="1:10" x14ac:dyDescent="0.25">
      <c r="A1594" s="33">
        <v>38429</v>
      </c>
      <c r="B1594" s="44">
        <v>1.3279000000000001</v>
      </c>
      <c r="C1594" s="44">
        <v>139.28</v>
      </c>
      <c r="D1594" s="44">
        <v>29.748999999999999</v>
      </c>
      <c r="E1594" s="44">
        <v>7.4478</v>
      </c>
      <c r="F1594" s="44">
        <v>0.69345000000000001</v>
      </c>
      <c r="G1594" s="44">
        <v>245.66</v>
      </c>
      <c r="H1594" s="44">
        <v>4.0674999999999999</v>
      </c>
      <c r="I1594" s="44">
        <v>1.5141</v>
      </c>
      <c r="J1594" s="45">
        <v>9.1143999999999998</v>
      </c>
    </row>
    <row r="1595" spans="1:10" x14ac:dyDescent="0.25">
      <c r="A1595" s="33">
        <v>38432</v>
      </c>
      <c r="B1595" s="44">
        <v>1.3199000000000001</v>
      </c>
      <c r="C1595" s="44">
        <v>139.09</v>
      </c>
      <c r="D1595" s="44">
        <v>30.143999999999998</v>
      </c>
      <c r="E1595" s="44">
        <v>7.4476000000000004</v>
      </c>
      <c r="F1595" s="44">
        <v>0.69410000000000005</v>
      </c>
      <c r="G1595" s="44">
        <v>247.15</v>
      </c>
      <c r="H1595" s="44">
        <v>4.1266999999999996</v>
      </c>
      <c r="I1595" s="44">
        <v>1.5199</v>
      </c>
      <c r="J1595" s="45">
        <v>9.1371000000000002</v>
      </c>
    </row>
    <row r="1596" spans="1:10" x14ac:dyDescent="0.25">
      <c r="A1596" s="33">
        <v>38433</v>
      </c>
      <c r="B1596" s="44">
        <v>1.3174999999999999</v>
      </c>
      <c r="C1596" s="44">
        <v>138.44999999999999</v>
      </c>
      <c r="D1596" s="44">
        <v>29.905000000000001</v>
      </c>
      <c r="E1596" s="44">
        <v>7.4480000000000004</v>
      </c>
      <c r="F1596" s="44">
        <v>0.69410000000000005</v>
      </c>
      <c r="G1596" s="44">
        <v>246.03</v>
      </c>
      <c r="H1596" s="44">
        <v>4.0629999999999997</v>
      </c>
      <c r="I1596" s="44">
        <v>1.4876</v>
      </c>
      <c r="J1596" s="45">
        <v>9.1392000000000007</v>
      </c>
    </row>
    <row r="1597" spans="1:10" x14ac:dyDescent="0.25">
      <c r="A1597" s="33">
        <v>38434</v>
      </c>
      <c r="B1597" s="44">
        <v>1.3049999999999999</v>
      </c>
      <c r="C1597" s="44">
        <v>137.69999999999999</v>
      </c>
      <c r="D1597" s="44">
        <v>30.077999999999999</v>
      </c>
      <c r="E1597" s="44">
        <v>7.4490999999999996</v>
      </c>
      <c r="F1597" s="44">
        <v>0.6946</v>
      </c>
      <c r="G1597" s="44">
        <v>247.7</v>
      </c>
      <c r="H1597" s="44">
        <v>4.1197999999999997</v>
      </c>
      <c r="I1597" s="44">
        <v>1.4877</v>
      </c>
      <c r="J1597" s="45">
        <v>9.1113999999999997</v>
      </c>
    </row>
    <row r="1598" spans="1:10" x14ac:dyDescent="0.25">
      <c r="A1598" s="33">
        <v>38435</v>
      </c>
      <c r="B1598" s="44">
        <v>1.2982</v>
      </c>
      <c r="C1598" s="44">
        <v>138.1</v>
      </c>
      <c r="D1598" s="44">
        <v>30.097000000000001</v>
      </c>
      <c r="E1598" s="44">
        <v>7.4497</v>
      </c>
      <c r="F1598" s="44">
        <v>0.69440000000000002</v>
      </c>
      <c r="G1598" s="44">
        <v>247.28</v>
      </c>
      <c r="H1598" s="44">
        <v>4.1207000000000003</v>
      </c>
      <c r="I1598" s="44">
        <v>1.4838</v>
      </c>
      <c r="J1598" s="45">
        <v>9.1087000000000007</v>
      </c>
    </row>
    <row r="1599" spans="1:10" x14ac:dyDescent="0.25">
      <c r="A1599" s="33">
        <v>38440</v>
      </c>
      <c r="B1599" s="44">
        <v>1.2926</v>
      </c>
      <c r="C1599" s="44">
        <v>138.61000000000001</v>
      </c>
      <c r="D1599" s="44">
        <v>30.204999999999998</v>
      </c>
      <c r="E1599" s="44">
        <v>7.4493</v>
      </c>
      <c r="F1599" s="44">
        <v>0.68994999999999995</v>
      </c>
      <c r="G1599" s="44">
        <v>248.25</v>
      </c>
      <c r="H1599" s="44">
        <v>4.1570999999999998</v>
      </c>
      <c r="I1599" s="44">
        <v>1.49</v>
      </c>
      <c r="J1599" s="45">
        <v>9.1196999999999999</v>
      </c>
    </row>
    <row r="1600" spans="1:10" x14ac:dyDescent="0.25">
      <c r="A1600" s="33">
        <v>38441</v>
      </c>
      <c r="B1600" s="44">
        <v>1.2943</v>
      </c>
      <c r="C1600" s="44">
        <v>139.13</v>
      </c>
      <c r="D1600" s="44">
        <v>30.085000000000001</v>
      </c>
      <c r="E1600" s="44">
        <v>7.4493</v>
      </c>
      <c r="F1600" s="44">
        <v>0.68769999999999998</v>
      </c>
      <c r="G1600" s="44">
        <v>247.15</v>
      </c>
      <c r="H1600" s="44">
        <v>4.1117999999999997</v>
      </c>
      <c r="I1600" s="44">
        <v>1.4851000000000001</v>
      </c>
      <c r="J1600" s="45">
        <v>9.1325000000000003</v>
      </c>
    </row>
    <row r="1601" spans="1:10" x14ac:dyDescent="0.25">
      <c r="A1601" s="33">
        <v>38442</v>
      </c>
      <c r="B1601" s="44">
        <v>1.2964</v>
      </c>
      <c r="C1601" s="44">
        <v>138.44</v>
      </c>
      <c r="D1601" s="44">
        <v>29.954999999999998</v>
      </c>
      <c r="E1601" s="44">
        <v>7.4494999999999996</v>
      </c>
      <c r="F1601" s="44">
        <v>0.6885</v>
      </c>
      <c r="G1601" s="44">
        <v>247.2</v>
      </c>
      <c r="H1601" s="44">
        <v>4.0807000000000002</v>
      </c>
      <c r="I1601" s="44">
        <v>1.4904999999999999</v>
      </c>
      <c r="J1601" s="45">
        <v>9.1430000000000007</v>
      </c>
    </row>
    <row r="1602" spans="1:10" x14ac:dyDescent="0.25">
      <c r="A1602" s="33">
        <v>38443</v>
      </c>
      <c r="B1602" s="44">
        <v>1.2959000000000001</v>
      </c>
      <c r="C1602" s="44">
        <v>139.07</v>
      </c>
      <c r="D1602" s="44">
        <v>30.030999999999999</v>
      </c>
      <c r="E1602" s="44">
        <v>7.4501999999999997</v>
      </c>
      <c r="F1602" s="44">
        <v>0.68664999999999998</v>
      </c>
      <c r="G1602" s="44">
        <v>247.25</v>
      </c>
      <c r="H1602" s="44">
        <v>4.0876000000000001</v>
      </c>
      <c r="I1602" s="44">
        <v>1.4883</v>
      </c>
      <c r="J1602" s="45">
        <v>9.1686999999999994</v>
      </c>
    </row>
    <row r="1603" spans="1:10" x14ac:dyDescent="0.25">
      <c r="A1603" s="33">
        <v>38446</v>
      </c>
      <c r="B1603" s="44">
        <v>1.2883</v>
      </c>
      <c r="C1603" s="44">
        <v>139.18</v>
      </c>
      <c r="D1603" s="44">
        <v>30.02</v>
      </c>
      <c r="E1603" s="44">
        <v>7.4501999999999997</v>
      </c>
      <c r="F1603" s="44">
        <v>0.68700000000000006</v>
      </c>
      <c r="G1603" s="44">
        <v>247.36</v>
      </c>
      <c r="H1603" s="44">
        <v>4.1113</v>
      </c>
      <c r="I1603" s="44">
        <v>1.4897</v>
      </c>
      <c r="J1603" s="45">
        <v>9.1818000000000008</v>
      </c>
    </row>
    <row r="1604" spans="1:10" x14ac:dyDescent="0.25">
      <c r="A1604" s="33">
        <v>38447</v>
      </c>
      <c r="B1604" s="44">
        <v>1.2809999999999999</v>
      </c>
      <c r="C1604" s="44">
        <v>139.16</v>
      </c>
      <c r="D1604" s="44">
        <v>29.995000000000001</v>
      </c>
      <c r="E1604" s="44">
        <v>7.45</v>
      </c>
      <c r="F1604" s="44">
        <v>0.68410000000000004</v>
      </c>
      <c r="G1604" s="44">
        <v>247.44</v>
      </c>
      <c r="H1604" s="44">
        <v>4.1296999999999997</v>
      </c>
      <c r="I1604" s="44">
        <v>1.4777</v>
      </c>
      <c r="J1604" s="45">
        <v>9.1765000000000008</v>
      </c>
    </row>
    <row r="1605" spans="1:10" x14ac:dyDescent="0.25">
      <c r="A1605" s="33">
        <v>38448</v>
      </c>
      <c r="B1605" s="44">
        <v>1.286</v>
      </c>
      <c r="C1605" s="44">
        <v>139.75</v>
      </c>
      <c r="D1605" s="44">
        <v>29.956</v>
      </c>
      <c r="E1605" s="44">
        <v>7.45</v>
      </c>
      <c r="F1605" s="44">
        <v>0.68505000000000005</v>
      </c>
      <c r="G1605" s="44">
        <v>247.23</v>
      </c>
      <c r="H1605" s="44">
        <v>4.1273</v>
      </c>
      <c r="I1605" s="44">
        <v>1.478</v>
      </c>
      <c r="J1605" s="45">
        <v>9.1611999999999991</v>
      </c>
    </row>
    <row r="1606" spans="1:10" x14ac:dyDescent="0.25">
      <c r="A1606" s="33">
        <v>38449</v>
      </c>
      <c r="B1606" s="44">
        <v>1.2923</v>
      </c>
      <c r="C1606" s="44">
        <v>139.84</v>
      </c>
      <c r="D1606" s="44">
        <v>29.957999999999998</v>
      </c>
      <c r="E1606" s="44">
        <v>7.4493</v>
      </c>
      <c r="F1606" s="44">
        <v>0.68740000000000001</v>
      </c>
      <c r="G1606" s="44">
        <v>246.4</v>
      </c>
      <c r="H1606" s="44">
        <v>4.1081000000000003</v>
      </c>
      <c r="I1606" s="44">
        <v>1.4692000000000001</v>
      </c>
      <c r="J1606" s="45">
        <v>9.1478000000000002</v>
      </c>
    </row>
    <row r="1607" spans="1:10" x14ac:dyDescent="0.25">
      <c r="A1607" s="33">
        <v>38450</v>
      </c>
      <c r="B1607" s="44">
        <v>1.2819</v>
      </c>
      <c r="C1607" s="44">
        <v>139.46</v>
      </c>
      <c r="D1607" s="44">
        <v>29.945</v>
      </c>
      <c r="E1607" s="44">
        <v>7.4489000000000001</v>
      </c>
      <c r="F1607" s="44">
        <v>0.68589999999999995</v>
      </c>
      <c r="G1607" s="44">
        <v>245.96</v>
      </c>
      <c r="H1607" s="44">
        <v>4.1109999999999998</v>
      </c>
      <c r="I1607" s="44">
        <v>1.4584999999999999</v>
      </c>
      <c r="J1607" s="45">
        <v>9.1597000000000008</v>
      </c>
    </row>
    <row r="1608" spans="1:10" x14ac:dyDescent="0.25">
      <c r="A1608" s="33">
        <v>38453</v>
      </c>
      <c r="B1608" s="44">
        <v>1.2970999999999999</v>
      </c>
      <c r="C1608" s="44">
        <v>139.76</v>
      </c>
      <c r="D1608" s="44">
        <v>29.896999999999998</v>
      </c>
      <c r="E1608" s="44">
        <v>7.4490999999999996</v>
      </c>
      <c r="F1608" s="44">
        <v>0.68640000000000001</v>
      </c>
      <c r="G1608" s="44">
        <v>245.87</v>
      </c>
      <c r="H1608" s="44">
        <v>4.0879000000000003</v>
      </c>
      <c r="I1608" s="44">
        <v>1.4496</v>
      </c>
      <c r="J1608" s="45">
        <v>9.1702999999999992</v>
      </c>
    </row>
    <row r="1609" spans="1:10" x14ac:dyDescent="0.25">
      <c r="A1609" s="33">
        <v>38454</v>
      </c>
      <c r="B1609" s="44">
        <v>1.2985</v>
      </c>
      <c r="C1609" s="44">
        <v>139.97</v>
      </c>
      <c r="D1609" s="44">
        <v>29.893000000000001</v>
      </c>
      <c r="E1609" s="44">
        <v>7.4501999999999997</v>
      </c>
      <c r="F1609" s="44">
        <v>0.68540000000000001</v>
      </c>
      <c r="G1609" s="44">
        <v>245.93</v>
      </c>
      <c r="H1609" s="44">
        <v>4.0792999999999999</v>
      </c>
      <c r="I1609" s="44">
        <v>1.4468000000000001</v>
      </c>
      <c r="J1609" s="45">
        <v>9.1577999999999999</v>
      </c>
    </row>
    <row r="1610" spans="1:10" x14ac:dyDescent="0.25">
      <c r="A1610" s="33">
        <v>38455</v>
      </c>
      <c r="B1610" s="44">
        <v>1.2922</v>
      </c>
      <c r="C1610" s="44">
        <v>138.71</v>
      </c>
      <c r="D1610" s="44">
        <v>29.911999999999999</v>
      </c>
      <c r="E1610" s="44">
        <v>7.45</v>
      </c>
      <c r="F1610" s="44">
        <v>0.68335000000000001</v>
      </c>
      <c r="G1610" s="44">
        <v>246.15</v>
      </c>
      <c r="H1610" s="44">
        <v>4.0872999999999999</v>
      </c>
      <c r="I1610" s="44">
        <v>1.452</v>
      </c>
      <c r="J1610" s="45">
        <v>9.1515000000000004</v>
      </c>
    </row>
    <row r="1611" spans="1:10" x14ac:dyDescent="0.25">
      <c r="A1611" s="33">
        <v>38456</v>
      </c>
      <c r="B1611" s="44">
        <v>1.282</v>
      </c>
      <c r="C1611" s="44">
        <v>138.63999999999999</v>
      </c>
      <c r="D1611" s="44">
        <v>29.963000000000001</v>
      </c>
      <c r="E1611" s="44">
        <v>7.4516999999999998</v>
      </c>
      <c r="F1611" s="44">
        <v>0.68135000000000001</v>
      </c>
      <c r="G1611" s="44">
        <v>246.87</v>
      </c>
      <c r="H1611" s="44">
        <v>4.1218000000000004</v>
      </c>
      <c r="I1611" s="44">
        <v>1.4671000000000001</v>
      </c>
      <c r="J1611" s="45">
        <v>9.1679999999999993</v>
      </c>
    </row>
    <row r="1612" spans="1:10" x14ac:dyDescent="0.25">
      <c r="A1612" s="33">
        <v>38457</v>
      </c>
      <c r="B1612" s="44">
        <v>1.2867999999999999</v>
      </c>
      <c r="C1612" s="44">
        <v>139.08000000000001</v>
      </c>
      <c r="D1612" s="44">
        <v>30.096</v>
      </c>
      <c r="E1612" s="44">
        <v>7.4531000000000001</v>
      </c>
      <c r="F1612" s="44">
        <v>0.68200000000000005</v>
      </c>
      <c r="G1612" s="44">
        <v>247.75</v>
      </c>
      <c r="H1612" s="44">
        <v>4.1425000000000001</v>
      </c>
      <c r="I1612" s="44">
        <v>1.4763999999999999</v>
      </c>
      <c r="J1612" s="45">
        <v>9.1784999999999997</v>
      </c>
    </row>
    <row r="1613" spans="1:10" x14ac:dyDescent="0.25">
      <c r="A1613" s="33">
        <v>38460</v>
      </c>
      <c r="B1613" s="44">
        <v>1.2967</v>
      </c>
      <c r="C1613" s="44">
        <v>139.6</v>
      </c>
      <c r="D1613" s="44">
        <v>30.19</v>
      </c>
      <c r="E1613" s="44">
        <v>7.4535999999999998</v>
      </c>
      <c r="F1613" s="44">
        <v>0.68320000000000003</v>
      </c>
      <c r="G1613" s="44">
        <v>248.47</v>
      </c>
      <c r="H1613" s="44">
        <v>4.1916000000000002</v>
      </c>
      <c r="I1613" s="44">
        <v>1.4731000000000001</v>
      </c>
      <c r="J1613" s="45">
        <v>9.1769999999999996</v>
      </c>
    </row>
    <row r="1614" spans="1:10" x14ac:dyDescent="0.25">
      <c r="A1614" s="33">
        <v>38461</v>
      </c>
      <c r="B1614" s="44">
        <v>1.2996000000000001</v>
      </c>
      <c r="C1614" s="44">
        <v>139.54</v>
      </c>
      <c r="D1614" s="44">
        <v>30.428999999999998</v>
      </c>
      <c r="E1614" s="44">
        <v>7.4528999999999996</v>
      </c>
      <c r="F1614" s="44">
        <v>0.68069999999999997</v>
      </c>
      <c r="G1614" s="44">
        <v>250.4</v>
      </c>
      <c r="H1614" s="44">
        <v>4.2081999999999997</v>
      </c>
      <c r="I1614" s="44">
        <v>1.4519</v>
      </c>
      <c r="J1614" s="45">
        <v>9.2004999999999999</v>
      </c>
    </row>
    <row r="1615" spans="1:10" x14ac:dyDescent="0.25">
      <c r="A1615" s="33">
        <v>38462</v>
      </c>
      <c r="B1615" s="44">
        <v>1.3048999999999999</v>
      </c>
      <c r="C1615" s="44">
        <v>139.5</v>
      </c>
      <c r="D1615" s="44">
        <v>30.204999999999998</v>
      </c>
      <c r="E1615" s="44">
        <v>7.4518000000000004</v>
      </c>
      <c r="F1615" s="44">
        <v>0.68130000000000002</v>
      </c>
      <c r="G1615" s="44">
        <v>248.23</v>
      </c>
      <c r="H1615" s="44">
        <v>4.1577000000000002</v>
      </c>
      <c r="I1615" s="44">
        <v>1.4523999999999999</v>
      </c>
      <c r="J1615" s="45">
        <v>9.1922999999999995</v>
      </c>
    </row>
    <row r="1616" spans="1:10" x14ac:dyDescent="0.25">
      <c r="A1616" s="33">
        <v>38463</v>
      </c>
      <c r="B1616" s="44">
        <v>1.3058000000000001</v>
      </c>
      <c r="C1616" s="44">
        <v>140.27000000000001</v>
      </c>
      <c r="D1616" s="44">
        <v>30.196000000000002</v>
      </c>
      <c r="E1616" s="44">
        <v>7.4493999999999998</v>
      </c>
      <c r="F1616" s="44">
        <v>0.68474999999999997</v>
      </c>
      <c r="G1616" s="44">
        <v>248.2</v>
      </c>
      <c r="H1616" s="44">
        <v>4.1700999999999997</v>
      </c>
      <c r="I1616" s="44">
        <v>1.46</v>
      </c>
      <c r="J1616" s="45">
        <v>9.1854999999999993</v>
      </c>
    </row>
    <row r="1617" spans="1:10" x14ac:dyDescent="0.25">
      <c r="A1617" s="33">
        <v>38464</v>
      </c>
      <c r="B1617" s="44">
        <v>1.3077000000000001</v>
      </c>
      <c r="C1617" s="44">
        <v>138.96</v>
      </c>
      <c r="D1617" s="44">
        <v>30.277999999999999</v>
      </c>
      <c r="E1617" s="44">
        <v>7.4497</v>
      </c>
      <c r="F1617" s="44">
        <v>0.68284999999999996</v>
      </c>
      <c r="G1617" s="44">
        <v>249.15</v>
      </c>
      <c r="H1617" s="44">
        <v>4.1820000000000004</v>
      </c>
      <c r="I1617" s="44">
        <v>1.4650000000000001</v>
      </c>
      <c r="J1617" s="45">
        <v>9.1704000000000008</v>
      </c>
    </row>
    <row r="1618" spans="1:10" x14ac:dyDescent="0.25">
      <c r="A1618" s="33">
        <v>38467</v>
      </c>
      <c r="B1618" s="44">
        <v>1.2966</v>
      </c>
      <c r="C1618" s="44">
        <v>137.31</v>
      </c>
      <c r="D1618" s="44">
        <v>30.355</v>
      </c>
      <c r="E1618" s="44">
        <v>7.4489999999999998</v>
      </c>
      <c r="F1618" s="44">
        <v>0.67864999999999998</v>
      </c>
      <c r="G1618" s="44">
        <v>249.98</v>
      </c>
      <c r="H1618" s="44">
        <v>4.2032999999999996</v>
      </c>
      <c r="I1618" s="44">
        <v>1.4621</v>
      </c>
      <c r="J1618" s="45">
        <v>9.1523000000000003</v>
      </c>
    </row>
    <row r="1619" spans="1:10" x14ac:dyDescent="0.25">
      <c r="A1619" s="33">
        <v>38468</v>
      </c>
      <c r="B1619" s="44">
        <v>1.2981</v>
      </c>
      <c r="C1619" s="44">
        <v>137.54</v>
      </c>
      <c r="D1619" s="44">
        <v>30.247</v>
      </c>
      <c r="E1619" s="44">
        <v>7.4489000000000001</v>
      </c>
      <c r="F1619" s="44">
        <v>0.68115000000000003</v>
      </c>
      <c r="G1619" s="44">
        <v>249.23</v>
      </c>
      <c r="H1619" s="44">
        <v>4.2054</v>
      </c>
      <c r="I1619" s="44">
        <v>1.4557</v>
      </c>
      <c r="J1619" s="45">
        <v>9.1453000000000007</v>
      </c>
    </row>
    <row r="1620" spans="1:10" x14ac:dyDescent="0.25">
      <c r="A1620" s="33">
        <v>38469</v>
      </c>
      <c r="B1620" s="44">
        <v>1.292</v>
      </c>
      <c r="C1620" s="44">
        <v>137.35</v>
      </c>
      <c r="D1620" s="44">
        <v>30.225000000000001</v>
      </c>
      <c r="E1620" s="44">
        <v>7.4471999999999996</v>
      </c>
      <c r="F1620" s="44">
        <v>0.67959999999999998</v>
      </c>
      <c r="G1620" s="44">
        <v>249.52</v>
      </c>
      <c r="H1620" s="44">
        <v>4.2196999999999996</v>
      </c>
      <c r="I1620" s="44">
        <v>1.4579</v>
      </c>
      <c r="J1620" s="45">
        <v>9.1402999999999999</v>
      </c>
    </row>
    <row r="1621" spans="1:10" x14ac:dyDescent="0.25">
      <c r="A1621" s="33">
        <v>38470</v>
      </c>
      <c r="B1621" s="44">
        <v>1.2905</v>
      </c>
      <c r="C1621" s="44">
        <v>136.63</v>
      </c>
      <c r="D1621" s="44">
        <v>30.52</v>
      </c>
      <c r="E1621" s="44">
        <v>7.4470000000000001</v>
      </c>
      <c r="F1621" s="44">
        <v>0.67730000000000001</v>
      </c>
      <c r="G1621" s="44">
        <v>252.09</v>
      </c>
      <c r="H1621" s="44">
        <v>4.2712000000000003</v>
      </c>
      <c r="I1621" s="44">
        <v>1.4625999999999999</v>
      </c>
      <c r="J1621" s="45">
        <v>9.1412999999999993</v>
      </c>
    </row>
    <row r="1622" spans="1:10" x14ac:dyDescent="0.25">
      <c r="A1622" s="33">
        <v>38471</v>
      </c>
      <c r="B1622" s="44">
        <v>1.2957000000000001</v>
      </c>
      <c r="C1622" s="44">
        <v>136.24</v>
      </c>
      <c r="D1622" s="44">
        <v>30.498999999999999</v>
      </c>
      <c r="E1622" s="44">
        <v>7.4459999999999997</v>
      </c>
      <c r="F1622" s="44">
        <v>0.67749999999999999</v>
      </c>
      <c r="G1622" s="44">
        <v>252.51</v>
      </c>
      <c r="H1622" s="44">
        <v>4.2714999999999996</v>
      </c>
      <c r="I1622" s="44">
        <v>1.4571000000000001</v>
      </c>
      <c r="J1622" s="45">
        <v>9.1805000000000003</v>
      </c>
    </row>
    <row r="1623" spans="1:10" x14ac:dyDescent="0.25">
      <c r="A1623" s="33">
        <v>38474</v>
      </c>
      <c r="B1623" s="44">
        <v>1.2863</v>
      </c>
      <c r="C1623" s="44">
        <v>135.54</v>
      </c>
      <c r="D1623" s="44">
        <v>30.385000000000002</v>
      </c>
      <c r="E1623" s="44">
        <v>7.4454000000000002</v>
      </c>
      <c r="F1623" s="44">
        <v>0.67625000000000002</v>
      </c>
      <c r="G1623" s="44">
        <v>252.05</v>
      </c>
      <c r="H1623" s="44">
        <v>4.2637</v>
      </c>
      <c r="I1623" s="44">
        <v>1.4581</v>
      </c>
      <c r="J1623" s="45">
        <v>9.1994000000000007</v>
      </c>
    </row>
    <row r="1624" spans="1:10" x14ac:dyDescent="0.25">
      <c r="A1624" s="33">
        <v>38475</v>
      </c>
      <c r="B1624" s="44">
        <v>1.2856000000000001</v>
      </c>
      <c r="C1624" s="44">
        <v>135.22999999999999</v>
      </c>
      <c r="D1624" s="44">
        <v>30.323</v>
      </c>
      <c r="E1624" s="44">
        <v>7.4443000000000001</v>
      </c>
      <c r="F1624" s="44">
        <v>0.67995000000000005</v>
      </c>
      <c r="G1624" s="44">
        <v>251.55</v>
      </c>
      <c r="H1624" s="44">
        <v>4.2294999999999998</v>
      </c>
      <c r="I1624" s="44">
        <v>1.4603999999999999</v>
      </c>
      <c r="J1624" s="45">
        <v>9.2248999999999999</v>
      </c>
    </row>
    <row r="1625" spans="1:10" x14ac:dyDescent="0.25">
      <c r="A1625" s="33">
        <v>38476</v>
      </c>
      <c r="B1625" s="44">
        <v>1.2952999999999999</v>
      </c>
      <c r="C1625" s="44">
        <v>135.21</v>
      </c>
      <c r="D1625" s="44">
        <v>30.148</v>
      </c>
      <c r="E1625" s="44">
        <v>7.4439000000000002</v>
      </c>
      <c r="F1625" s="44">
        <v>0.68174999999999997</v>
      </c>
      <c r="G1625" s="44">
        <v>250.05</v>
      </c>
      <c r="H1625" s="44">
        <v>4.1950000000000003</v>
      </c>
      <c r="I1625" s="44">
        <v>1.4633</v>
      </c>
      <c r="J1625" s="45">
        <v>9.1717999999999993</v>
      </c>
    </row>
    <row r="1626" spans="1:10" x14ac:dyDescent="0.25">
      <c r="A1626" s="33">
        <v>38477</v>
      </c>
      <c r="B1626" s="44">
        <v>1.2954000000000001</v>
      </c>
      <c r="C1626" s="44">
        <v>135.28</v>
      </c>
      <c r="D1626" s="44">
        <v>29.960999999999999</v>
      </c>
      <c r="E1626" s="44">
        <v>7.4448999999999996</v>
      </c>
      <c r="F1626" s="44">
        <v>0.68069999999999997</v>
      </c>
      <c r="G1626" s="44">
        <v>248.91</v>
      </c>
      <c r="H1626" s="44">
        <v>4.1542000000000003</v>
      </c>
      <c r="I1626" s="44">
        <v>1.4548000000000001</v>
      </c>
      <c r="J1626" s="45">
        <v>9.1679999999999993</v>
      </c>
    </row>
    <row r="1627" spans="1:10" x14ac:dyDescent="0.25">
      <c r="A1627" s="33">
        <v>38478</v>
      </c>
      <c r="B1627" s="44">
        <v>1.2947</v>
      </c>
      <c r="C1627" s="44">
        <v>135.71</v>
      </c>
      <c r="D1627" s="44">
        <v>29.899000000000001</v>
      </c>
      <c r="E1627" s="44">
        <v>7.4432999999999998</v>
      </c>
      <c r="F1627" s="44">
        <v>0.68205000000000005</v>
      </c>
      <c r="G1627" s="44">
        <v>249.68</v>
      </c>
      <c r="H1627" s="44">
        <v>4.1310000000000002</v>
      </c>
      <c r="I1627" s="44">
        <v>1.4487000000000001</v>
      </c>
      <c r="J1627" s="45">
        <v>9.1632999999999996</v>
      </c>
    </row>
    <row r="1628" spans="1:10" x14ac:dyDescent="0.25">
      <c r="A1628" s="33">
        <v>38481</v>
      </c>
      <c r="B1628" s="44">
        <v>1.2824</v>
      </c>
      <c r="C1628" s="44">
        <v>135.46</v>
      </c>
      <c r="D1628" s="44">
        <v>29.85</v>
      </c>
      <c r="E1628" s="44">
        <v>7.4412000000000003</v>
      </c>
      <c r="F1628" s="44">
        <v>0.68149999999999999</v>
      </c>
      <c r="G1628" s="44">
        <v>249.5</v>
      </c>
      <c r="H1628" s="44">
        <v>4.1196999999999999</v>
      </c>
      <c r="I1628" s="44">
        <v>1.4483999999999999</v>
      </c>
      <c r="J1628" s="45">
        <v>9.1822999999999997</v>
      </c>
    </row>
    <row r="1629" spans="1:10" x14ac:dyDescent="0.25">
      <c r="A1629" s="33">
        <v>38482</v>
      </c>
      <c r="B1629" s="44">
        <v>1.2854000000000001</v>
      </c>
      <c r="C1629" s="44">
        <v>135.86000000000001</v>
      </c>
      <c r="D1629" s="44">
        <v>30.035</v>
      </c>
      <c r="E1629" s="44">
        <v>7.4419000000000004</v>
      </c>
      <c r="F1629" s="44">
        <v>0.68279999999999996</v>
      </c>
      <c r="G1629" s="44">
        <v>251.33</v>
      </c>
      <c r="H1629" s="44">
        <v>4.1673</v>
      </c>
      <c r="I1629" s="44">
        <v>1.4464999999999999</v>
      </c>
      <c r="J1629" s="45">
        <v>9.2004999999999999</v>
      </c>
    </row>
    <row r="1630" spans="1:10" x14ac:dyDescent="0.25">
      <c r="A1630" s="33">
        <v>38483</v>
      </c>
      <c r="B1630" s="44">
        <v>1.2882</v>
      </c>
      <c r="C1630" s="44">
        <v>135.69999999999999</v>
      </c>
      <c r="D1630" s="44">
        <v>30.05</v>
      </c>
      <c r="E1630" s="44">
        <v>7.4432999999999998</v>
      </c>
      <c r="F1630" s="44">
        <v>0.68410000000000004</v>
      </c>
      <c r="G1630" s="44">
        <v>250.68</v>
      </c>
      <c r="H1630" s="44">
        <v>4.1695000000000002</v>
      </c>
      <c r="I1630" s="44">
        <v>1.4387000000000001</v>
      </c>
      <c r="J1630" s="45">
        <v>9.2007999999999992</v>
      </c>
    </row>
    <row r="1631" spans="1:10" x14ac:dyDescent="0.25">
      <c r="A1631" s="33">
        <v>38484</v>
      </c>
      <c r="B1631" s="44">
        <v>1.2770999999999999</v>
      </c>
      <c r="C1631" s="44">
        <v>135.66</v>
      </c>
      <c r="D1631" s="44">
        <v>29.93</v>
      </c>
      <c r="E1631" s="44">
        <v>7.4428000000000001</v>
      </c>
      <c r="F1631" s="44">
        <v>0.68330000000000002</v>
      </c>
      <c r="G1631" s="44">
        <v>250.38</v>
      </c>
      <c r="H1631" s="44">
        <v>4.1402000000000001</v>
      </c>
      <c r="I1631" s="44">
        <v>1.4394</v>
      </c>
      <c r="J1631" s="45">
        <v>9.2104999999999997</v>
      </c>
    </row>
    <row r="1632" spans="1:10" x14ac:dyDescent="0.25">
      <c r="A1632" s="33">
        <v>38485</v>
      </c>
      <c r="B1632" s="44">
        <v>1.2635000000000001</v>
      </c>
      <c r="C1632" s="44">
        <v>135.19999999999999</v>
      </c>
      <c r="D1632" s="44">
        <v>30</v>
      </c>
      <c r="E1632" s="44">
        <v>7.4427000000000003</v>
      </c>
      <c r="F1632" s="44">
        <v>0.68015000000000003</v>
      </c>
      <c r="G1632" s="44">
        <v>250.56</v>
      </c>
      <c r="H1632" s="44">
        <v>4.1656000000000004</v>
      </c>
      <c r="I1632" s="44">
        <v>1.4376</v>
      </c>
      <c r="J1632" s="45">
        <v>9.2066999999999997</v>
      </c>
    </row>
    <row r="1633" spans="1:10" x14ac:dyDescent="0.25">
      <c r="A1633" s="33">
        <v>38488</v>
      </c>
      <c r="B1633" s="44">
        <v>1.2616000000000001</v>
      </c>
      <c r="C1633" s="44">
        <v>135.63</v>
      </c>
      <c r="D1633" s="44">
        <v>30.155000000000001</v>
      </c>
      <c r="E1633" s="44">
        <v>7.4424000000000001</v>
      </c>
      <c r="F1633" s="44">
        <v>0.68689999999999996</v>
      </c>
      <c r="G1633" s="44">
        <v>252.7</v>
      </c>
      <c r="H1633" s="44">
        <v>4.2237</v>
      </c>
      <c r="I1633" s="44">
        <v>1.4381999999999999</v>
      </c>
      <c r="J1633" s="45">
        <v>9.2240000000000002</v>
      </c>
    </row>
    <row r="1634" spans="1:10" x14ac:dyDescent="0.25">
      <c r="A1634" s="33">
        <v>38489</v>
      </c>
      <c r="B1634" s="44">
        <v>1.2636000000000001</v>
      </c>
      <c r="C1634" s="44">
        <v>135.52000000000001</v>
      </c>
      <c r="D1634" s="44">
        <v>30.27</v>
      </c>
      <c r="E1634" s="44">
        <v>7.4429999999999996</v>
      </c>
      <c r="F1634" s="44">
        <v>0.68735000000000002</v>
      </c>
      <c r="G1634" s="44">
        <v>252.98</v>
      </c>
      <c r="H1634" s="44">
        <v>4.2133000000000003</v>
      </c>
      <c r="I1634" s="44">
        <v>1.4258</v>
      </c>
      <c r="J1634" s="45">
        <v>9.2260000000000009</v>
      </c>
    </row>
    <row r="1635" spans="1:10" x14ac:dyDescent="0.25">
      <c r="A1635" s="33">
        <v>38490</v>
      </c>
      <c r="B1635" s="44">
        <v>1.2621</v>
      </c>
      <c r="C1635" s="44">
        <v>135.44</v>
      </c>
      <c r="D1635" s="44">
        <v>30.268000000000001</v>
      </c>
      <c r="E1635" s="44">
        <v>7.4457000000000004</v>
      </c>
      <c r="F1635" s="44">
        <v>0.68835000000000002</v>
      </c>
      <c r="G1635" s="44">
        <v>252.65</v>
      </c>
      <c r="H1635" s="44">
        <v>4.1973000000000003</v>
      </c>
      <c r="I1635" s="44">
        <v>1.4272</v>
      </c>
      <c r="J1635" s="45">
        <v>9.2162000000000006</v>
      </c>
    </row>
    <row r="1636" spans="1:10" x14ac:dyDescent="0.25">
      <c r="A1636" s="33">
        <v>38491</v>
      </c>
      <c r="B1636" s="44">
        <v>1.2642</v>
      </c>
      <c r="C1636" s="44">
        <v>135.62</v>
      </c>
      <c r="D1636" s="44">
        <v>30.204999999999998</v>
      </c>
      <c r="E1636" s="44">
        <v>7.4462000000000002</v>
      </c>
      <c r="F1636" s="44">
        <v>0.68720000000000003</v>
      </c>
      <c r="G1636" s="44">
        <v>251.45</v>
      </c>
      <c r="H1636" s="44">
        <v>4.1615000000000002</v>
      </c>
      <c r="I1636" s="44">
        <v>1.4249000000000001</v>
      </c>
      <c r="J1636" s="45">
        <v>9.1910000000000007</v>
      </c>
    </row>
    <row r="1637" spans="1:10" x14ac:dyDescent="0.25">
      <c r="A1637" s="33">
        <v>38492</v>
      </c>
      <c r="B1637" s="44">
        <v>1.2606999999999999</v>
      </c>
      <c r="C1637" s="44">
        <v>135.97999999999999</v>
      </c>
      <c r="D1637" s="44">
        <v>30.24</v>
      </c>
      <c r="E1637" s="44">
        <v>7.4470000000000001</v>
      </c>
      <c r="F1637" s="44">
        <v>0.68715000000000004</v>
      </c>
      <c r="G1637" s="44">
        <v>251.95</v>
      </c>
      <c r="H1637" s="44">
        <v>4.1736000000000004</v>
      </c>
      <c r="I1637" s="44">
        <v>1.4109</v>
      </c>
      <c r="J1637" s="45">
        <v>9.1884999999999994</v>
      </c>
    </row>
    <row r="1638" spans="1:10" x14ac:dyDescent="0.25">
      <c r="A1638" s="33">
        <v>38495</v>
      </c>
      <c r="B1638" s="44">
        <v>1.2547999999999999</v>
      </c>
      <c r="C1638" s="44">
        <v>135.44999999999999</v>
      </c>
      <c r="D1638" s="44">
        <v>30.353999999999999</v>
      </c>
      <c r="E1638" s="44">
        <v>7.4490999999999996</v>
      </c>
      <c r="F1638" s="44">
        <v>0.68630000000000002</v>
      </c>
      <c r="G1638" s="44">
        <v>252.45</v>
      </c>
      <c r="H1638" s="44">
        <v>4.1795999999999998</v>
      </c>
      <c r="I1638" s="44">
        <v>1.4145000000000001</v>
      </c>
      <c r="J1638" s="45">
        <v>9.18</v>
      </c>
    </row>
    <row r="1639" spans="1:10" x14ac:dyDescent="0.25">
      <c r="A1639" s="33">
        <v>38496</v>
      </c>
      <c r="B1639" s="44">
        <v>1.2617</v>
      </c>
      <c r="C1639" s="44">
        <v>135.38999999999999</v>
      </c>
      <c r="D1639" s="44">
        <v>30.350999999999999</v>
      </c>
      <c r="E1639" s="44">
        <v>7.4484000000000004</v>
      </c>
      <c r="F1639" s="44">
        <v>0.68764999999999998</v>
      </c>
      <c r="G1639" s="44">
        <v>253.9</v>
      </c>
      <c r="H1639" s="44">
        <v>4.1807999999999996</v>
      </c>
      <c r="I1639" s="44">
        <v>1.4092</v>
      </c>
      <c r="J1639" s="45">
        <v>9.1812000000000005</v>
      </c>
    </row>
    <row r="1640" spans="1:10" x14ac:dyDescent="0.25">
      <c r="A1640" s="33">
        <v>38497</v>
      </c>
      <c r="B1640" s="44">
        <v>1.2564</v>
      </c>
      <c r="C1640" s="44">
        <v>135.33000000000001</v>
      </c>
      <c r="D1640" s="44">
        <v>30.545999999999999</v>
      </c>
      <c r="E1640" s="44">
        <v>7.4467999999999996</v>
      </c>
      <c r="F1640" s="44">
        <v>0.68784999999999996</v>
      </c>
      <c r="G1640" s="44">
        <v>255.18</v>
      </c>
      <c r="H1640" s="44">
        <v>4.1833999999999998</v>
      </c>
      <c r="I1640" s="44">
        <v>1.4080999999999999</v>
      </c>
      <c r="J1640" s="45">
        <v>9.1783000000000001</v>
      </c>
    </row>
    <row r="1641" spans="1:10" x14ac:dyDescent="0.25">
      <c r="A1641" s="33">
        <v>38498</v>
      </c>
      <c r="B1641" s="44">
        <v>1.2523</v>
      </c>
      <c r="C1641" s="44">
        <v>135.58000000000001</v>
      </c>
      <c r="D1641" s="44">
        <v>30.495000000000001</v>
      </c>
      <c r="E1641" s="44">
        <v>7.4438000000000004</v>
      </c>
      <c r="F1641" s="44">
        <v>0.68740000000000001</v>
      </c>
      <c r="G1641" s="44">
        <v>254.26</v>
      </c>
      <c r="H1641" s="44">
        <v>4.1775000000000002</v>
      </c>
      <c r="I1641" s="44">
        <v>1.4085000000000001</v>
      </c>
      <c r="J1641" s="45">
        <v>9.1999999999999993</v>
      </c>
    </row>
    <row r="1642" spans="1:10" x14ac:dyDescent="0.25">
      <c r="A1642" s="33">
        <v>38499</v>
      </c>
      <c r="B1642" s="44">
        <v>1.2551000000000001</v>
      </c>
      <c r="C1642" s="44">
        <v>135.27000000000001</v>
      </c>
      <c r="D1642" s="44">
        <v>30.515999999999998</v>
      </c>
      <c r="E1642" s="44">
        <v>7.4433999999999996</v>
      </c>
      <c r="F1642" s="44">
        <v>0.68710000000000004</v>
      </c>
      <c r="G1642" s="44">
        <v>253.16</v>
      </c>
      <c r="H1642" s="44">
        <v>4.1616999999999997</v>
      </c>
      <c r="I1642" s="44">
        <v>1.4106000000000001</v>
      </c>
      <c r="J1642" s="45">
        <v>9.1974999999999998</v>
      </c>
    </row>
    <row r="1643" spans="1:10" x14ac:dyDescent="0.25">
      <c r="A1643" s="33">
        <v>38502</v>
      </c>
      <c r="B1643" s="44">
        <v>1.2472000000000001</v>
      </c>
      <c r="C1643" s="44">
        <v>134.68</v>
      </c>
      <c r="D1643" s="44">
        <v>30.477</v>
      </c>
      <c r="E1643" s="44">
        <v>7.4427000000000003</v>
      </c>
      <c r="F1643" s="44">
        <v>0.68494999999999995</v>
      </c>
      <c r="G1643" s="44">
        <v>254.01</v>
      </c>
      <c r="H1643" s="44">
        <v>4.1440000000000001</v>
      </c>
      <c r="I1643" s="44">
        <v>1.4071</v>
      </c>
      <c r="J1643" s="45">
        <v>9.1768000000000001</v>
      </c>
    </row>
    <row r="1644" spans="1:10" x14ac:dyDescent="0.25">
      <c r="A1644" s="33">
        <v>38503</v>
      </c>
      <c r="B1644" s="44">
        <v>1.2331000000000001</v>
      </c>
      <c r="C1644" s="44">
        <v>133.47</v>
      </c>
      <c r="D1644" s="44">
        <v>30.372</v>
      </c>
      <c r="E1644" s="44">
        <v>7.4423000000000004</v>
      </c>
      <c r="F1644" s="44">
        <v>0.67710000000000004</v>
      </c>
      <c r="G1644" s="44">
        <v>253.6</v>
      </c>
      <c r="H1644" s="44">
        <v>4.1159999999999997</v>
      </c>
      <c r="I1644" s="44">
        <v>1.4097</v>
      </c>
      <c r="J1644" s="45">
        <v>9.1608000000000001</v>
      </c>
    </row>
    <row r="1645" spans="1:10" x14ac:dyDescent="0.25">
      <c r="A1645" s="33">
        <v>38504</v>
      </c>
      <c r="B1645" s="44">
        <v>1.2228000000000001</v>
      </c>
      <c r="C1645" s="44">
        <v>132.84</v>
      </c>
      <c r="D1645" s="44">
        <v>30.405000000000001</v>
      </c>
      <c r="E1645" s="44">
        <v>7.4404000000000003</v>
      </c>
      <c r="F1645" s="44">
        <v>0.67544999999999999</v>
      </c>
      <c r="G1645" s="44">
        <v>254.09</v>
      </c>
      <c r="H1645" s="44">
        <v>4.1622000000000003</v>
      </c>
      <c r="I1645" s="44">
        <v>1.4026000000000001</v>
      </c>
      <c r="J1645" s="45">
        <v>9.14</v>
      </c>
    </row>
    <row r="1646" spans="1:10" x14ac:dyDescent="0.25">
      <c r="A1646" s="33">
        <v>38505</v>
      </c>
      <c r="B1646" s="44">
        <v>1.2262999999999999</v>
      </c>
      <c r="C1646" s="44">
        <v>132.72</v>
      </c>
      <c r="D1646" s="44">
        <v>30.355</v>
      </c>
      <c r="E1646" s="44">
        <v>7.4405000000000001</v>
      </c>
      <c r="F1646" s="44">
        <v>0.67535000000000001</v>
      </c>
      <c r="G1646" s="44">
        <v>252.79</v>
      </c>
      <c r="H1646" s="44">
        <v>4.1197999999999997</v>
      </c>
      <c r="I1646" s="44">
        <v>1.4041999999999999</v>
      </c>
      <c r="J1646" s="45">
        <v>9.1527999999999992</v>
      </c>
    </row>
    <row r="1647" spans="1:10" x14ac:dyDescent="0.25">
      <c r="A1647" s="33">
        <v>38506</v>
      </c>
      <c r="B1647" s="44">
        <v>1.2289000000000001</v>
      </c>
      <c r="C1647" s="44">
        <v>132.57</v>
      </c>
      <c r="D1647" s="44">
        <v>30.173999999999999</v>
      </c>
      <c r="E1647" s="44">
        <v>7.4398999999999997</v>
      </c>
      <c r="F1647" s="44">
        <v>0.67569999999999997</v>
      </c>
      <c r="G1647" s="44">
        <v>250.63</v>
      </c>
      <c r="H1647" s="44">
        <v>4.1158000000000001</v>
      </c>
      <c r="I1647" s="44">
        <v>1.3939999999999999</v>
      </c>
      <c r="J1647" s="45">
        <v>9.141</v>
      </c>
    </row>
    <row r="1648" spans="1:10" x14ac:dyDescent="0.25">
      <c r="A1648" s="33">
        <v>38509</v>
      </c>
      <c r="B1648" s="44">
        <v>1.2272000000000001</v>
      </c>
      <c r="C1648" s="44">
        <v>131.44</v>
      </c>
      <c r="D1648" s="44">
        <v>30.163</v>
      </c>
      <c r="E1648" s="44">
        <v>7.4394999999999998</v>
      </c>
      <c r="F1648" s="44">
        <v>0.67479999999999996</v>
      </c>
      <c r="G1648" s="44">
        <v>249.36</v>
      </c>
      <c r="H1648" s="44">
        <v>4.0892999999999997</v>
      </c>
      <c r="I1648" s="44">
        <v>1.4112</v>
      </c>
      <c r="J1648" s="45">
        <v>9.1356999999999999</v>
      </c>
    </row>
    <row r="1649" spans="1:10" x14ac:dyDescent="0.25">
      <c r="A1649" s="33">
        <v>38510</v>
      </c>
      <c r="B1649" s="44">
        <v>1.2284999999999999</v>
      </c>
      <c r="C1649" s="44">
        <v>131.13</v>
      </c>
      <c r="D1649" s="44">
        <v>30.093</v>
      </c>
      <c r="E1649" s="44">
        <v>7.4427000000000003</v>
      </c>
      <c r="F1649" s="44">
        <v>0.67154999999999998</v>
      </c>
      <c r="G1649" s="44">
        <v>249.45</v>
      </c>
      <c r="H1649" s="44">
        <v>4.0590000000000002</v>
      </c>
      <c r="I1649" s="44">
        <v>1.4073</v>
      </c>
      <c r="J1649" s="45">
        <v>9.1303999999999998</v>
      </c>
    </row>
    <row r="1650" spans="1:10" x14ac:dyDescent="0.25">
      <c r="A1650" s="33">
        <v>38511</v>
      </c>
      <c r="B1650" s="44">
        <v>1.2323999999999999</v>
      </c>
      <c r="C1650" s="44">
        <v>131.69</v>
      </c>
      <c r="D1650" s="44">
        <v>30.094000000000001</v>
      </c>
      <c r="E1650" s="44">
        <v>7.4446000000000003</v>
      </c>
      <c r="F1650" s="44">
        <v>0.67095000000000005</v>
      </c>
      <c r="G1650" s="44">
        <v>249.98</v>
      </c>
      <c r="H1650" s="44">
        <v>4.0610999999999997</v>
      </c>
      <c r="I1650" s="44">
        <v>1.4048</v>
      </c>
      <c r="J1650" s="45">
        <v>9.1929999999999996</v>
      </c>
    </row>
    <row r="1651" spans="1:10" x14ac:dyDescent="0.25">
      <c r="A1651" s="33">
        <v>38512</v>
      </c>
      <c r="B1651" s="44">
        <v>1.2239</v>
      </c>
      <c r="C1651" s="44">
        <v>131.37</v>
      </c>
      <c r="D1651" s="44">
        <v>30.07</v>
      </c>
      <c r="E1651" s="44">
        <v>7.4457000000000004</v>
      </c>
      <c r="F1651" s="44">
        <v>0.67130000000000001</v>
      </c>
      <c r="G1651" s="44">
        <v>250.56</v>
      </c>
      <c r="H1651" s="44">
        <v>4.0641999999999996</v>
      </c>
      <c r="I1651" s="44">
        <v>1.4081999999999999</v>
      </c>
      <c r="J1651" s="45">
        <v>9.2010000000000005</v>
      </c>
    </row>
    <row r="1652" spans="1:10" x14ac:dyDescent="0.25">
      <c r="A1652" s="33">
        <v>38513</v>
      </c>
      <c r="B1652" s="44">
        <v>1.2229000000000001</v>
      </c>
      <c r="C1652" s="44">
        <v>131.41999999999999</v>
      </c>
      <c r="D1652" s="44">
        <v>30.003</v>
      </c>
      <c r="E1652" s="44">
        <v>7.4447999999999999</v>
      </c>
      <c r="F1652" s="44">
        <v>0.6704</v>
      </c>
      <c r="G1652" s="44">
        <v>249.97</v>
      </c>
      <c r="H1652" s="44">
        <v>4.0270000000000001</v>
      </c>
      <c r="I1652" s="44">
        <v>1.4251</v>
      </c>
      <c r="J1652" s="45">
        <v>9.2227999999999994</v>
      </c>
    </row>
    <row r="1653" spans="1:10" x14ac:dyDescent="0.25">
      <c r="A1653" s="33">
        <v>38516</v>
      </c>
      <c r="B1653" s="44">
        <v>1.2061999999999999</v>
      </c>
      <c r="C1653" s="44">
        <v>131.74</v>
      </c>
      <c r="D1653" s="44">
        <v>29.998000000000001</v>
      </c>
      <c r="E1653" s="44">
        <v>7.4412000000000003</v>
      </c>
      <c r="F1653" s="44">
        <v>0.66830000000000001</v>
      </c>
      <c r="G1653" s="44">
        <v>249.58</v>
      </c>
      <c r="H1653" s="44">
        <v>4.0372000000000003</v>
      </c>
      <c r="I1653" s="44">
        <v>1.4363999999999999</v>
      </c>
      <c r="J1653" s="45">
        <v>9.2665000000000006</v>
      </c>
    </row>
    <row r="1654" spans="1:10" x14ac:dyDescent="0.25">
      <c r="A1654" s="33">
        <v>38517</v>
      </c>
      <c r="B1654" s="44">
        <v>1.2110000000000001</v>
      </c>
      <c r="C1654" s="44">
        <v>132.33000000000001</v>
      </c>
      <c r="D1654" s="44">
        <v>30.05</v>
      </c>
      <c r="E1654" s="44">
        <v>7.4406999999999996</v>
      </c>
      <c r="F1654" s="44">
        <v>0.66949999999999998</v>
      </c>
      <c r="G1654" s="44">
        <v>248.98</v>
      </c>
      <c r="H1654" s="44">
        <v>4.0476999999999999</v>
      </c>
      <c r="I1654" s="44">
        <v>1.4379</v>
      </c>
      <c r="J1654" s="45">
        <v>9.2835000000000001</v>
      </c>
    </row>
    <row r="1655" spans="1:10" x14ac:dyDescent="0.25">
      <c r="A1655" s="33">
        <v>38518</v>
      </c>
      <c r="B1655" s="44">
        <v>1.2069000000000001</v>
      </c>
      <c r="C1655" s="44">
        <v>132.06</v>
      </c>
      <c r="D1655" s="44">
        <v>29.948</v>
      </c>
      <c r="E1655" s="44">
        <v>7.4438000000000004</v>
      </c>
      <c r="F1655" s="44">
        <v>0.66669999999999996</v>
      </c>
      <c r="G1655" s="44">
        <v>248.68</v>
      </c>
      <c r="H1655" s="44">
        <v>4.0317999999999996</v>
      </c>
      <c r="I1655" s="44">
        <v>1.4396</v>
      </c>
      <c r="J1655" s="45">
        <v>9.2639999999999993</v>
      </c>
    </row>
    <row r="1656" spans="1:10" x14ac:dyDescent="0.25">
      <c r="A1656" s="33">
        <v>38519</v>
      </c>
      <c r="B1656" s="44">
        <v>1.2115</v>
      </c>
      <c r="C1656" s="44">
        <v>132.26</v>
      </c>
      <c r="D1656" s="44">
        <v>29.96</v>
      </c>
      <c r="E1656" s="44">
        <v>7.4428999999999998</v>
      </c>
      <c r="F1656" s="44">
        <v>0.66464999999999996</v>
      </c>
      <c r="G1656" s="44">
        <v>247.97</v>
      </c>
      <c r="H1656" s="44">
        <v>4.0564</v>
      </c>
      <c r="I1656" s="44">
        <v>1.4379999999999999</v>
      </c>
      <c r="J1656" s="45">
        <v>9.2750000000000004</v>
      </c>
    </row>
    <row r="1657" spans="1:10" x14ac:dyDescent="0.25">
      <c r="A1657" s="33">
        <v>38520</v>
      </c>
      <c r="B1657" s="44">
        <v>1.2177</v>
      </c>
      <c r="C1657" s="44">
        <v>132.47</v>
      </c>
      <c r="D1657" s="44">
        <v>29.882999999999999</v>
      </c>
      <c r="E1657" s="44">
        <v>7.4451999999999998</v>
      </c>
      <c r="F1657" s="44">
        <v>0.66779999999999995</v>
      </c>
      <c r="G1657" s="44">
        <v>247.89</v>
      </c>
      <c r="H1657" s="44">
        <v>4.0536000000000003</v>
      </c>
      <c r="I1657" s="44">
        <v>1.4358</v>
      </c>
      <c r="J1657" s="45">
        <v>9.2402999999999995</v>
      </c>
    </row>
    <row r="1658" spans="1:10" x14ac:dyDescent="0.25">
      <c r="A1658" s="33">
        <v>38523</v>
      </c>
      <c r="B1658" s="44">
        <v>1.2210000000000001</v>
      </c>
      <c r="C1658" s="44">
        <v>133.09</v>
      </c>
      <c r="D1658" s="44">
        <v>29.968</v>
      </c>
      <c r="E1658" s="44">
        <v>7.4455</v>
      </c>
      <c r="F1658" s="44">
        <v>0.66854999999999998</v>
      </c>
      <c r="G1658" s="44">
        <v>248.47</v>
      </c>
      <c r="H1658" s="44">
        <v>4.0724999999999998</v>
      </c>
      <c r="I1658" s="44">
        <v>1.4189000000000001</v>
      </c>
      <c r="J1658" s="45">
        <v>9.2272999999999996</v>
      </c>
    </row>
    <row r="1659" spans="1:10" x14ac:dyDescent="0.25">
      <c r="A1659" s="33">
        <v>38524</v>
      </c>
      <c r="B1659" s="44">
        <v>1.2092000000000001</v>
      </c>
      <c r="C1659" s="44">
        <v>132.19999999999999</v>
      </c>
      <c r="D1659" s="44">
        <v>29.913</v>
      </c>
      <c r="E1659" s="44">
        <v>7.4469000000000003</v>
      </c>
      <c r="F1659" s="44">
        <v>0.66449999999999998</v>
      </c>
      <c r="G1659" s="44">
        <v>247.92</v>
      </c>
      <c r="H1659" s="44">
        <v>4.0593000000000004</v>
      </c>
      <c r="I1659" s="44">
        <v>1.4084000000000001</v>
      </c>
      <c r="J1659" s="45">
        <v>9.2372999999999994</v>
      </c>
    </row>
    <row r="1660" spans="1:10" x14ac:dyDescent="0.25">
      <c r="A1660" s="33">
        <v>38525</v>
      </c>
      <c r="B1660" s="44">
        <v>1.2111000000000001</v>
      </c>
      <c r="C1660" s="44">
        <v>131.79</v>
      </c>
      <c r="D1660" s="44">
        <v>29.870999999999999</v>
      </c>
      <c r="E1660" s="44">
        <v>7.4469000000000003</v>
      </c>
      <c r="F1660" s="44">
        <v>0.66515000000000002</v>
      </c>
      <c r="G1660" s="44">
        <v>247.73</v>
      </c>
      <c r="H1660" s="44">
        <v>4.0407999999999999</v>
      </c>
      <c r="I1660" s="44">
        <v>1.4069</v>
      </c>
      <c r="J1660" s="45">
        <v>9.2711000000000006</v>
      </c>
    </row>
    <row r="1661" spans="1:10" x14ac:dyDescent="0.25">
      <c r="A1661" s="33">
        <v>38526</v>
      </c>
      <c r="B1661" s="44">
        <v>1.2065999999999999</v>
      </c>
      <c r="C1661" s="44">
        <v>130.88</v>
      </c>
      <c r="D1661" s="44">
        <v>29.792000000000002</v>
      </c>
      <c r="E1661" s="44">
        <v>7.4482999999999997</v>
      </c>
      <c r="F1661" s="44">
        <v>0.66239999999999999</v>
      </c>
      <c r="G1661" s="44">
        <v>247.28</v>
      </c>
      <c r="H1661" s="44">
        <v>4.0125000000000002</v>
      </c>
      <c r="I1661" s="44">
        <v>1.4089</v>
      </c>
      <c r="J1661" s="45">
        <v>9.3734999999999999</v>
      </c>
    </row>
    <row r="1662" spans="1:10" x14ac:dyDescent="0.25">
      <c r="A1662" s="33">
        <v>38527</v>
      </c>
      <c r="B1662" s="44">
        <v>1.2081999999999999</v>
      </c>
      <c r="C1662" s="44">
        <v>131.91999999999999</v>
      </c>
      <c r="D1662" s="44">
        <v>29.937999999999999</v>
      </c>
      <c r="E1662" s="44">
        <v>7.4480000000000004</v>
      </c>
      <c r="F1662" s="44">
        <v>0.66300000000000003</v>
      </c>
      <c r="G1662" s="44">
        <v>247.17</v>
      </c>
      <c r="H1662" s="44">
        <v>4.0285000000000002</v>
      </c>
      <c r="I1662" s="44">
        <v>1.4069</v>
      </c>
      <c r="J1662" s="45">
        <v>9.4015000000000004</v>
      </c>
    </row>
    <row r="1663" spans="1:10" x14ac:dyDescent="0.25">
      <c r="A1663" s="33">
        <v>38530</v>
      </c>
      <c r="B1663" s="44">
        <v>1.2163999999999999</v>
      </c>
      <c r="C1663" s="44">
        <v>132.91</v>
      </c>
      <c r="D1663" s="44">
        <v>29.974</v>
      </c>
      <c r="E1663" s="44">
        <v>7.4490999999999996</v>
      </c>
      <c r="F1663" s="44">
        <v>0.66510000000000002</v>
      </c>
      <c r="G1663" s="44">
        <v>247.72</v>
      </c>
      <c r="H1663" s="44">
        <v>4.0495999999999999</v>
      </c>
      <c r="I1663" s="44">
        <v>1.4067000000000001</v>
      </c>
      <c r="J1663" s="45">
        <v>9.3722999999999992</v>
      </c>
    </row>
    <row r="1664" spans="1:10" x14ac:dyDescent="0.25">
      <c r="A1664" s="33">
        <v>38531</v>
      </c>
      <c r="B1664" s="44">
        <v>1.2095</v>
      </c>
      <c r="C1664" s="44">
        <v>132.94</v>
      </c>
      <c r="D1664" s="44">
        <v>30.038</v>
      </c>
      <c r="E1664" s="44">
        <v>7.4493999999999998</v>
      </c>
      <c r="F1664" s="44">
        <v>0.66459999999999997</v>
      </c>
      <c r="G1664" s="44">
        <v>247.77</v>
      </c>
      <c r="H1664" s="44">
        <v>4.0548000000000002</v>
      </c>
      <c r="I1664" s="44">
        <v>1.3975</v>
      </c>
      <c r="J1664" s="45">
        <v>9.3930000000000007</v>
      </c>
    </row>
    <row r="1665" spans="1:10" x14ac:dyDescent="0.25">
      <c r="A1665" s="33">
        <v>38532</v>
      </c>
      <c r="B1665" s="44">
        <v>1.2054</v>
      </c>
      <c r="C1665" s="44">
        <v>133.03</v>
      </c>
      <c r="D1665" s="44">
        <v>30.03</v>
      </c>
      <c r="E1665" s="44">
        <v>7.4490999999999996</v>
      </c>
      <c r="F1665" s="44">
        <v>0.66690000000000005</v>
      </c>
      <c r="G1665" s="44">
        <v>247.66</v>
      </c>
      <c r="H1665" s="44">
        <v>4.0521000000000003</v>
      </c>
      <c r="I1665" s="44">
        <v>1.4040999999999999</v>
      </c>
      <c r="J1665" s="45">
        <v>9.4332999999999991</v>
      </c>
    </row>
    <row r="1666" spans="1:10" x14ac:dyDescent="0.25">
      <c r="A1666" s="33">
        <v>38533</v>
      </c>
      <c r="B1666" s="44">
        <v>1.2092000000000001</v>
      </c>
      <c r="C1666" s="44">
        <v>133.94999999999999</v>
      </c>
      <c r="D1666" s="44">
        <v>30.03</v>
      </c>
      <c r="E1666" s="44">
        <v>7.4515000000000002</v>
      </c>
      <c r="F1666" s="44">
        <v>0.67420000000000002</v>
      </c>
      <c r="G1666" s="44">
        <v>247.24</v>
      </c>
      <c r="H1666" s="44">
        <v>4.0388000000000002</v>
      </c>
      <c r="I1666" s="44">
        <v>1.4094</v>
      </c>
      <c r="J1666" s="45">
        <v>9.4259000000000004</v>
      </c>
    </row>
    <row r="1667" spans="1:10" x14ac:dyDescent="0.25">
      <c r="A1667" s="33">
        <v>38534</v>
      </c>
      <c r="B1667" s="44">
        <v>1.2087000000000001</v>
      </c>
      <c r="C1667" s="44">
        <v>134.24</v>
      </c>
      <c r="D1667" s="44">
        <v>29.99</v>
      </c>
      <c r="E1667" s="44">
        <v>7.4541000000000004</v>
      </c>
      <c r="F1667" s="44">
        <v>0.67900000000000005</v>
      </c>
      <c r="G1667" s="44">
        <v>246.64</v>
      </c>
      <c r="H1667" s="44">
        <v>4.0232999999999999</v>
      </c>
      <c r="I1667" s="44">
        <v>1.4053</v>
      </c>
      <c r="J1667" s="45">
        <v>9.4865999999999993</v>
      </c>
    </row>
    <row r="1668" spans="1:10" x14ac:dyDescent="0.25">
      <c r="A1668" s="33">
        <v>38537</v>
      </c>
      <c r="B1668" s="44">
        <v>1.1894</v>
      </c>
      <c r="C1668" s="44">
        <v>132.66999999999999</v>
      </c>
      <c r="D1668" s="44">
        <v>30.013000000000002</v>
      </c>
      <c r="E1668" s="44">
        <v>7.4523999999999999</v>
      </c>
      <c r="F1668" s="44">
        <v>0.67645</v>
      </c>
      <c r="G1668" s="44">
        <v>247.15</v>
      </c>
      <c r="H1668" s="44">
        <v>4.0167999999999999</v>
      </c>
      <c r="I1668" s="44">
        <v>1.4029</v>
      </c>
      <c r="J1668" s="45">
        <v>9.4740000000000002</v>
      </c>
    </row>
    <row r="1669" spans="1:10" x14ac:dyDescent="0.25">
      <c r="A1669" s="33">
        <v>38538</v>
      </c>
      <c r="B1669" s="44">
        <v>1.1882999999999999</v>
      </c>
      <c r="C1669" s="44">
        <v>133.03</v>
      </c>
      <c r="D1669" s="44">
        <v>30.074000000000002</v>
      </c>
      <c r="E1669" s="44">
        <v>7.4527999999999999</v>
      </c>
      <c r="F1669" s="44">
        <v>0.67735000000000001</v>
      </c>
      <c r="G1669" s="44">
        <v>247.2</v>
      </c>
      <c r="H1669" s="44">
        <v>4.0407000000000002</v>
      </c>
      <c r="I1669" s="44">
        <v>1.3994</v>
      </c>
      <c r="J1669" s="45">
        <v>9.4352</v>
      </c>
    </row>
    <row r="1670" spans="1:10" x14ac:dyDescent="0.25">
      <c r="A1670" s="33">
        <v>38539</v>
      </c>
      <c r="B1670" s="44">
        <v>1.1913</v>
      </c>
      <c r="C1670" s="44">
        <v>133.22999999999999</v>
      </c>
      <c r="D1670" s="44">
        <v>30.042999999999999</v>
      </c>
      <c r="E1670" s="44">
        <v>7.4534000000000002</v>
      </c>
      <c r="F1670" s="44">
        <v>0.67849999999999999</v>
      </c>
      <c r="G1670" s="44">
        <v>247.22</v>
      </c>
      <c r="H1670" s="44">
        <v>4.0605000000000002</v>
      </c>
      <c r="I1670" s="44">
        <v>1.401</v>
      </c>
      <c r="J1670" s="45">
        <v>9.3693000000000008</v>
      </c>
    </row>
    <row r="1671" spans="1:10" x14ac:dyDescent="0.25">
      <c r="A1671" s="33">
        <v>38540</v>
      </c>
      <c r="B1671" s="44">
        <v>1.1957</v>
      </c>
      <c r="C1671" s="44">
        <v>133.53</v>
      </c>
      <c r="D1671" s="44">
        <v>30.277999999999999</v>
      </c>
      <c r="E1671" s="44">
        <v>7.4541000000000004</v>
      </c>
      <c r="F1671" s="44">
        <v>0.68510000000000004</v>
      </c>
      <c r="G1671" s="44">
        <v>248.56</v>
      </c>
      <c r="H1671" s="44">
        <v>4.1104000000000003</v>
      </c>
      <c r="I1671" s="44">
        <v>1.4041999999999999</v>
      </c>
      <c r="J1671" s="45">
        <v>9.4286999999999992</v>
      </c>
    </row>
    <row r="1672" spans="1:10" x14ac:dyDescent="0.25">
      <c r="A1672" s="33">
        <v>38541</v>
      </c>
      <c r="B1672" s="44">
        <v>1.1903999999999999</v>
      </c>
      <c r="C1672" s="44">
        <v>133.84</v>
      </c>
      <c r="D1672" s="44">
        <v>30.248000000000001</v>
      </c>
      <c r="E1672" s="44">
        <v>7.4546000000000001</v>
      </c>
      <c r="F1672" s="44">
        <v>0.68630000000000002</v>
      </c>
      <c r="G1672" s="44">
        <v>247.82</v>
      </c>
      <c r="H1672" s="44">
        <v>4.0726000000000004</v>
      </c>
      <c r="I1672" s="44">
        <v>1.4053</v>
      </c>
      <c r="J1672" s="45">
        <v>9.4296000000000006</v>
      </c>
    </row>
    <row r="1673" spans="1:10" x14ac:dyDescent="0.25">
      <c r="A1673" s="33">
        <v>38544</v>
      </c>
      <c r="B1673" s="44">
        <v>1.2005999999999999</v>
      </c>
      <c r="C1673" s="44">
        <v>134.4</v>
      </c>
      <c r="D1673" s="44">
        <v>30.166</v>
      </c>
      <c r="E1673" s="44">
        <v>7.4561000000000002</v>
      </c>
      <c r="F1673" s="44">
        <v>0.68799999999999994</v>
      </c>
      <c r="G1673" s="44">
        <v>247.04</v>
      </c>
      <c r="H1673" s="44">
        <v>4.085</v>
      </c>
      <c r="I1673" s="44">
        <v>1.3988</v>
      </c>
      <c r="J1673" s="45">
        <v>9.4743999999999993</v>
      </c>
    </row>
    <row r="1674" spans="1:10" x14ac:dyDescent="0.25">
      <c r="A1674" s="33">
        <v>38545</v>
      </c>
      <c r="B1674" s="44">
        <v>1.2165999999999999</v>
      </c>
      <c r="C1674" s="44">
        <v>135.33000000000001</v>
      </c>
      <c r="D1674" s="44">
        <v>30.210999999999999</v>
      </c>
      <c r="E1674" s="44">
        <v>7.4572000000000003</v>
      </c>
      <c r="F1674" s="44">
        <v>0.68815000000000004</v>
      </c>
      <c r="G1674" s="44">
        <v>246.27</v>
      </c>
      <c r="H1674" s="44">
        <v>4.1040000000000001</v>
      </c>
      <c r="I1674" s="44">
        <v>1.3962000000000001</v>
      </c>
      <c r="J1674" s="45">
        <v>9.4559999999999995</v>
      </c>
    </row>
    <row r="1675" spans="1:10" x14ac:dyDescent="0.25">
      <c r="A1675" s="33">
        <v>38546</v>
      </c>
      <c r="B1675" s="44">
        <v>1.2183999999999999</v>
      </c>
      <c r="C1675" s="44">
        <v>135.66999999999999</v>
      </c>
      <c r="D1675" s="44">
        <v>30.286000000000001</v>
      </c>
      <c r="E1675" s="44">
        <v>7.4610000000000003</v>
      </c>
      <c r="F1675" s="44">
        <v>0.68989999999999996</v>
      </c>
      <c r="G1675" s="44">
        <v>247.13</v>
      </c>
      <c r="H1675" s="44">
        <v>4.1604999999999999</v>
      </c>
      <c r="I1675" s="44">
        <v>1.3912</v>
      </c>
      <c r="J1675" s="45">
        <v>9.3855000000000004</v>
      </c>
    </row>
    <row r="1676" spans="1:10" x14ac:dyDescent="0.25">
      <c r="A1676" s="33">
        <v>38547</v>
      </c>
      <c r="B1676" s="44">
        <v>1.2067000000000001</v>
      </c>
      <c r="C1676" s="44">
        <v>135.24</v>
      </c>
      <c r="D1676" s="44">
        <v>30.245000000000001</v>
      </c>
      <c r="E1676" s="44">
        <v>7.4585999999999997</v>
      </c>
      <c r="F1676" s="44">
        <v>0.68645</v>
      </c>
      <c r="G1676" s="44">
        <v>246.68</v>
      </c>
      <c r="H1676" s="44">
        <v>4.1444999999999999</v>
      </c>
      <c r="I1676" s="44">
        <v>1.3967000000000001</v>
      </c>
      <c r="J1676" s="45">
        <v>9.3809000000000005</v>
      </c>
    </row>
    <row r="1677" spans="1:10" x14ac:dyDescent="0.25">
      <c r="A1677" s="33">
        <v>38548</v>
      </c>
      <c r="B1677" s="44">
        <v>1.2073</v>
      </c>
      <c r="C1677" s="44">
        <v>135.35</v>
      </c>
      <c r="D1677" s="44">
        <v>30.241</v>
      </c>
      <c r="E1677" s="44">
        <v>7.4596</v>
      </c>
      <c r="F1677" s="44">
        <v>0.68620000000000003</v>
      </c>
      <c r="G1677" s="44">
        <v>246.66</v>
      </c>
      <c r="H1677" s="44">
        <v>4.1355000000000004</v>
      </c>
      <c r="I1677" s="44">
        <v>1.3909</v>
      </c>
      <c r="J1677" s="45">
        <v>9.4147999999999996</v>
      </c>
    </row>
    <row r="1678" spans="1:10" x14ac:dyDescent="0.25">
      <c r="A1678" s="33">
        <v>38551</v>
      </c>
      <c r="B1678" s="44">
        <v>1.2054</v>
      </c>
      <c r="C1678" s="44">
        <v>135.29</v>
      </c>
      <c r="D1678" s="44">
        <v>30.158000000000001</v>
      </c>
      <c r="E1678" s="44">
        <v>7.4603999999999999</v>
      </c>
      <c r="F1678" s="44">
        <v>0.68994999999999995</v>
      </c>
      <c r="G1678" s="44">
        <v>246.48</v>
      </c>
      <c r="H1678" s="44">
        <v>4.1140999999999996</v>
      </c>
      <c r="I1678" s="44">
        <v>1.3924000000000001</v>
      </c>
      <c r="J1678" s="45">
        <v>9.3729999999999993</v>
      </c>
    </row>
    <row r="1679" spans="1:10" x14ac:dyDescent="0.25">
      <c r="A1679" s="33">
        <v>38552</v>
      </c>
      <c r="B1679" s="44">
        <v>1.1964999999999999</v>
      </c>
      <c r="C1679" s="44">
        <v>135.07</v>
      </c>
      <c r="D1679" s="44">
        <v>30.202999999999999</v>
      </c>
      <c r="E1679" s="44">
        <v>7.4619999999999997</v>
      </c>
      <c r="F1679" s="44">
        <v>0.68784999999999996</v>
      </c>
      <c r="G1679" s="44">
        <v>246.35</v>
      </c>
      <c r="H1679" s="44">
        <v>4.1201999999999996</v>
      </c>
      <c r="I1679" s="44">
        <v>1.3856999999999999</v>
      </c>
      <c r="J1679" s="45">
        <v>9.4253999999999998</v>
      </c>
    </row>
    <row r="1680" spans="1:10" x14ac:dyDescent="0.25">
      <c r="A1680" s="33">
        <v>38553</v>
      </c>
      <c r="B1680" s="44">
        <v>1.2062999999999999</v>
      </c>
      <c r="C1680" s="44">
        <v>136.35</v>
      </c>
      <c r="D1680" s="44">
        <v>30.224</v>
      </c>
      <c r="E1680" s="44">
        <v>7.4627999999999997</v>
      </c>
      <c r="F1680" s="44">
        <v>0.69430000000000003</v>
      </c>
      <c r="G1680" s="44">
        <v>246.36</v>
      </c>
      <c r="H1680" s="44">
        <v>4.1477000000000004</v>
      </c>
      <c r="I1680" s="44">
        <v>1.3909</v>
      </c>
      <c r="J1680" s="45">
        <v>9.4220000000000006</v>
      </c>
    </row>
    <row r="1681" spans="1:10" x14ac:dyDescent="0.25">
      <c r="A1681" s="33">
        <v>38554</v>
      </c>
      <c r="B1681" s="44">
        <v>1.2186999999999999</v>
      </c>
      <c r="C1681" s="44">
        <v>135.21</v>
      </c>
      <c r="D1681" s="44">
        <v>30.17</v>
      </c>
      <c r="E1681" s="44">
        <v>7.4638</v>
      </c>
      <c r="F1681" s="44">
        <v>0.69599999999999995</v>
      </c>
      <c r="G1681" s="44">
        <v>245.56</v>
      </c>
      <c r="H1681" s="44">
        <v>4.1238999999999999</v>
      </c>
      <c r="I1681" s="44">
        <v>1.3897999999999999</v>
      </c>
      <c r="J1681" s="45">
        <v>9.4570000000000007</v>
      </c>
    </row>
    <row r="1682" spans="1:10" x14ac:dyDescent="0.25">
      <c r="A1682" s="33">
        <v>38555</v>
      </c>
      <c r="B1682" s="44">
        <v>1.2142999999999999</v>
      </c>
      <c r="C1682" s="44">
        <v>134.97999999999999</v>
      </c>
      <c r="D1682" s="44">
        <v>30.207999999999998</v>
      </c>
      <c r="E1682" s="44">
        <v>7.4615</v>
      </c>
      <c r="F1682" s="44">
        <v>0.69510000000000005</v>
      </c>
      <c r="G1682" s="44">
        <v>245.73</v>
      </c>
      <c r="H1682" s="44">
        <v>4.1144999999999996</v>
      </c>
      <c r="I1682" s="44">
        <v>1.3829</v>
      </c>
      <c r="J1682" s="45">
        <v>9.4527999999999999</v>
      </c>
    </row>
    <row r="1683" spans="1:10" x14ac:dyDescent="0.25">
      <c r="A1683" s="33">
        <v>38558</v>
      </c>
      <c r="B1683" s="44">
        <v>1.2064999999999999</v>
      </c>
      <c r="C1683" s="44">
        <v>134.87</v>
      </c>
      <c r="D1683" s="44">
        <v>30.190999999999999</v>
      </c>
      <c r="E1683" s="44">
        <v>7.4603999999999999</v>
      </c>
      <c r="F1683" s="44">
        <v>0.69440000000000002</v>
      </c>
      <c r="G1683" s="44">
        <v>245.52</v>
      </c>
      <c r="H1683" s="44">
        <v>4.1048999999999998</v>
      </c>
      <c r="I1683" s="44">
        <v>1.3762000000000001</v>
      </c>
      <c r="J1683" s="45">
        <v>9.4209999999999994</v>
      </c>
    </row>
    <row r="1684" spans="1:10" x14ac:dyDescent="0.25">
      <c r="A1684" s="33">
        <v>38559</v>
      </c>
      <c r="B1684" s="44">
        <v>1.1987000000000001</v>
      </c>
      <c r="C1684" s="44">
        <v>134.56</v>
      </c>
      <c r="D1684" s="44">
        <v>30.242999999999999</v>
      </c>
      <c r="E1684" s="44">
        <v>7.4603999999999999</v>
      </c>
      <c r="F1684" s="44">
        <v>0.68955</v>
      </c>
      <c r="G1684" s="44">
        <v>246.09</v>
      </c>
      <c r="H1684" s="44">
        <v>4.1260000000000003</v>
      </c>
      <c r="I1684" s="44">
        <v>1.3774</v>
      </c>
      <c r="J1684" s="45">
        <v>9.4492999999999991</v>
      </c>
    </row>
    <row r="1685" spans="1:10" x14ac:dyDescent="0.25">
      <c r="A1685" s="33">
        <v>38560</v>
      </c>
      <c r="B1685" s="44">
        <v>1.1990000000000001</v>
      </c>
      <c r="C1685" s="44">
        <v>134.91999999999999</v>
      </c>
      <c r="D1685" s="44">
        <v>30.242000000000001</v>
      </c>
      <c r="E1685" s="44">
        <v>7.4615999999999998</v>
      </c>
      <c r="F1685" s="44">
        <v>0.69030000000000002</v>
      </c>
      <c r="G1685" s="44">
        <v>245.27</v>
      </c>
      <c r="H1685" s="44">
        <v>4.1052999999999997</v>
      </c>
      <c r="I1685" s="44">
        <v>1.3758999999999999</v>
      </c>
      <c r="J1685" s="45">
        <v>9.4384999999999994</v>
      </c>
    </row>
    <row r="1686" spans="1:10" x14ac:dyDescent="0.25">
      <c r="A1686" s="33">
        <v>38561</v>
      </c>
      <c r="B1686" s="44">
        <v>1.21</v>
      </c>
      <c r="C1686" s="44">
        <v>136</v>
      </c>
      <c r="D1686" s="44">
        <v>30.186</v>
      </c>
      <c r="E1686" s="44">
        <v>7.4610000000000003</v>
      </c>
      <c r="F1686" s="44">
        <v>0.69069999999999998</v>
      </c>
      <c r="G1686" s="44">
        <v>245.08</v>
      </c>
      <c r="H1686" s="44">
        <v>4.0892999999999997</v>
      </c>
      <c r="I1686" s="44">
        <v>1.3738999999999999</v>
      </c>
      <c r="J1686" s="45">
        <v>9.4</v>
      </c>
    </row>
    <row r="1687" spans="1:10" x14ac:dyDescent="0.25">
      <c r="A1687" s="33">
        <v>38562</v>
      </c>
      <c r="B1687" s="44">
        <v>1.2093</v>
      </c>
      <c r="C1687" s="44">
        <v>135.91</v>
      </c>
      <c r="D1687" s="44">
        <v>30.15</v>
      </c>
      <c r="E1687" s="44">
        <v>7.4591000000000003</v>
      </c>
      <c r="F1687" s="44">
        <v>0.68930000000000002</v>
      </c>
      <c r="G1687" s="44">
        <v>244.99</v>
      </c>
      <c r="H1687" s="44">
        <v>4.0715000000000003</v>
      </c>
      <c r="I1687" s="44">
        <v>1.3714999999999999</v>
      </c>
      <c r="J1687" s="45">
        <v>9.4047999999999998</v>
      </c>
    </row>
    <row r="1688" spans="1:10" x14ac:dyDescent="0.25">
      <c r="A1688" s="33">
        <v>38565</v>
      </c>
      <c r="B1688" s="44">
        <v>1.2219</v>
      </c>
      <c r="C1688" s="44">
        <v>136.66999999999999</v>
      </c>
      <c r="D1688" s="44">
        <v>30.073</v>
      </c>
      <c r="E1688" s="44">
        <v>7.4604999999999997</v>
      </c>
      <c r="F1688" s="44">
        <v>0.69140000000000001</v>
      </c>
      <c r="G1688" s="44">
        <v>244.97</v>
      </c>
      <c r="H1688" s="44">
        <v>4.0579999999999998</v>
      </c>
      <c r="I1688" s="44">
        <v>1.3715999999999999</v>
      </c>
      <c r="J1688" s="45">
        <v>9.3930000000000007</v>
      </c>
    </row>
    <row r="1689" spans="1:10" x14ac:dyDescent="0.25">
      <c r="A1689" s="33">
        <v>38566</v>
      </c>
      <c r="B1689" s="44">
        <v>1.2217</v>
      </c>
      <c r="C1689" s="44">
        <v>136.07</v>
      </c>
      <c r="D1689" s="44">
        <v>30.004999999999999</v>
      </c>
      <c r="E1689" s="44">
        <v>7.46</v>
      </c>
      <c r="F1689" s="44">
        <v>0.68930000000000002</v>
      </c>
      <c r="G1689" s="44">
        <v>244.91</v>
      </c>
      <c r="H1689" s="44">
        <v>4.0549999999999997</v>
      </c>
      <c r="I1689" s="44">
        <v>1.3684000000000001</v>
      </c>
      <c r="J1689" s="45">
        <v>9.3720999999999997</v>
      </c>
    </row>
    <row r="1690" spans="1:10" x14ac:dyDescent="0.25">
      <c r="A1690" s="33">
        <v>38567</v>
      </c>
      <c r="B1690" s="44">
        <v>1.2307999999999999</v>
      </c>
      <c r="C1690" s="44">
        <v>136.81</v>
      </c>
      <c r="D1690" s="44">
        <v>29.844000000000001</v>
      </c>
      <c r="E1690" s="44">
        <v>7.4610000000000003</v>
      </c>
      <c r="F1690" s="44">
        <v>0.69110000000000005</v>
      </c>
      <c r="G1690" s="44">
        <v>244.37</v>
      </c>
      <c r="H1690" s="44">
        <v>4.077</v>
      </c>
      <c r="I1690" s="44">
        <v>1.3698999999999999</v>
      </c>
      <c r="J1690" s="45">
        <v>9.3803000000000001</v>
      </c>
    </row>
    <row r="1691" spans="1:10" x14ac:dyDescent="0.25">
      <c r="A1691" s="33">
        <v>38568</v>
      </c>
      <c r="B1691" s="44">
        <v>1.2319</v>
      </c>
      <c r="C1691" s="44">
        <v>137.33000000000001</v>
      </c>
      <c r="D1691" s="44">
        <v>29.89</v>
      </c>
      <c r="E1691" s="44">
        <v>7.4608999999999996</v>
      </c>
      <c r="F1691" s="44">
        <v>0.69384999999999997</v>
      </c>
      <c r="G1691" s="44">
        <v>244.24</v>
      </c>
      <c r="H1691" s="44">
        <v>4.0749000000000004</v>
      </c>
      <c r="I1691" s="44">
        <v>1.3682000000000001</v>
      </c>
      <c r="J1691" s="45">
        <v>9.3384999999999998</v>
      </c>
    </row>
    <row r="1692" spans="1:10" x14ac:dyDescent="0.25">
      <c r="A1692" s="33">
        <v>38569</v>
      </c>
      <c r="B1692" s="44">
        <v>1.2385999999999999</v>
      </c>
      <c r="C1692" s="44">
        <v>138.13</v>
      </c>
      <c r="D1692" s="44">
        <v>29.759</v>
      </c>
      <c r="E1692" s="44">
        <v>7.4615999999999998</v>
      </c>
      <c r="F1692" s="44">
        <v>0.6956</v>
      </c>
      <c r="G1692" s="44">
        <v>244.09</v>
      </c>
      <c r="H1692" s="44">
        <v>4.0766999999999998</v>
      </c>
      <c r="I1692" s="44">
        <v>1.3836999999999999</v>
      </c>
      <c r="J1692" s="45">
        <v>9.3338000000000001</v>
      </c>
    </row>
    <row r="1693" spans="1:10" x14ac:dyDescent="0.25">
      <c r="A1693" s="33">
        <v>38572</v>
      </c>
      <c r="B1693" s="44">
        <v>1.2370000000000001</v>
      </c>
      <c r="C1693" s="44">
        <v>138.13</v>
      </c>
      <c r="D1693" s="44">
        <v>29.533000000000001</v>
      </c>
      <c r="E1693" s="44">
        <v>7.4615</v>
      </c>
      <c r="F1693" s="44">
        <v>0.69159999999999999</v>
      </c>
      <c r="G1693" s="44">
        <v>243.75</v>
      </c>
      <c r="H1693" s="44">
        <v>4.0578000000000003</v>
      </c>
      <c r="I1693" s="44">
        <v>1.3814</v>
      </c>
      <c r="J1693" s="45">
        <v>9.3241999999999994</v>
      </c>
    </row>
    <row r="1694" spans="1:10" x14ac:dyDescent="0.25">
      <c r="A1694" s="33">
        <v>38573</v>
      </c>
      <c r="B1694" s="44">
        <v>1.2366999999999999</v>
      </c>
      <c r="C1694" s="44">
        <v>138.63999999999999</v>
      </c>
      <c r="D1694" s="44">
        <v>29.465</v>
      </c>
      <c r="E1694" s="44">
        <v>7.4617000000000004</v>
      </c>
      <c r="F1694" s="44">
        <v>0.69289999999999996</v>
      </c>
      <c r="G1694" s="44">
        <v>243.95</v>
      </c>
      <c r="H1694" s="44">
        <v>4.0358000000000001</v>
      </c>
      <c r="I1694" s="44">
        <v>1.3864000000000001</v>
      </c>
      <c r="J1694" s="45">
        <v>9.359</v>
      </c>
    </row>
    <row r="1695" spans="1:10" x14ac:dyDescent="0.25">
      <c r="A1695" s="33">
        <v>38574</v>
      </c>
      <c r="B1695" s="44">
        <v>1.2377</v>
      </c>
      <c r="C1695" s="44">
        <v>137.4</v>
      </c>
      <c r="D1695" s="44">
        <v>29.361999999999998</v>
      </c>
      <c r="E1695" s="44">
        <v>7.4619</v>
      </c>
      <c r="F1695" s="44">
        <v>0.69035000000000002</v>
      </c>
      <c r="G1695" s="44">
        <v>243.61</v>
      </c>
      <c r="H1695" s="44">
        <v>4.0336999999999996</v>
      </c>
      <c r="I1695" s="44">
        <v>1.3907</v>
      </c>
      <c r="J1695" s="45">
        <v>9.3544999999999998</v>
      </c>
    </row>
    <row r="1696" spans="1:10" x14ac:dyDescent="0.25">
      <c r="A1696" s="33">
        <v>38575</v>
      </c>
      <c r="B1696" s="44">
        <v>1.2404999999999999</v>
      </c>
      <c r="C1696" s="44">
        <v>136.94</v>
      </c>
      <c r="D1696" s="44">
        <v>29.369</v>
      </c>
      <c r="E1696" s="44">
        <v>7.4611000000000001</v>
      </c>
      <c r="F1696" s="44">
        <v>0.68825000000000003</v>
      </c>
      <c r="G1696" s="44">
        <v>243.65</v>
      </c>
      <c r="H1696" s="44">
        <v>4.0354999999999999</v>
      </c>
      <c r="I1696" s="44">
        <v>1.3935999999999999</v>
      </c>
      <c r="J1696" s="45">
        <v>9.3223000000000003</v>
      </c>
    </row>
    <row r="1697" spans="1:10" x14ac:dyDescent="0.25">
      <c r="A1697" s="33">
        <v>38576</v>
      </c>
      <c r="B1697" s="44">
        <v>1.2457</v>
      </c>
      <c r="C1697" s="44">
        <v>136.32</v>
      </c>
      <c r="D1697" s="44">
        <v>29.468</v>
      </c>
      <c r="E1697" s="44">
        <v>7.4618000000000002</v>
      </c>
      <c r="F1697" s="44">
        <v>0.68674999999999997</v>
      </c>
      <c r="G1697" s="44">
        <v>243.92</v>
      </c>
      <c r="H1697" s="44">
        <v>4.0395000000000003</v>
      </c>
      <c r="I1697" s="44">
        <v>1.3923000000000001</v>
      </c>
      <c r="J1697" s="45">
        <v>9.3016000000000005</v>
      </c>
    </row>
    <row r="1698" spans="1:10" x14ac:dyDescent="0.25">
      <c r="A1698" s="33">
        <v>38579</v>
      </c>
      <c r="B1698" s="44">
        <v>1.2374000000000001</v>
      </c>
      <c r="C1698" s="44">
        <v>135.54</v>
      </c>
      <c r="D1698" s="44">
        <v>29.417999999999999</v>
      </c>
      <c r="E1698" s="44">
        <v>7.4619</v>
      </c>
      <c r="F1698" s="44">
        <v>0.68359999999999999</v>
      </c>
      <c r="G1698" s="44">
        <v>244.16</v>
      </c>
      <c r="H1698" s="44">
        <v>4.0545</v>
      </c>
      <c r="I1698" s="44">
        <v>1.4000999999999999</v>
      </c>
      <c r="J1698" s="45">
        <v>9.3064</v>
      </c>
    </row>
    <row r="1699" spans="1:10" x14ac:dyDescent="0.25">
      <c r="A1699" s="33">
        <v>38580</v>
      </c>
      <c r="B1699" s="44">
        <v>1.2313000000000001</v>
      </c>
      <c r="C1699" s="44">
        <v>134.63</v>
      </c>
      <c r="D1699" s="44">
        <v>29.353999999999999</v>
      </c>
      <c r="E1699" s="44">
        <v>7.4617000000000004</v>
      </c>
      <c r="F1699" s="44">
        <v>0.68145</v>
      </c>
      <c r="G1699" s="44">
        <v>243.85</v>
      </c>
      <c r="H1699" s="44">
        <v>4.0159000000000002</v>
      </c>
      <c r="I1699" s="44">
        <v>1.4039999999999999</v>
      </c>
      <c r="J1699" s="45">
        <v>9.3084000000000007</v>
      </c>
    </row>
    <row r="1700" spans="1:10" x14ac:dyDescent="0.25">
      <c r="A1700" s="33">
        <v>38581</v>
      </c>
      <c r="B1700" s="44">
        <v>1.2296</v>
      </c>
      <c r="C1700" s="44">
        <v>134.85</v>
      </c>
      <c r="D1700" s="44">
        <v>29.443999999999999</v>
      </c>
      <c r="E1700" s="44">
        <v>7.4588000000000001</v>
      </c>
      <c r="F1700" s="44">
        <v>0.67930000000000001</v>
      </c>
      <c r="G1700" s="44">
        <v>244.24</v>
      </c>
      <c r="H1700" s="44">
        <v>4.0332999999999997</v>
      </c>
      <c r="I1700" s="44">
        <v>1.4064000000000001</v>
      </c>
      <c r="J1700" s="45">
        <v>9.3308999999999997</v>
      </c>
    </row>
    <row r="1701" spans="1:10" x14ac:dyDescent="0.25">
      <c r="A1701" s="33">
        <v>38582</v>
      </c>
      <c r="B1701" s="44">
        <v>1.2213000000000001</v>
      </c>
      <c r="C1701" s="44">
        <v>134.82</v>
      </c>
      <c r="D1701" s="44">
        <v>29.41</v>
      </c>
      <c r="E1701" s="44">
        <v>7.4558999999999997</v>
      </c>
      <c r="F1701" s="44">
        <v>0.67754999999999999</v>
      </c>
      <c r="G1701" s="44">
        <v>243.59</v>
      </c>
      <c r="H1701" s="44">
        <v>4.0149999999999997</v>
      </c>
      <c r="I1701" s="44">
        <v>1.4114</v>
      </c>
      <c r="J1701" s="45">
        <v>9.3232999999999997</v>
      </c>
    </row>
    <row r="1702" spans="1:10" x14ac:dyDescent="0.25">
      <c r="A1702" s="33">
        <v>38583</v>
      </c>
      <c r="B1702" s="44">
        <v>1.2182999999999999</v>
      </c>
      <c r="C1702" s="44">
        <v>134.51</v>
      </c>
      <c r="D1702" s="44">
        <v>29.41</v>
      </c>
      <c r="E1702" s="44">
        <v>7.4550999999999998</v>
      </c>
      <c r="F1702" s="44">
        <v>0.6784</v>
      </c>
      <c r="G1702" s="44">
        <v>243.59</v>
      </c>
      <c r="H1702" s="44">
        <v>4.0374999999999996</v>
      </c>
      <c r="I1702" s="44">
        <v>1.3984000000000001</v>
      </c>
      <c r="J1702" s="45">
        <v>9.3424999999999994</v>
      </c>
    </row>
    <row r="1703" spans="1:10" x14ac:dyDescent="0.25">
      <c r="A1703" s="33">
        <v>38586</v>
      </c>
      <c r="B1703" s="44">
        <v>1.2231000000000001</v>
      </c>
      <c r="C1703" s="44">
        <v>133.93</v>
      </c>
      <c r="D1703" s="44">
        <v>29.452999999999999</v>
      </c>
      <c r="E1703" s="44">
        <v>7.4560000000000004</v>
      </c>
      <c r="F1703" s="44">
        <v>0.67815000000000003</v>
      </c>
      <c r="G1703" s="44">
        <v>243.95</v>
      </c>
      <c r="H1703" s="44">
        <v>4.0205000000000002</v>
      </c>
      <c r="I1703" s="44">
        <v>1.3966000000000001</v>
      </c>
      <c r="J1703" s="45">
        <v>9.3658000000000001</v>
      </c>
    </row>
    <row r="1704" spans="1:10" x14ac:dyDescent="0.25">
      <c r="A1704" s="33">
        <v>38587</v>
      </c>
      <c r="B1704" s="44">
        <v>1.2233000000000001</v>
      </c>
      <c r="C1704" s="44">
        <v>134.61000000000001</v>
      </c>
      <c r="D1704" s="44">
        <v>29.664000000000001</v>
      </c>
      <c r="E1704" s="44">
        <v>7.4581</v>
      </c>
      <c r="F1704" s="44">
        <v>0.68020000000000003</v>
      </c>
      <c r="G1704" s="44">
        <v>246.08</v>
      </c>
      <c r="H1704" s="44">
        <v>4.0285000000000002</v>
      </c>
      <c r="I1704" s="44">
        <v>1.3896999999999999</v>
      </c>
      <c r="J1704" s="45">
        <v>9.3673999999999999</v>
      </c>
    </row>
    <row r="1705" spans="1:10" x14ac:dyDescent="0.25">
      <c r="A1705" s="33">
        <v>38588</v>
      </c>
      <c r="B1705" s="44">
        <v>1.2211000000000001</v>
      </c>
      <c r="C1705" s="44">
        <v>134.77000000000001</v>
      </c>
      <c r="D1705" s="44">
        <v>29.66</v>
      </c>
      <c r="E1705" s="44">
        <v>7.4592000000000001</v>
      </c>
      <c r="F1705" s="44">
        <v>0.68035000000000001</v>
      </c>
      <c r="G1705" s="44">
        <v>245.78</v>
      </c>
      <c r="H1705" s="44">
        <v>4.0186000000000002</v>
      </c>
      <c r="I1705" s="44">
        <v>1.3786</v>
      </c>
      <c r="J1705" s="45">
        <v>9.3332999999999995</v>
      </c>
    </row>
    <row r="1706" spans="1:10" x14ac:dyDescent="0.25">
      <c r="A1706" s="33">
        <v>38589</v>
      </c>
      <c r="B1706" s="44">
        <v>1.2272000000000001</v>
      </c>
      <c r="C1706" s="44">
        <v>135.02000000000001</v>
      </c>
      <c r="D1706" s="44">
        <v>29.698</v>
      </c>
      <c r="E1706" s="44">
        <v>7.4573</v>
      </c>
      <c r="F1706" s="44">
        <v>0.68200000000000005</v>
      </c>
      <c r="G1706" s="44">
        <v>245.6</v>
      </c>
      <c r="H1706" s="44">
        <v>4.0430000000000001</v>
      </c>
      <c r="I1706" s="44">
        <v>1.3771</v>
      </c>
      <c r="J1706" s="45">
        <v>9.3313000000000006</v>
      </c>
    </row>
    <row r="1707" spans="1:10" x14ac:dyDescent="0.25">
      <c r="A1707" s="33">
        <v>38590</v>
      </c>
      <c r="B1707" s="44">
        <v>1.2306999999999999</v>
      </c>
      <c r="C1707" s="44">
        <v>134.93</v>
      </c>
      <c r="D1707" s="44">
        <v>29.634</v>
      </c>
      <c r="E1707" s="44">
        <v>7.4581999999999997</v>
      </c>
      <c r="F1707" s="44">
        <v>0.68184999999999996</v>
      </c>
      <c r="G1707" s="44">
        <v>245.59</v>
      </c>
      <c r="H1707" s="44">
        <v>4.0583</v>
      </c>
      <c r="I1707" s="44">
        <v>1.3732</v>
      </c>
      <c r="J1707" s="45">
        <v>9.3291000000000004</v>
      </c>
    </row>
    <row r="1708" spans="1:10" x14ac:dyDescent="0.25">
      <c r="A1708" s="33">
        <v>38593</v>
      </c>
      <c r="B1708" s="44">
        <v>1.2289000000000001</v>
      </c>
      <c r="C1708" s="44">
        <v>135.72999999999999</v>
      </c>
      <c r="D1708" s="44">
        <v>29.617000000000001</v>
      </c>
      <c r="E1708" s="44">
        <v>7.4607000000000001</v>
      </c>
      <c r="F1708" s="44">
        <v>0.68159999999999998</v>
      </c>
      <c r="G1708" s="44">
        <v>245.8</v>
      </c>
      <c r="H1708" s="44">
        <v>4.0594000000000001</v>
      </c>
      <c r="I1708" s="44">
        <v>1.3689</v>
      </c>
      <c r="J1708" s="45">
        <v>9.3193000000000001</v>
      </c>
    </row>
    <row r="1709" spans="1:10" x14ac:dyDescent="0.25">
      <c r="A1709" s="33">
        <v>38594</v>
      </c>
      <c r="B1709" s="44">
        <v>1.2181</v>
      </c>
      <c r="C1709" s="44">
        <v>135.81</v>
      </c>
      <c r="D1709" s="44">
        <v>29.565999999999999</v>
      </c>
      <c r="E1709" s="44">
        <v>7.4584000000000001</v>
      </c>
      <c r="F1709" s="44">
        <v>0.68274999999999997</v>
      </c>
      <c r="G1709" s="44">
        <v>245.05</v>
      </c>
      <c r="H1709" s="44">
        <v>4.0433000000000003</v>
      </c>
      <c r="I1709" s="44">
        <v>1.3714999999999999</v>
      </c>
      <c r="J1709" s="45">
        <v>9.3385999999999996</v>
      </c>
    </row>
    <row r="1710" spans="1:10" x14ac:dyDescent="0.25">
      <c r="A1710" s="33">
        <v>38595</v>
      </c>
      <c r="B1710" s="44">
        <v>1.2198</v>
      </c>
      <c r="C1710" s="44">
        <v>136.06</v>
      </c>
      <c r="D1710" s="44">
        <v>29.568000000000001</v>
      </c>
      <c r="E1710" s="44">
        <v>7.4581999999999997</v>
      </c>
      <c r="F1710" s="44">
        <v>0.68289999999999995</v>
      </c>
      <c r="G1710" s="44">
        <v>244.48</v>
      </c>
      <c r="H1710" s="44">
        <v>4.0315000000000003</v>
      </c>
      <c r="I1710" s="44">
        <v>1.3693</v>
      </c>
      <c r="J1710" s="45">
        <v>9.3400999999999996</v>
      </c>
    </row>
    <row r="1711" spans="1:10" x14ac:dyDescent="0.25">
      <c r="A1711" s="33">
        <v>38596</v>
      </c>
      <c r="B1711" s="44">
        <v>1.2387999999999999</v>
      </c>
      <c r="C1711" s="44">
        <v>136.94999999999999</v>
      </c>
      <c r="D1711" s="44">
        <v>29.34</v>
      </c>
      <c r="E1711" s="44">
        <v>7.4584000000000001</v>
      </c>
      <c r="F1711" s="44">
        <v>0.68335000000000001</v>
      </c>
      <c r="G1711" s="44">
        <v>243.86</v>
      </c>
      <c r="H1711" s="44">
        <v>3.9821</v>
      </c>
      <c r="I1711" s="44">
        <v>1.3762000000000001</v>
      </c>
      <c r="J1711" s="45">
        <v>9.3324999999999996</v>
      </c>
    </row>
    <row r="1712" spans="1:10" x14ac:dyDescent="0.25">
      <c r="A1712" s="33">
        <v>38597</v>
      </c>
      <c r="B1712" s="44">
        <v>1.2541</v>
      </c>
      <c r="C1712" s="44">
        <v>137.66</v>
      </c>
      <c r="D1712" s="44">
        <v>29.285</v>
      </c>
      <c r="E1712" s="44">
        <v>7.4565999999999999</v>
      </c>
      <c r="F1712" s="44">
        <v>0.68179999999999996</v>
      </c>
      <c r="G1712" s="44">
        <v>243.85</v>
      </c>
      <c r="H1712" s="44">
        <v>3.9733000000000001</v>
      </c>
      <c r="I1712" s="44">
        <v>1.3909</v>
      </c>
      <c r="J1712" s="45">
        <v>9.2904999999999998</v>
      </c>
    </row>
    <row r="1713" spans="1:10" x14ac:dyDescent="0.25">
      <c r="A1713" s="33">
        <v>38600</v>
      </c>
      <c r="B1713" s="44">
        <v>1.2538</v>
      </c>
      <c r="C1713" s="44">
        <v>136.69</v>
      </c>
      <c r="D1713" s="44">
        <v>29.058</v>
      </c>
      <c r="E1713" s="44">
        <v>7.4560000000000004</v>
      </c>
      <c r="F1713" s="44">
        <v>0.67854999999999999</v>
      </c>
      <c r="G1713" s="44">
        <v>243.75</v>
      </c>
      <c r="H1713" s="44">
        <v>3.9367999999999999</v>
      </c>
      <c r="I1713" s="44">
        <v>1.3868</v>
      </c>
      <c r="J1713" s="45">
        <v>9.2940000000000005</v>
      </c>
    </row>
    <row r="1714" spans="1:10" x14ac:dyDescent="0.25">
      <c r="A1714" s="33">
        <v>38601</v>
      </c>
      <c r="B1714" s="44">
        <v>1.2483</v>
      </c>
      <c r="C1714" s="44">
        <v>136.75</v>
      </c>
      <c r="D1714" s="44">
        <v>29.14</v>
      </c>
      <c r="E1714" s="44">
        <v>7.4561000000000002</v>
      </c>
      <c r="F1714" s="44">
        <v>0.67669999999999997</v>
      </c>
      <c r="G1714" s="44">
        <v>243.85</v>
      </c>
      <c r="H1714" s="44">
        <v>3.9275000000000002</v>
      </c>
      <c r="I1714" s="44">
        <v>1.3777999999999999</v>
      </c>
      <c r="J1714" s="45">
        <v>9.3124000000000002</v>
      </c>
    </row>
    <row r="1715" spans="1:10" x14ac:dyDescent="0.25">
      <c r="A1715" s="33">
        <v>38602</v>
      </c>
      <c r="B1715" s="44">
        <v>1.2451000000000001</v>
      </c>
      <c r="C1715" s="44">
        <v>136.97</v>
      </c>
      <c r="D1715" s="44">
        <v>29.251000000000001</v>
      </c>
      <c r="E1715" s="44">
        <v>7.4573999999999998</v>
      </c>
      <c r="F1715" s="44">
        <v>0.67710000000000004</v>
      </c>
      <c r="G1715" s="44">
        <v>244.16</v>
      </c>
      <c r="H1715" s="44">
        <v>3.9262999999999999</v>
      </c>
      <c r="I1715" s="44">
        <v>1.3782000000000001</v>
      </c>
      <c r="J1715" s="45">
        <v>9.3279999999999994</v>
      </c>
    </row>
    <row r="1716" spans="1:10" x14ac:dyDescent="0.25">
      <c r="A1716" s="33">
        <v>38603</v>
      </c>
      <c r="B1716" s="44">
        <v>1.2418</v>
      </c>
      <c r="C1716" s="44">
        <v>137.16</v>
      </c>
      <c r="D1716" s="44">
        <v>29.172000000000001</v>
      </c>
      <c r="E1716" s="44">
        <v>7.4564000000000004</v>
      </c>
      <c r="F1716" s="44">
        <v>0.67620000000000002</v>
      </c>
      <c r="G1716" s="44">
        <v>244.38</v>
      </c>
      <c r="H1716" s="44">
        <v>3.9281000000000001</v>
      </c>
      <c r="I1716" s="44">
        <v>1.3734</v>
      </c>
      <c r="J1716" s="45">
        <v>9.32</v>
      </c>
    </row>
    <row r="1717" spans="1:10" x14ac:dyDescent="0.25">
      <c r="A1717" s="33">
        <v>38604</v>
      </c>
      <c r="B1717" s="44">
        <v>1.2415</v>
      </c>
      <c r="C1717" s="44">
        <v>136.63</v>
      </c>
      <c r="D1717" s="44">
        <v>29.17</v>
      </c>
      <c r="E1717" s="44">
        <v>7.4543999999999997</v>
      </c>
      <c r="F1717" s="44">
        <v>0.67535000000000001</v>
      </c>
      <c r="G1717" s="44">
        <v>244.35</v>
      </c>
      <c r="H1717" s="44">
        <v>3.93</v>
      </c>
      <c r="I1717" s="44">
        <v>1.363</v>
      </c>
      <c r="J1717" s="45">
        <v>9.3369999999999997</v>
      </c>
    </row>
    <row r="1718" spans="1:10" x14ac:dyDescent="0.25">
      <c r="A1718" s="33">
        <v>38607</v>
      </c>
      <c r="B1718" s="44">
        <v>1.2313000000000001</v>
      </c>
      <c r="C1718" s="44">
        <v>135.19999999999999</v>
      </c>
      <c r="D1718" s="44">
        <v>29.19</v>
      </c>
      <c r="E1718" s="44">
        <v>7.4551999999999996</v>
      </c>
      <c r="F1718" s="44">
        <v>0.67435</v>
      </c>
      <c r="G1718" s="44">
        <v>244.53</v>
      </c>
      <c r="H1718" s="44">
        <v>3.9327999999999999</v>
      </c>
      <c r="I1718" s="44">
        <v>1.3669</v>
      </c>
      <c r="J1718" s="45">
        <v>9.2834000000000003</v>
      </c>
    </row>
    <row r="1719" spans="1:10" x14ac:dyDescent="0.25">
      <c r="A1719" s="33">
        <v>38608</v>
      </c>
      <c r="B1719" s="44">
        <v>1.2276</v>
      </c>
      <c r="C1719" s="44">
        <v>136.16999999999999</v>
      </c>
      <c r="D1719" s="44">
        <v>29.31</v>
      </c>
      <c r="E1719" s="44">
        <v>7.4561999999999999</v>
      </c>
      <c r="F1719" s="44">
        <v>0.67410000000000003</v>
      </c>
      <c r="G1719" s="44">
        <v>245.55</v>
      </c>
      <c r="H1719" s="44">
        <v>3.9382999999999999</v>
      </c>
      <c r="I1719" s="44">
        <v>1.3629</v>
      </c>
      <c r="J1719" s="45">
        <v>9.3089999999999993</v>
      </c>
    </row>
    <row r="1720" spans="1:10" x14ac:dyDescent="0.25">
      <c r="A1720" s="33">
        <v>38609</v>
      </c>
      <c r="B1720" s="44">
        <v>1.2314000000000001</v>
      </c>
      <c r="C1720" s="44">
        <v>135.41999999999999</v>
      </c>
      <c r="D1720" s="44">
        <v>29.242000000000001</v>
      </c>
      <c r="E1720" s="44">
        <v>7.4564000000000004</v>
      </c>
      <c r="F1720" s="44">
        <v>0.6734</v>
      </c>
      <c r="G1720" s="44">
        <v>245.42</v>
      </c>
      <c r="H1720" s="44">
        <v>3.9188000000000001</v>
      </c>
      <c r="I1720" s="44">
        <v>1.3635999999999999</v>
      </c>
      <c r="J1720" s="45">
        <v>9.3330000000000002</v>
      </c>
    </row>
    <row r="1721" spans="1:10" x14ac:dyDescent="0.25">
      <c r="A1721" s="33">
        <v>38610</v>
      </c>
      <c r="B1721" s="44">
        <v>1.2222999999999999</v>
      </c>
      <c r="C1721" s="44">
        <v>134.88999999999999</v>
      </c>
      <c r="D1721" s="44">
        <v>29.283000000000001</v>
      </c>
      <c r="E1721" s="44">
        <v>7.4560000000000004</v>
      </c>
      <c r="F1721" s="44">
        <v>0.67649999999999999</v>
      </c>
      <c r="G1721" s="44">
        <v>245.29</v>
      </c>
      <c r="H1721" s="44">
        <v>3.8965000000000001</v>
      </c>
      <c r="I1721" s="44">
        <v>1.3637999999999999</v>
      </c>
      <c r="J1721" s="45">
        <v>9.3160000000000007</v>
      </c>
    </row>
    <row r="1722" spans="1:10" x14ac:dyDescent="0.25">
      <c r="A1722" s="33">
        <v>38611</v>
      </c>
      <c r="B1722" s="44">
        <v>1.2242999999999999</v>
      </c>
      <c r="C1722" s="44">
        <v>135.78</v>
      </c>
      <c r="D1722" s="44">
        <v>29.073</v>
      </c>
      <c r="E1722" s="44">
        <v>7.4573999999999998</v>
      </c>
      <c r="F1722" s="44">
        <v>0.67649999999999999</v>
      </c>
      <c r="G1722" s="44">
        <v>245.32</v>
      </c>
      <c r="H1722" s="44">
        <v>3.8826999999999998</v>
      </c>
      <c r="I1722" s="44">
        <v>1.3593</v>
      </c>
      <c r="J1722" s="45">
        <v>9.3305000000000007</v>
      </c>
    </row>
    <row r="1723" spans="1:10" x14ac:dyDescent="0.25">
      <c r="A1723" s="33">
        <v>38614</v>
      </c>
      <c r="B1723" s="44">
        <v>1.2139</v>
      </c>
      <c r="C1723" s="44">
        <v>135.31</v>
      </c>
      <c r="D1723" s="44">
        <v>29.175000000000001</v>
      </c>
      <c r="E1723" s="44">
        <v>7.4579000000000004</v>
      </c>
      <c r="F1723" s="44">
        <v>0.67279999999999995</v>
      </c>
      <c r="G1723" s="44">
        <v>245.73</v>
      </c>
      <c r="H1723" s="44">
        <v>3.8795000000000002</v>
      </c>
      <c r="I1723" s="44">
        <v>1.3604000000000001</v>
      </c>
      <c r="J1723" s="45">
        <v>9.33</v>
      </c>
    </row>
    <row r="1724" spans="1:10" x14ac:dyDescent="0.25">
      <c r="A1724" s="33">
        <v>38615</v>
      </c>
      <c r="B1724" s="44">
        <v>1.2154</v>
      </c>
      <c r="C1724" s="44">
        <v>135.43</v>
      </c>
      <c r="D1724" s="44">
        <v>29.363</v>
      </c>
      <c r="E1724" s="44">
        <v>7.4593999999999996</v>
      </c>
      <c r="F1724" s="44">
        <v>0.6734</v>
      </c>
      <c r="G1724" s="44">
        <v>245.73</v>
      </c>
      <c r="H1724" s="44">
        <v>3.8774000000000002</v>
      </c>
      <c r="I1724" s="44">
        <v>1.3620000000000001</v>
      </c>
      <c r="J1724" s="45">
        <v>9.3392999999999997</v>
      </c>
    </row>
    <row r="1725" spans="1:10" x14ac:dyDescent="0.25">
      <c r="A1725" s="33">
        <v>38616</v>
      </c>
      <c r="B1725" s="44">
        <v>1.2224999999999999</v>
      </c>
      <c r="C1725" s="44">
        <v>135.94999999999999</v>
      </c>
      <c r="D1725" s="44">
        <v>29.393000000000001</v>
      </c>
      <c r="E1725" s="44">
        <v>7.4591000000000003</v>
      </c>
      <c r="F1725" s="44">
        <v>0.67505000000000004</v>
      </c>
      <c r="G1725" s="44">
        <v>246.29</v>
      </c>
      <c r="H1725" s="44">
        <v>3.8954</v>
      </c>
      <c r="I1725" s="44">
        <v>1.3617999999999999</v>
      </c>
      <c r="J1725" s="45">
        <v>9.3345000000000002</v>
      </c>
    </row>
    <row r="1726" spans="1:10" x14ac:dyDescent="0.25">
      <c r="A1726" s="33">
        <v>38617</v>
      </c>
      <c r="B1726" s="44">
        <v>1.2223999999999999</v>
      </c>
      <c r="C1726" s="44">
        <v>135.88999999999999</v>
      </c>
      <c r="D1726" s="44">
        <v>29.454999999999998</v>
      </c>
      <c r="E1726" s="44">
        <v>7.4607999999999999</v>
      </c>
      <c r="F1726" s="44">
        <v>0.67869999999999997</v>
      </c>
      <c r="G1726" s="44">
        <v>247.34</v>
      </c>
      <c r="H1726" s="44">
        <v>3.9104999999999999</v>
      </c>
      <c r="I1726" s="44">
        <v>1.3617999999999999</v>
      </c>
      <c r="J1726" s="45">
        <v>9.3614999999999995</v>
      </c>
    </row>
    <row r="1727" spans="1:10" x14ac:dyDescent="0.25">
      <c r="A1727" s="33">
        <v>38618</v>
      </c>
      <c r="B1727" s="44">
        <v>1.2118</v>
      </c>
      <c r="C1727" s="44">
        <v>135.07</v>
      </c>
      <c r="D1727" s="44">
        <v>29.501999999999999</v>
      </c>
      <c r="E1727" s="44">
        <v>7.4611000000000001</v>
      </c>
      <c r="F1727" s="44">
        <v>0.67849999999999999</v>
      </c>
      <c r="G1727" s="44">
        <v>248.08</v>
      </c>
      <c r="H1727" s="44">
        <v>3.9016999999999999</v>
      </c>
      <c r="I1727" s="44">
        <v>1.3640000000000001</v>
      </c>
      <c r="J1727" s="45">
        <v>9.3682999999999996</v>
      </c>
    </row>
    <row r="1728" spans="1:10" x14ac:dyDescent="0.25">
      <c r="A1728" s="33">
        <v>38621</v>
      </c>
      <c r="B1728" s="44">
        <v>1.2031000000000001</v>
      </c>
      <c r="C1728" s="44">
        <v>135.21</v>
      </c>
      <c r="D1728" s="44">
        <v>29.518000000000001</v>
      </c>
      <c r="E1728" s="44">
        <v>7.4617000000000004</v>
      </c>
      <c r="F1728" s="44">
        <v>0.67895000000000005</v>
      </c>
      <c r="G1728" s="44">
        <v>246.95</v>
      </c>
      <c r="H1728" s="44">
        <v>3.8984999999999999</v>
      </c>
      <c r="I1728" s="44">
        <v>1.3655999999999999</v>
      </c>
      <c r="J1728" s="45">
        <v>9.3569999999999993</v>
      </c>
    </row>
    <row r="1729" spans="1:10" x14ac:dyDescent="0.25">
      <c r="A1729" s="33">
        <v>38622</v>
      </c>
      <c r="B1729" s="44">
        <v>1.2004999999999999</v>
      </c>
      <c r="C1729" s="44">
        <v>136.01</v>
      </c>
      <c r="D1729" s="44">
        <v>29.381</v>
      </c>
      <c r="E1729" s="44">
        <v>7.4622000000000002</v>
      </c>
      <c r="F1729" s="44">
        <v>0.68025000000000002</v>
      </c>
      <c r="G1729" s="44">
        <v>247.25</v>
      </c>
      <c r="H1729" s="44">
        <v>3.8963000000000001</v>
      </c>
      <c r="I1729" s="44">
        <v>1.3656999999999999</v>
      </c>
      <c r="J1729" s="45">
        <v>9.3874999999999993</v>
      </c>
    </row>
    <row r="1730" spans="1:10" x14ac:dyDescent="0.25">
      <c r="A1730" s="33">
        <v>38623</v>
      </c>
      <c r="B1730" s="44">
        <v>1.2037</v>
      </c>
      <c r="C1730" s="44">
        <v>136.08000000000001</v>
      </c>
      <c r="D1730" s="44">
        <v>29.516999999999999</v>
      </c>
      <c r="E1730" s="44">
        <v>7.4617000000000004</v>
      </c>
      <c r="F1730" s="44">
        <v>0.68100000000000005</v>
      </c>
      <c r="G1730" s="44">
        <v>248.31</v>
      </c>
      <c r="H1730" s="44">
        <v>3.9003000000000001</v>
      </c>
      <c r="I1730" s="44">
        <v>1.3568</v>
      </c>
      <c r="J1730" s="45">
        <v>9.3887</v>
      </c>
    </row>
    <row r="1731" spans="1:10" x14ac:dyDescent="0.25">
      <c r="A1731" s="33">
        <v>38624</v>
      </c>
      <c r="B1731" s="44">
        <v>1.2062999999999999</v>
      </c>
      <c r="C1731" s="44">
        <v>135.91999999999999</v>
      </c>
      <c r="D1731" s="44">
        <v>29.61</v>
      </c>
      <c r="E1731" s="44">
        <v>7.4626000000000001</v>
      </c>
      <c r="F1731" s="44">
        <v>0.68259999999999998</v>
      </c>
      <c r="G1731" s="44">
        <v>248.75</v>
      </c>
      <c r="H1731" s="44">
        <v>3.9009</v>
      </c>
      <c r="I1731" s="44">
        <v>1.3536999999999999</v>
      </c>
      <c r="J1731" s="45">
        <v>9.3714999999999993</v>
      </c>
    </row>
    <row r="1732" spans="1:10" x14ac:dyDescent="0.25">
      <c r="A1732" s="33">
        <v>38625</v>
      </c>
      <c r="B1732" s="44">
        <v>1.2041999999999999</v>
      </c>
      <c r="C1732" s="44">
        <v>136.25</v>
      </c>
      <c r="D1732" s="44">
        <v>29.553000000000001</v>
      </c>
      <c r="E1732" s="44">
        <v>7.4623999999999997</v>
      </c>
      <c r="F1732" s="44">
        <v>0.68194999999999995</v>
      </c>
      <c r="G1732" s="44">
        <v>249.61</v>
      </c>
      <c r="H1732" s="44">
        <v>3.9184999999999999</v>
      </c>
      <c r="I1732" s="44">
        <v>1.3572</v>
      </c>
      <c r="J1732" s="45">
        <v>9.3267000000000007</v>
      </c>
    </row>
    <row r="1733" spans="1:10" x14ac:dyDescent="0.25">
      <c r="A1733" s="33">
        <v>38628</v>
      </c>
      <c r="B1733" s="44">
        <v>1.1933</v>
      </c>
      <c r="C1733" s="44">
        <v>136.07</v>
      </c>
      <c r="D1733" s="44">
        <v>29.597000000000001</v>
      </c>
      <c r="E1733" s="44">
        <v>7.4627999999999997</v>
      </c>
      <c r="F1733" s="44">
        <v>0.68</v>
      </c>
      <c r="G1733" s="44">
        <v>250.65</v>
      </c>
      <c r="H1733" s="44">
        <v>3.9180000000000001</v>
      </c>
      <c r="I1733" s="44">
        <v>1.3474999999999999</v>
      </c>
      <c r="J1733" s="45">
        <v>9.3086000000000002</v>
      </c>
    </row>
    <row r="1734" spans="1:10" x14ac:dyDescent="0.25">
      <c r="A1734" s="33">
        <v>38629</v>
      </c>
      <c r="B1734" s="44">
        <v>1.1938</v>
      </c>
      <c r="C1734" s="44">
        <v>136.44</v>
      </c>
      <c r="D1734" s="44">
        <v>29.608000000000001</v>
      </c>
      <c r="E1734" s="44">
        <v>7.4626999999999999</v>
      </c>
      <c r="F1734" s="44">
        <v>0.67859999999999998</v>
      </c>
      <c r="G1734" s="44">
        <v>250.49</v>
      </c>
      <c r="H1734" s="44">
        <v>3.9327999999999999</v>
      </c>
      <c r="I1734" s="44">
        <v>1.3557999999999999</v>
      </c>
      <c r="J1734" s="45">
        <v>9.3209999999999997</v>
      </c>
    </row>
    <row r="1735" spans="1:10" x14ac:dyDescent="0.25">
      <c r="A1735" s="33">
        <v>38630</v>
      </c>
      <c r="B1735" s="44">
        <v>1.1947000000000001</v>
      </c>
      <c r="C1735" s="44">
        <v>136.06</v>
      </c>
      <c r="D1735" s="44">
        <v>29.581</v>
      </c>
      <c r="E1735" s="44">
        <v>7.4623999999999997</v>
      </c>
      <c r="F1735" s="44">
        <v>0.67789999999999995</v>
      </c>
      <c r="G1735" s="44">
        <v>249.35</v>
      </c>
      <c r="H1735" s="44">
        <v>3.9137</v>
      </c>
      <c r="I1735" s="44">
        <v>1.3567</v>
      </c>
      <c r="J1735" s="45">
        <v>9.3013999999999992</v>
      </c>
    </row>
    <row r="1736" spans="1:10" x14ac:dyDescent="0.25">
      <c r="A1736" s="33">
        <v>38631</v>
      </c>
      <c r="B1736" s="44">
        <v>1.2060999999999999</v>
      </c>
      <c r="C1736" s="44">
        <v>137.30000000000001</v>
      </c>
      <c r="D1736" s="44">
        <v>29.748999999999999</v>
      </c>
      <c r="E1736" s="44">
        <v>7.4612999999999996</v>
      </c>
      <c r="F1736" s="44">
        <v>0.68174999999999997</v>
      </c>
      <c r="G1736" s="44">
        <v>251.75</v>
      </c>
      <c r="H1736" s="44">
        <v>3.9474999999999998</v>
      </c>
      <c r="I1736" s="44">
        <v>1.3553999999999999</v>
      </c>
      <c r="J1736" s="45">
        <v>9.3108000000000004</v>
      </c>
    </row>
    <row r="1737" spans="1:10" x14ac:dyDescent="0.25">
      <c r="A1737" s="33">
        <v>38632</v>
      </c>
      <c r="B1737" s="44">
        <v>1.2143999999999999</v>
      </c>
      <c r="C1737" s="44">
        <v>137.82</v>
      </c>
      <c r="D1737" s="44">
        <v>29.638000000000002</v>
      </c>
      <c r="E1737" s="44">
        <v>7.4618000000000002</v>
      </c>
      <c r="F1737" s="44">
        <v>0.68700000000000006</v>
      </c>
      <c r="G1737" s="44">
        <v>250.61</v>
      </c>
      <c r="H1737" s="44">
        <v>3.9222999999999999</v>
      </c>
      <c r="I1737" s="44">
        <v>1.369</v>
      </c>
      <c r="J1737" s="45">
        <v>9.3375000000000004</v>
      </c>
    </row>
    <row r="1738" spans="1:10" x14ac:dyDescent="0.25">
      <c r="A1738" s="33">
        <v>38635</v>
      </c>
      <c r="B1738" s="44">
        <v>1.2088000000000001</v>
      </c>
      <c r="C1738" s="44">
        <v>137.9</v>
      </c>
      <c r="D1738" s="44">
        <v>29.571000000000002</v>
      </c>
      <c r="E1738" s="44">
        <v>7.4623999999999997</v>
      </c>
      <c r="F1738" s="44">
        <v>0.68825000000000003</v>
      </c>
      <c r="G1738" s="44">
        <v>250.83</v>
      </c>
      <c r="H1738" s="44">
        <v>3.8849999999999998</v>
      </c>
      <c r="I1738" s="44">
        <v>1.3664000000000001</v>
      </c>
      <c r="J1738" s="45">
        <v>9.3536999999999999</v>
      </c>
    </row>
    <row r="1739" spans="1:10" x14ac:dyDescent="0.25">
      <c r="A1739" s="33">
        <v>38636</v>
      </c>
      <c r="B1739" s="44">
        <v>1.2021999999999999</v>
      </c>
      <c r="C1739" s="44">
        <v>137.22</v>
      </c>
      <c r="D1739" s="44">
        <v>29.54</v>
      </c>
      <c r="E1739" s="44">
        <v>7.4622000000000002</v>
      </c>
      <c r="F1739" s="44">
        <v>0.6865</v>
      </c>
      <c r="G1739" s="44">
        <v>249.96</v>
      </c>
      <c r="H1739" s="44">
        <v>3.875</v>
      </c>
      <c r="I1739" s="44">
        <v>1.3755999999999999</v>
      </c>
      <c r="J1739" s="45">
        <v>9.3353000000000002</v>
      </c>
    </row>
    <row r="1740" spans="1:10" x14ac:dyDescent="0.25">
      <c r="A1740" s="33">
        <v>38637</v>
      </c>
      <c r="B1740" s="44">
        <v>1.2008000000000001</v>
      </c>
      <c r="C1740" s="44">
        <v>137.49</v>
      </c>
      <c r="D1740" s="44">
        <v>29.565999999999999</v>
      </c>
      <c r="E1740" s="44">
        <v>7.4626999999999999</v>
      </c>
      <c r="F1740" s="44">
        <v>0.6865</v>
      </c>
      <c r="G1740" s="44">
        <v>250.35</v>
      </c>
      <c r="H1740" s="44">
        <v>3.8845000000000001</v>
      </c>
      <c r="I1740" s="44">
        <v>1.3714</v>
      </c>
      <c r="J1740" s="45">
        <v>9.3506999999999998</v>
      </c>
    </row>
    <row r="1741" spans="1:10" x14ac:dyDescent="0.25">
      <c r="A1741" s="33">
        <v>38638</v>
      </c>
      <c r="B1741" s="44">
        <v>1.198</v>
      </c>
      <c r="C1741" s="44">
        <v>137.54</v>
      </c>
      <c r="D1741" s="44">
        <v>29.72</v>
      </c>
      <c r="E1741" s="44">
        <v>7.4626000000000001</v>
      </c>
      <c r="F1741" s="44">
        <v>0.68489999999999995</v>
      </c>
      <c r="G1741" s="44">
        <v>252.62</v>
      </c>
      <c r="H1741" s="44">
        <v>3.9226000000000001</v>
      </c>
      <c r="I1741" s="44">
        <v>1.3714</v>
      </c>
      <c r="J1741" s="45">
        <v>9.3719999999999999</v>
      </c>
    </row>
    <row r="1742" spans="1:10" x14ac:dyDescent="0.25">
      <c r="A1742" s="33">
        <v>38639</v>
      </c>
      <c r="B1742" s="44">
        <v>1.1999</v>
      </c>
      <c r="C1742" s="44">
        <v>137.66999999999999</v>
      </c>
      <c r="D1742" s="44">
        <v>29.673999999999999</v>
      </c>
      <c r="E1742" s="44">
        <v>7.4630999999999998</v>
      </c>
      <c r="F1742" s="44">
        <v>0.68540000000000001</v>
      </c>
      <c r="G1742" s="44">
        <v>253.48</v>
      </c>
      <c r="H1742" s="44">
        <v>3.9323000000000001</v>
      </c>
      <c r="I1742" s="44">
        <v>1.3599000000000001</v>
      </c>
      <c r="J1742" s="45">
        <v>9.4368999999999996</v>
      </c>
    </row>
    <row r="1743" spans="1:10" x14ac:dyDescent="0.25">
      <c r="A1743" s="33">
        <v>38642</v>
      </c>
      <c r="B1743" s="44">
        <v>1.2021999999999999</v>
      </c>
      <c r="C1743" s="44">
        <v>138</v>
      </c>
      <c r="D1743" s="44">
        <v>29.695</v>
      </c>
      <c r="E1743" s="44">
        <v>7.4630999999999998</v>
      </c>
      <c r="F1743" s="44">
        <v>0.68459999999999999</v>
      </c>
      <c r="G1743" s="44">
        <v>251.75</v>
      </c>
      <c r="H1743" s="44">
        <v>3.8955000000000002</v>
      </c>
      <c r="I1743" s="44">
        <v>1.3649</v>
      </c>
      <c r="J1743" s="45">
        <v>9.4629999999999992</v>
      </c>
    </row>
    <row r="1744" spans="1:10" x14ac:dyDescent="0.25">
      <c r="A1744" s="33">
        <v>38643</v>
      </c>
      <c r="B1744" s="44">
        <v>1.1937</v>
      </c>
      <c r="C1744" s="44">
        <v>138.29</v>
      </c>
      <c r="D1744" s="44">
        <v>29.763999999999999</v>
      </c>
      <c r="E1744" s="44">
        <v>7.4631999999999996</v>
      </c>
      <c r="F1744" s="44">
        <v>0.68415000000000004</v>
      </c>
      <c r="G1744" s="44">
        <v>252.35</v>
      </c>
      <c r="H1744" s="44">
        <v>3.8851</v>
      </c>
      <c r="I1744" s="44">
        <v>1.377</v>
      </c>
      <c r="J1744" s="45">
        <v>9.4711999999999996</v>
      </c>
    </row>
    <row r="1745" spans="1:10" x14ac:dyDescent="0.25">
      <c r="A1745" s="33">
        <v>38644</v>
      </c>
      <c r="B1745" s="44">
        <v>1.1950000000000001</v>
      </c>
      <c r="C1745" s="44">
        <v>138.07</v>
      </c>
      <c r="D1745" s="44">
        <v>29.742000000000001</v>
      </c>
      <c r="E1745" s="44">
        <v>7.4627999999999997</v>
      </c>
      <c r="F1745" s="44">
        <v>0.68005000000000004</v>
      </c>
      <c r="G1745" s="44">
        <v>253.42</v>
      </c>
      <c r="H1745" s="44">
        <v>3.9020000000000001</v>
      </c>
      <c r="I1745" s="44">
        <v>1.3796999999999999</v>
      </c>
      <c r="J1745" s="45">
        <v>9.4695</v>
      </c>
    </row>
    <row r="1746" spans="1:10" x14ac:dyDescent="0.25">
      <c r="A1746" s="33">
        <v>38645</v>
      </c>
      <c r="B1746" s="44">
        <v>1.1953</v>
      </c>
      <c r="C1746" s="44">
        <v>138.19</v>
      </c>
      <c r="D1746" s="44">
        <v>29.74</v>
      </c>
      <c r="E1746" s="44">
        <v>7.4629000000000003</v>
      </c>
      <c r="F1746" s="44">
        <v>0.67669999999999997</v>
      </c>
      <c r="G1746" s="44">
        <v>253.51</v>
      </c>
      <c r="H1746" s="44">
        <v>3.9</v>
      </c>
      <c r="I1746" s="44">
        <v>1.3705000000000001</v>
      </c>
      <c r="J1746" s="45">
        <v>9.4649999999999999</v>
      </c>
    </row>
    <row r="1747" spans="1:10" x14ac:dyDescent="0.25">
      <c r="A1747" s="33">
        <v>38646</v>
      </c>
      <c r="B1747" s="44">
        <v>1.2012</v>
      </c>
      <c r="C1747" s="44">
        <v>138.87</v>
      </c>
      <c r="D1747" s="44">
        <v>29.783000000000001</v>
      </c>
      <c r="E1747" s="44">
        <v>7.4611999999999998</v>
      </c>
      <c r="F1747" s="44">
        <v>0.67710000000000004</v>
      </c>
      <c r="G1747" s="44">
        <v>254.16</v>
      </c>
      <c r="H1747" s="44">
        <v>3.891</v>
      </c>
      <c r="I1747" s="44">
        <v>1.3651</v>
      </c>
      <c r="J1747" s="45">
        <v>9.49</v>
      </c>
    </row>
    <row r="1748" spans="1:10" x14ac:dyDescent="0.25">
      <c r="A1748" s="33">
        <v>38649</v>
      </c>
      <c r="B1748" s="44">
        <v>1.1943999999999999</v>
      </c>
      <c r="C1748" s="44">
        <v>138.15</v>
      </c>
      <c r="D1748" s="44">
        <v>29.773</v>
      </c>
      <c r="E1748" s="44">
        <v>7.4600999999999997</v>
      </c>
      <c r="F1748" s="44">
        <v>0.67589999999999995</v>
      </c>
      <c r="G1748" s="44">
        <v>253.46</v>
      </c>
      <c r="H1748" s="44">
        <v>3.9091999999999998</v>
      </c>
      <c r="I1748" s="44">
        <v>1.3673</v>
      </c>
      <c r="J1748" s="45">
        <v>9.5297000000000001</v>
      </c>
    </row>
    <row r="1749" spans="1:10" x14ac:dyDescent="0.25">
      <c r="A1749" s="33">
        <v>38650</v>
      </c>
      <c r="B1749" s="44">
        <v>1.2017</v>
      </c>
      <c r="C1749" s="44">
        <v>138.78</v>
      </c>
      <c r="D1749" s="44">
        <v>29.672000000000001</v>
      </c>
      <c r="E1749" s="44">
        <v>7.4593999999999996</v>
      </c>
      <c r="F1749" s="44">
        <v>0.67664999999999997</v>
      </c>
      <c r="G1749" s="44">
        <v>253.11</v>
      </c>
      <c r="H1749" s="44">
        <v>3.9272999999999998</v>
      </c>
      <c r="I1749" s="44">
        <v>1.3634999999999999</v>
      </c>
      <c r="J1749" s="45">
        <v>9.4879999999999995</v>
      </c>
    </row>
    <row r="1750" spans="1:10" x14ac:dyDescent="0.25">
      <c r="A1750" s="33">
        <v>38651</v>
      </c>
      <c r="B1750" s="44">
        <v>1.2059</v>
      </c>
      <c r="C1750" s="44">
        <v>139.66999999999999</v>
      </c>
      <c r="D1750" s="44">
        <v>29.788</v>
      </c>
      <c r="E1750" s="44">
        <v>7.4600999999999997</v>
      </c>
      <c r="F1750" s="44">
        <v>0.67979999999999996</v>
      </c>
      <c r="G1750" s="44">
        <v>252.6</v>
      </c>
      <c r="H1750" s="44">
        <v>3.9618000000000002</v>
      </c>
      <c r="I1750" s="44">
        <v>1.3548</v>
      </c>
      <c r="J1750" s="45">
        <v>9.4930000000000003</v>
      </c>
    </row>
    <row r="1751" spans="1:10" x14ac:dyDescent="0.25">
      <c r="A1751" s="33">
        <v>38652</v>
      </c>
      <c r="B1751" s="44">
        <v>1.2130000000000001</v>
      </c>
      <c r="C1751" s="44">
        <v>139.88999999999999</v>
      </c>
      <c r="D1751" s="44">
        <v>29.683</v>
      </c>
      <c r="E1751" s="44">
        <v>7.4607999999999999</v>
      </c>
      <c r="F1751" s="44">
        <v>0.6794</v>
      </c>
      <c r="G1751" s="44">
        <v>252.43</v>
      </c>
      <c r="H1751" s="44">
        <v>4.0060000000000002</v>
      </c>
      <c r="I1751" s="44">
        <v>1.3524</v>
      </c>
      <c r="J1751" s="45">
        <v>9.5045000000000002</v>
      </c>
    </row>
    <row r="1752" spans="1:10" x14ac:dyDescent="0.25">
      <c r="A1752" s="33">
        <v>38653</v>
      </c>
      <c r="B1752" s="44">
        <v>1.2138</v>
      </c>
      <c r="C1752" s="44">
        <v>140.03</v>
      </c>
      <c r="D1752" s="44">
        <v>29.69</v>
      </c>
      <c r="E1752" s="44">
        <v>7.4612999999999996</v>
      </c>
      <c r="F1752" s="44">
        <v>0.68089999999999995</v>
      </c>
      <c r="G1752" s="44">
        <v>251.36</v>
      </c>
      <c r="H1752" s="44">
        <v>3.9895</v>
      </c>
      <c r="I1752" s="44">
        <v>1.3541000000000001</v>
      </c>
      <c r="J1752" s="45">
        <v>9.5295000000000005</v>
      </c>
    </row>
    <row r="1753" spans="1:10" x14ac:dyDescent="0.25">
      <c r="A1753" s="33">
        <v>38656</v>
      </c>
      <c r="B1753" s="44">
        <v>1.2022999999999999</v>
      </c>
      <c r="C1753" s="44">
        <v>139.63999999999999</v>
      </c>
      <c r="D1753" s="44">
        <v>29.594999999999999</v>
      </c>
      <c r="E1753" s="44">
        <v>7.4622999999999999</v>
      </c>
      <c r="F1753" s="44">
        <v>0.67664999999999997</v>
      </c>
      <c r="G1753" s="44">
        <v>250.54</v>
      </c>
      <c r="H1753" s="44">
        <v>3.9790999999999999</v>
      </c>
      <c r="I1753" s="44">
        <v>1.3489</v>
      </c>
      <c r="J1753" s="45">
        <v>9.5359999999999996</v>
      </c>
    </row>
    <row r="1754" spans="1:10" x14ac:dyDescent="0.25">
      <c r="A1754" s="33">
        <v>38657</v>
      </c>
      <c r="B1754" s="44">
        <v>1.2008000000000001</v>
      </c>
      <c r="C1754" s="44">
        <v>140.02000000000001</v>
      </c>
      <c r="D1754" s="44">
        <v>29.648</v>
      </c>
      <c r="E1754" s="44">
        <v>7.4626000000000001</v>
      </c>
      <c r="F1754" s="44">
        <v>0.67900000000000005</v>
      </c>
      <c r="G1754" s="44">
        <v>250.61</v>
      </c>
      <c r="H1754" s="44">
        <v>3.9744999999999999</v>
      </c>
      <c r="I1754" s="44">
        <v>1.3593999999999999</v>
      </c>
      <c r="J1754" s="45">
        <v>9.5779999999999994</v>
      </c>
    </row>
    <row r="1755" spans="1:10" x14ac:dyDescent="0.25">
      <c r="A1755" s="33">
        <v>38658</v>
      </c>
      <c r="B1755" s="44">
        <v>1.1992</v>
      </c>
      <c r="C1755" s="44">
        <v>140.26</v>
      </c>
      <c r="D1755" s="44">
        <v>29.550999999999998</v>
      </c>
      <c r="E1755" s="44">
        <v>7.4634999999999998</v>
      </c>
      <c r="F1755" s="44">
        <v>0.67895000000000005</v>
      </c>
      <c r="G1755" s="44">
        <v>250.39</v>
      </c>
      <c r="H1755" s="44">
        <v>3.9689999999999999</v>
      </c>
      <c r="I1755" s="44">
        <v>1.3454999999999999</v>
      </c>
      <c r="J1755" s="45">
        <v>9.5973000000000006</v>
      </c>
    </row>
    <row r="1756" spans="1:10" x14ac:dyDescent="0.25">
      <c r="A1756" s="33">
        <v>38659</v>
      </c>
      <c r="B1756" s="44">
        <v>1.2040999999999999</v>
      </c>
      <c r="C1756" s="44">
        <v>140.76</v>
      </c>
      <c r="D1756" s="44">
        <v>29.446000000000002</v>
      </c>
      <c r="E1756" s="44">
        <v>7.4640000000000004</v>
      </c>
      <c r="F1756" s="44">
        <v>0.67825000000000002</v>
      </c>
      <c r="G1756" s="44">
        <v>248.23</v>
      </c>
      <c r="H1756" s="44">
        <v>3.9609000000000001</v>
      </c>
      <c r="I1756" s="44">
        <v>1.3568</v>
      </c>
      <c r="J1756" s="45">
        <v>9.6148000000000007</v>
      </c>
    </row>
    <row r="1757" spans="1:10" x14ac:dyDescent="0.25">
      <c r="A1757" s="33">
        <v>38660</v>
      </c>
      <c r="B1757" s="44">
        <v>1.1933</v>
      </c>
      <c r="C1757" s="44">
        <v>140.52000000000001</v>
      </c>
      <c r="D1757" s="44">
        <v>29.356999999999999</v>
      </c>
      <c r="E1757" s="44">
        <v>7.4640000000000004</v>
      </c>
      <c r="F1757" s="44">
        <v>0.6764</v>
      </c>
      <c r="G1757" s="44">
        <v>249.13</v>
      </c>
      <c r="H1757" s="44">
        <v>3.9903</v>
      </c>
      <c r="I1757" s="44">
        <v>1.3529</v>
      </c>
      <c r="J1757" s="45">
        <v>9.5914999999999999</v>
      </c>
    </row>
    <row r="1758" spans="1:10" x14ac:dyDescent="0.25">
      <c r="A1758" s="33">
        <v>38663</v>
      </c>
      <c r="B1758" s="44">
        <v>1.1823999999999999</v>
      </c>
      <c r="C1758" s="44">
        <v>139.22999999999999</v>
      </c>
      <c r="D1758" s="44">
        <v>29.332000000000001</v>
      </c>
      <c r="E1758" s="44">
        <v>7.4640000000000004</v>
      </c>
      <c r="F1758" s="44">
        <v>0.67654999999999998</v>
      </c>
      <c r="G1758" s="44">
        <v>249.59</v>
      </c>
      <c r="H1758" s="44">
        <v>4.0358999999999998</v>
      </c>
      <c r="I1758" s="44">
        <v>1.3509</v>
      </c>
      <c r="J1758" s="45">
        <v>9.6044999999999998</v>
      </c>
    </row>
    <row r="1759" spans="1:10" x14ac:dyDescent="0.25">
      <c r="A1759" s="33">
        <v>38664</v>
      </c>
      <c r="B1759" s="44">
        <v>1.1740999999999999</v>
      </c>
      <c r="C1759" s="44">
        <v>138.22</v>
      </c>
      <c r="D1759" s="44">
        <v>29.244</v>
      </c>
      <c r="E1759" s="44">
        <v>7.4631999999999996</v>
      </c>
      <c r="F1759" s="44">
        <v>0.67610000000000003</v>
      </c>
      <c r="G1759" s="44">
        <v>248.66</v>
      </c>
      <c r="H1759" s="44">
        <v>3.9942000000000002</v>
      </c>
      <c r="I1759" s="44">
        <v>1.351</v>
      </c>
      <c r="J1759" s="45">
        <v>9.5525000000000002</v>
      </c>
    </row>
    <row r="1760" spans="1:10" x14ac:dyDescent="0.25">
      <c r="A1760" s="33">
        <v>38665</v>
      </c>
      <c r="B1760" s="44">
        <v>1.1738</v>
      </c>
      <c r="C1760" s="44">
        <v>137.68</v>
      </c>
      <c r="D1760" s="44">
        <v>29.277999999999999</v>
      </c>
      <c r="E1760" s="44">
        <v>7.4612999999999996</v>
      </c>
      <c r="F1760" s="44">
        <v>0.67530000000000001</v>
      </c>
      <c r="G1760" s="44">
        <v>248.85</v>
      </c>
      <c r="H1760" s="44">
        <v>3.9977999999999998</v>
      </c>
      <c r="I1760" s="44">
        <v>1.3454999999999999</v>
      </c>
      <c r="J1760" s="45">
        <v>9.5645000000000007</v>
      </c>
    </row>
    <row r="1761" spans="1:10" x14ac:dyDescent="0.25">
      <c r="A1761" s="33">
        <v>38666</v>
      </c>
      <c r="B1761" s="44">
        <v>1.1761999999999999</v>
      </c>
      <c r="C1761" s="44">
        <v>138.41</v>
      </c>
      <c r="D1761" s="44">
        <v>29.37</v>
      </c>
      <c r="E1761" s="44">
        <v>7.4592999999999998</v>
      </c>
      <c r="F1761" s="44">
        <v>0.67290000000000005</v>
      </c>
      <c r="G1761" s="44">
        <v>251.27</v>
      </c>
      <c r="H1761" s="44">
        <v>4.0278</v>
      </c>
      <c r="I1761" s="44">
        <v>1.3433999999999999</v>
      </c>
      <c r="J1761" s="45">
        <v>9.5917999999999992</v>
      </c>
    </row>
    <row r="1762" spans="1:10" x14ac:dyDescent="0.25">
      <c r="A1762" s="33">
        <v>38667</v>
      </c>
      <c r="B1762" s="44">
        <v>1.1697</v>
      </c>
      <c r="C1762" s="44">
        <v>138.11000000000001</v>
      </c>
      <c r="D1762" s="44">
        <v>29.231999999999999</v>
      </c>
      <c r="E1762" s="44">
        <v>7.4577999999999998</v>
      </c>
      <c r="F1762" s="44">
        <v>0.67310000000000003</v>
      </c>
      <c r="G1762" s="44">
        <v>251.13</v>
      </c>
      <c r="H1762" s="44">
        <v>4.0278</v>
      </c>
      <c r="I1762" s="44">
        <v>1.3432999999999999</v>
      </c>
      <c r="J1762" s="45">
        <v>9.5888000000000009</v>
      </c>
    </row>
    <row r="1763" spans="1:10" x14ac:dyDescent="0.25">
      <c r="A1763" s="33">
        <v>38670</v>
      </c>
      <c r="B1763" s="44">
        <v>1.1713</v>
      </c>
      <c r="C1763" s="44">
        <v>139.06</v>
      </c>
      <c r="D1763" s="44">
        <v>29.254000000000001</v>
      </c>
      <c r="E1763" s="44">
        <v>7.4566999999999997</v>
      </c>
      <c r="F1763" s="44">
        <v>0.67284999999999995</v>
      </c>
      <c r="G1763" s="44">
        <v>250.11</v>
      </c>
      <c r="H1763" s="44">
        <v>3.9981</v>
      </c>
      <c r="I1763" s="44">
        <v>1.3433999999999999</v>
      </c>
      <c r="J1763" s="45">
        <v>9.5457999999999998</v>
      </c>
    </row>
    <row r="1764" spans="1:10" x14ac:dyDescent="0.25">
      <c r="A1764" s="33">
        <v>38671</v>
      </c>
      <c r="B1764" s="44">
        <v>1.1667000000000001</v>
      </c>
      <c r="C1764" s="44">
        <v>139.11000000000001</v>
      </c>
      <c r="D1764" s="44">
        <v>29.285</v>
      </c>
      <c r="E1764" s="44">
        <v>7.4572000000000003</v>
      </c>
      <c r="F1764" s="44">
        <v>0.67320000000000002</v>
      </c>
      <c r="G1764" s="44">
        <v>250.26</v>
      </c>
      <c r="H1764" s="44">
        <v>3.9940000000000002</v>
      </c>
      <c r="I1764" s="44">
        <v>1.3383</v>
      </c>
      <c r="J1764" s="45">
        <v>9.6325000000000003</v>
      </c>
    </row>
    <row r="1765" spans="1:10" x14ac:dyDescent="0.25">
      <c r="A1765" s="33">
        <v>38672</v>
      </c>
      <c r="B1765" s="44">
        <v>1.1677</v>
      </c>
      <c r="C1765" s="44">
        <v>139.4</v>
      </c>
      <c r="D1765" s="44">
        <v>29.283000000000001</v>
      </c>
      <c r="E1765" s="44">
        <v>7.4570999999999996</v>
      </c>
      <c r="F1765" s="44">
        <v>0.67689999999999995</v>
      </c>
      <c r="G1765" s="44">
        <v>250.63</v>
      </c>
      <c r="H1765" s="44">
        <v>3.9845000000000002</v>
      </c>
      <c r="I1765" s="44">
        <v>1.3357000000000001</v>
      </c>
      <c r="J1765" s="45">
        <v>9.6126000000000005</v>
      </c>
    </row>
    <row r="1766" spans="1:10" x14ac:dyDescent="0.25">
      <c r="A1766" s="33">
        <v>38673</v>
      </c>
      <c r="B1766" s="44">
        <v>1.1692</v>
      </c>
      <c r="C1766" s="44">
        <v>138.82</v>
      </c>
      <c r="D1766" s="44">
        <v>29.344000000000001</v>
      </c>
      <c r="E1766" s="44">
        <v>7.4560000000000004</v>
      </c>
      <c r="F1766" s="44">
        <v>0.67949999999999999</v>
      </c>
      <c r="G1766" s="44">
        <v>252.23</v>
      </c>
      <c r="H1766" s="44">
        <v>3.9754999999999998</v>
      </c>
      <c r="I1766" s="44">
        <v>1.3369</v>
      </c>
      <c r="J1766" s="45">
        <v>9.6133000000000006</v>
      </c>
    </row>
    <row r="1767" spans="1:10" x14ac:dyDescent="0.25">
      <c r="A1767" s="33">
        <v>38674</v>
      </c>
      <c r="B1767" s="44">
        <v>1.1678999999999999</v>
      </c>
      <c r="C1767" s="44">
        <v>139.27000000000001</v>
      </c>
      <c r="D1767" s="44">
        <v>29.347000000000001</v>
      </c>
      <c r="E1767" s="44">
        <v>7.4562999999999997</v>
      </c>
      <c r="F1767" s="44">
        <v>0.68149999999999999</v>
      </c>
      <c r="G1767" s="44">
        <v>252.63</v>
      </c>
      <c r="H1767" s="44">
        <v>3.9733999999999998</v>
      </c>
      <c r="I1767" s="44">
        <v>1.3339000000000001</v>
      </c>
      <c r="J1767" s="45">
        <v>9.5675000000000008</v>
      </c>
    </row>
    <row r="1768" spans="1:10" x14ac:dyDescent="0.25">
      <c r="A1768" s="33">
        <v>38677</v>
      </c>
      <c r="B1768" s="44">
        <v>1.1811</v>
      </c>
      <c r="C1768" s="44">
        <v>140.41</v>
      </c>
      <c r="D1768" s="44">
        <v>29.25</v>
      </c>
      <c r="E1768" s="44">
        <v>7.4593999999999996</v>
      </c>
      <c r="F1768" s="44">
        <v>0.68674999999999997</v>
      </c>
      <c r="G1768" s="44">
        <v>253.85</v>
      </c>
      <c r="H1768" s="44">
        <v>3.9786999999999999</v>
      </c>
      <c r="I1768" s="44">
        <v>1.3314999999999999</v>
      </c>
      <c r="J1768" s="45">
        <v>9.5722000000000005</v>
      </c>
    </row>
    <row r="1769" spans="1:10" x14ac:dyDescent="0.25">
      <c r="A1769" s="33">
        <v>38678</v>
      </c>
      <c r="B1769" s="44">
        <v>1.1700999999999999</v>
      </c>
      <c r="C1769" s="44">
        <v>139.72</v>
      </c>
      <c r="D1769" s="44">
        <v>29.27</v>
      </c>
      <c r="E1769" s="44">
        <v>7.4604999999999997</v>
      </c>
      <c r="F1769" s="44">
        <v>0.68464999999999998</v>
      </c>
      <c r="G1769" s="44">
        <v>254.18</v>
      </c>
      <c r="H1769" s="44">
        <v>3.9771999999999998</v>
      </c>
      <c r="I1769" s="44">
        <v>1.3211999999999999</v>
      </c>
      <c r="J1769" s="45">
        <v>9.5426000000000002</v>
      </c>
    </row>
    <row r="1770" spans="1:10" x14ac:dyDescent="0.25">
      <c r="A1770" s="33">
        <v>38679</v>
      </c>
      <c r="B1770" s="44">
        <v>1.1776</v>
      </c>
      <c r="C1770" s="44">
        <v>139.78</v>
      </c>
      <c r="D1770" s="44">
        <v>29.24</v>
      </c>
      <c r="E1770" s="44">
        <v>7.4610000000000003</v>
      </c>
      <c r="F1770" s="44">
        <v>0.68459999999999999</v>
      </c>
      <c r="G1770" s="44">
        <v>252.55</v>
      </c>
      <c r="H1770" s="44">
        <v>3.9428000000000001</v>
      </c>
      <c r="I1770" s="44">
        <v>1.3211999999999999</v>
      </c>
      <c r="J1770" s="45">
        <v>9.5161999999999995</v>
      </c>
    </row>
    <row r="1771" spans="1:10" x14ac:dyDescent="0.25">
      <c r="A1771" s="33">
        <v>38680</v>
      </c>
      <c r="B1771" s="44">
        <v>1.1782999999999999</v>
      </c>
      <c r="C1771" s="44">
        <v>140.03</v>
      </c>
      <c r="D1771" s="44">
        <v>29.158999999999999</v>
      </c>
      <c r="E1771" s="44">
        <v>7.4615999999999998</v>
      </c>
      <c r="F1771" s="44">
        <v>0.68345</v>
      </c>
      <c r="G1771" s="44">
        <v>251.76</v>
      </c>
      <c r="H1771" s="44">
        <v>3.9253</v>
      </c>
      <c r="I1771" s="44">
        <v>1.3220000000000001</v>
      </c>
      <c r="J1771" s="45">
        <v>9.5109999999999992</v>
      </c>
    </row>
    <row r="1772" spans="1:10" x14ac:dyDescent="0.25">
      <c r="A1772" s="33">
        <v>38681</v>
      </c>
      <c r="B1772" s="44">
        <v>1.1762999999999999</v>
      </c>
      <c r="C1772" s="44">
        <v>140.44</v>
      </c>
      <c r="D1772" s="44">
        <v>29.084</v>
      </c>
      <c r="E1772" s="44">
        <v>7.46</v>
      </c>
      <c r="F1772" s="44">
        <v>0.68340000000000001</v>
      </c>
      <c r="G1772" s="44">
        <v>251.57</v>
      </c>
      <c r="H1772" s="44">
        <v>3.9156</v>
      </c>
      <c r="I1772" s="44">
        <v>1.3140000000000001</v>
      </c>
      <c r="J1772" s="45">
        <v>9.4647000000000006</v>
      </c>
    </row>
    <row r="1773" spans="1:10" x14ac:dyDescent="0.25">
      <c r="A1773" s="33">
        <v>38684</v>
      </c>
      <c r="B1773" s="44">
        <v>1.1726000000000001</v>
      </c>
      <c r="C1773" s="44">
        <v>140.38999999999999</v>
      </c>
      <c r="D1773" s="44">
        <v>28.963000000000001</v>
      </c>
      <c r="E1773" s="44">
        <v>7.4569999999999999</v>
      </c>
      <c r="F1773" s="44">
        <v>0.6855</v>
      </c>
      <c r="G1773" s="44">
        <v>251.03</v>
      </c>
      <c r="H1773" s="44">
        <v>3.887</v>
      </c>
      <c r="I1773" s="44">
        <v>1.3132999999999999</v>
      </c>
      <c r="J1773" s="45">
        <v>9.4585000000000008</v>
      </c>
    </row>
    <row r="1774" spans="1:10" x14ac:dyDescent="0.25">
      <c r="A1774" s="33">
        <v>38685</v>
      </c>
      <c r="B1774" s="44">
        <v>1.1793</v>
      </c>
      <c r="C1774" s="44">
        <v>140.57</v>
      </c>
      <c r="D1774" s="44">
        <v>28.99</v>
      </c>
      <c r="E1774" s="44">
        <v>7.4550999999999998</v>
      </c>
      <c r="F1774" s="44">
        <v>0.68430000000000002</v>
      </c>
      <c r="G1774" s="44">
        <v>251.46</v>
      </c>
      <c r="H1774" s="44">
        <v>3.9037999999999999</v>
      </c>
      <c r="I1774" s="44">
        <v>1.3157000000000001</v>
      </c>
      <c r="J1774" s="45">
        <v>9.5020000000000007</v>
      </c>
    </row>
    <row r="1775" spans="1:10" x14ac:dyDescent="0.25">
      <c r="A1775" s="33">
        <v>38686</v>
      </c>
      <c r="B1775" s="44">
        <v>1.1769000000000001</v>
      </c>
      <c r="C1775" s="44">
        <v>140.80000000000001</v>
      </c>
      <c r="D1775" s="44">
        <v>28.933</v>
      </c>
      <c r="E1775" s="44">
        <v>7.4537000000000004</v>
      </c>
      <c r="F1775" s="44">
        <v>0.68215000000000003</v>
      </c>
      <c r="G1775" s="44">
        <v>252.67</v>
      </c>
      <c r="H1775" s="44">
        <v>3.9085000000000001</v>
      </c>
      <c r="I1775" s="44">
        <v>1.3091999999999999</v>
      </c>
      <c r="J1775" s="45">
        <v>9.5272000000000006</v>
      </c>
    </row>
    <row r="1776" spans="1:10" x14ac:dyDescent="0.25">
      <c r="A1776" s="33">
        <v>38687</v>
      </c>
      <c r="B1776" s="44">
        <v>1.1745000000000001</v>
      </c>
      <c r="C1776" s="44">
        <v>141.18</v>
      </c>
      <c r="D1776" s="44">
        <v>28.957999999999998</v>
      </c>
      <c r="E1776" s="44">
        <v>7.4535999999999998</v>
      </c>
      <c r="F1776" s="44">
        <v>0.67979999999999996</v>
      </c>
      <c r="G1776" s="44">
        <v>253.24</v>
      </c>
      <c r="H1776" s="44">
        <v>3.91</v>
      </c>
      <c r="I1776" s="44">
        <v>1.3112999999999999</v>
      </c>
      <c r="J1776" s="45">
        <v>9.5162999999999993</v>
      </c>
    </row>
    <row r="1777" spans="1:10" x14ac:dyDescent="0.25">
      <c r="A1777" s="33">
        <v>38688</v>
      </c>
      <c r="B1777" s="44">
        <v>1.1697</v>
      </c>
      <c r="C1777" s="44">
        <v>141.36000000000001</v>
      </c>
      <c r="D1777" s="44">
        <v>28.923999999999999</v>
      </c>
      <c r="E1777" s="44">
        <v>7.4523999999999999</v>
      </c>
      <c r="F1777" s="44">
        <v>0.67745</v>
      </c>
      <c r="G1777" s="44">
        <v>252.3</v>
      </c>
      <c r="H1777" s="44">
        <v>3.8788</v>
      </c>
      <c r="I1777" s="44">
        <v>1.3189</v>
      </c>
      <c r="J1777" s="45">
        <v>9.4260000000000002</v>
      </c>
    </row>
    <row r="1778" spans="1:10" x14ac:dyDescent="0.25">
      <c r="A1778" s="33">
        <v>38691</v>
      </c>
      <c r="B1778" s="44">
        <v>1.1767000000000001</v>
      </c>
      <c r="C1778" s="44">
        <v>142.19</v>
      </c>
      <c r="D1778" s="44">
        <v>28.954000000000001</v>
      </c>
      <c r="E1778" s="44">
        <v>7.4520999999999997</v>
      </c>
      <c r="F1778" s="44">
        <v>0.67730000000000001</v>
      </c>
      <c r="G1778" s="44">
        <v>251.78</v>
      </c>
      <c r="H1778" s="44">
        <v>3.8635000000000002</v>
      </c>
      <c r="I1778" s="44">
        <v>1.319</v>
      </c>
      <c r="J1778" s="45">
        <v>9.4243000000000006</v>
      </c>
    </row>
    <row r="1779" spans="1:10" x14ac:dyDescent="0.25">
      <c r="A1779" s="33">
        <v>38692</v>
      </c>
      <c r="B1779" s="44">
        <v>1.1782999999999999</v>
      </c>
      <c r="C1779" s="44">
        <v>142.63999999999999</v>
      </c>
      <c r="D1779" s="44">
        <v>28.940999999999999</v>
      </c>
      <c r="E1779" s="44">
        <v>7.4504000000000001</v>
      </c>
      <c r="F1779" s="44">
        <v>0.67905000000000004</v>
      </c>
      <c r="G1779" s="44">
        <v>252.79</v>
      </c>
      <c r="H1779" s="44">
        <v>3.8313000000000001</v>
      </c>
      <c r="I1779" s="44">
        <v>1.3174999999999999</v>
      </c>
      <c r="J1779" s="45">
        <v>9.3862000000000005</v>
      </c>
    </row>
    <row r="1780" spans="1:10" x14ac:dyDescent="0.25">
      <c r="A1780" s="33">
        <v>38693</v>
      </c>
      <c r="B1780" s="44">
        <v>1.171</v>
      </c>
      <c r="C1780" s="44">
        <v>141.68</v>
      </c>
      <c r="D1780" s="44">
        <v>28.986000000000001</v>
      </c>
      <c r="E1780" s="44">
        <v>7.4493</v>
      </c>
      <c r="F1780" s="44">
        <v>0.67689999999999995</v>
      </c>
      <c r="G1780" s="44">
        <v>253.45</v>
      </c>
      <c r="H1780" s="44">
        <v>3.8384</v>
      </c>
      <c r="I1780" s="44">
        <v>1.3217000000000001</v>
      </c>
      <c r="J1780" s="45">
        <v>9.3948999999999998</v>
      </c>
    </row>
    <row r="1781" spans="1:10" x14ac:dyDescent="0.25">
      <c r="A1781" s="33">
        <v>38694</v>
      </c>
      <c r="B1781" s="44">
        <v>1.1763999999999999</v>
      </c>
      <c r="C1781" s="44">
        <v>141.82</v>
      </c>
      <c r="D1781" s="44">
        <v>29.097999999999999</v>
      </c>
      <c r="E1781" s="44">
        <v>7.4490999999999996</v>
      </c>
      <c r="F1781" s="44">
        <v>0.67495000000000005</v>
      </c>
      <c r="G1781" s="44">
        <v>255.65</v>
      </c>
      <c r="H1781" s="44">
        <v>3.8593000000000002</v>
      </c>
      <c r="I1781" s="44">
        <v>1.3263</v>
      </c>
      <c r="J1781" s="45">
        <v>9.4216999999999995</v>
      </c>
    </row>
    <row r="1782" spans="1:10" x14ac:dyDescent="0.25">
      <c r="A1782" s="33">
        <v>38695</v>
      </c>
      <c r="B1782" s="44">
        <v>1.1785000000000001</v>
      </c>
      <c r="C1782" s="44">
        <v>142.01</v>
      </c>
      <c r="D1782" s="44">
        <v>29.038</v>
      </c>
      <c r="E1782" s="44">
        <v>7.4494999999999996</v>
      </c>
      <c r="F1782" s="44">
        <v>0.67320000000000002</v>
      </c>
      <c r="G1782" s="44">
        <v>256.07</v>
      </c>
      <c r="H1782" s="44">
        <v>3.8569</v>
      </c>
      <c r="I1782" s="44">
        <v>1.3285</v>
      </c>
      <c r="J1782" s="45">
        <v>9.4223999999999997</v>
      </c>
    </row>
    <row r="1783" spans="1:10" x14ac:dyDescent="0.25">
      <c r="A1783" s="33">
        <v>38698</v>
      </c>
      <c r="B1783" s="44">
        <v>1.1924999999999999</v>
      </c>
      <c r="C1783" s="44">
        <v>143.46</v>
      </c>
      <c r="D1783" s="44">
        <v>29.09</v>
      </c>
      <c r="E1783" s="44">
        <v>7.4486999999999997</v>
      </c>
      <c r="F1783" s="44">
        <v>0.67430000000000001</v>
      </c>
      <c r="G1783" s="44">
        <v>254.45</v>
      </c>
      <c r="H1783" s="44">
        <v>3.8386999999999998</v>
      </c>
      <c r="I1783" s="44">
        <v>1.3212999999999999</v>
      </c>
      <c r="J1783" s="45">
        <v>9.4405000000000001</v>
      </c>
    </row>
    <row r="1784" spans="1:10" x14ac:dyDescent="0.25">
      <c r="A1784" s="33">
        <v>38699</v>
      </c>
      <c r="B1784" s="44">
        <v>1.1924999999999999</v>
      </c>
      <c r="C1784" s="44">
        <v>143.47</v>
      </c>
      <c r="D1784" s="44">
        <v>29.007000000000001</v>
      </c>
      <c r="E1784" s="44">
        <v>7.4497</v>
      </c>
      <c r="F1784" s="44">
        <v>0.67425000000000002</v>
      </c>
      <c r="G1784" s="44">
        <v>252.82</v>
      </c>
      <c r="H1784" s="44">
        <v>3.8298999999999999</v>
      </c>
      <c r="I1784" s="44">
        <v>1.3292999999999999</v>
      </c>
      <c r="J1784" s="45">
        <v>9.4414999999999996</v>
      </c>
    </row>
    <row r="1785" spans="1:10" x14ac:dyDescent="0.25">
      <c r="A1785" s="33">
        <v>38700</v>
      </c>
      <c r="B1785" s="44">
        <v>1.202</v>
      </c>
      <c r="C1785" s="44">
        <v>142.22999999999999</v>
      </c>
      <c r="D1785" s="44">
        <v>28.986000000000001</v>
      </c>
      <c r="E1785" s="44">
        <v>7.4501999999999997</v>
      </c>
      <c r="F1785" s="44">
        <v>0.67830000000000001</v>
      </c>
      <c r="G1785" s="44">
        <v>252.23</v>
      </c>
      <c r="H1785" s="44">
        <v>3.8409</v>
      </c>
      <c r="I1785" s="44">
        <v>1.3255999999999999</v>
      </c>
      <c r="J1785" s="45">
        <v>9.44</v>
      </c>
    </row>
    <row r="1786" spans="1:10" x14ac:dyDescent="0.25">
      <c r="A1786" s="33">
        <v>38701</v>
      </c>
      <c r="B1786" s="44">
        <v>1.1999</v>
      </c>
      <c r="C1786" s="44">
        <v>139.28</v>
      </c>
      <c r="D1786" s="44">
        <v>28.952000000000002</v>
      </c>
      <c r="E1786" s="44">
        <v>7.4516999999999998</v>
      </c>
      <c r="F1786" s="44">
        <v>0.67669999999999997</v>
      </c>
      <c r="G1786" s="44">
        <v>252.67</v>
      </c>
      <c r="H1786" s="44">
        <v>3.8445</v>
      </c>
      <c r="I1786" s="44">
        <v>1.3373999999999999</v>
      </c>
      <c r="J1786" s="45">
        <v>9.4179999999999993</v>
      </c>
    </row>
    <row r="1787" spans="1:10" x14ac:dyDescent="0.25">
      <c r="A1787" s="33">
        <v>38702</v>
      </c>
      <c r="B1787" s="44">
        <v>1.1982999999999999</v>
      </c>
      <c r="C1787" s="44">
        <v>139.28</v>
      </c>
      <c r="D1787" s="44">
        <v>29.024999999999999</v>
      </c>
      <c r="E1787" s="44">
        <v>7.4520999999999997</v>
      </c>
      <c r="F1787" s="44">
        <v>0.67745</v>
      </c>
      <c r="G1787" s="44">
        <v>253.13</v>
      </c>
      <c r="H1787" s="44">
        <v>3.8719999999999999</v>
      </c>
      <c r="I1787" s="44">
        <v>1.3345</v>
      </c>
      <c r="J1787" s="45">
        <v>9.4789999999999992</v>
      </c>
    </row>
    <row r="1788" spans="1:10" x14ac:dyDescent="0.25">
      <c r="A1788" s="33">
        <v>38705</v>
      </c>
      <c r="B1788" s="44">
        <v>1.1977</v>
      </c>
      <c r="C1788" s="44">
        <v>139.24</v>
      </c>
      <c r="D1788" s="44">
        <v>28.931999999999999</v>
      </c>
      <c r="E1788" s="44">
        <v>7.4550000000000001</v>
      </c>
      <c r="F1788" s="44">
        <v>0.67959999999999998</v>
      </c>
      <c r="G1788" s="44">
        <v>252.65</v>
      </c>
      <c r="H1788" s="44">
        <v>3.8557999999999999</v>
      </c>
      <c r="I1788" s="44">
        <v>1.335</v>
      </c>
      <c r="J1788" s="45">
        <v>9.4295000000000009</v>
      </c>
    </row>
    <row r="1789" spans="1:10" x14ac:dyDescent="0.25">
      <c r="A1789" s="33">
        <v>38706</v>
      </c>
      <c r="B1789" s="44">
        <v>1.1955</v>
      </c>
      <c r="C1789" s="44">
        <v>139.36000000000001</v>
      </c>
      <c r="D1789" s="44">
        <v>28.945</v>
      </c>
      <c r="E1789" s="44">
        <v>7.4572000000000003</v>
      </c>
      <c r="F1789" s="44">
        <v>0.67820000000000003</v>
      </c>
      <c r="G1789" s="44">
        <v>251.25</v>
      </c>
      <c r="H1789" s="44">
        <v>3.8359000000000001</v>
      </c>
      <c r="I1789" s="44">
        <v>1.3374999999999999</v>
      </c>
      <c r="J1789" s="45">
        <v>9.3887</v>
      </c>
    </row>
    <row r="1790" spans="1:10" x14ac:dyDescent="0.25">
      <c r="A1790" s="33">
        <v>38707</v>
      </c>
      <c r="B1790" s="44">
        <v>1.1872</v>
      </c>
      <c r="C1790" s="44">
        <v>139.18</v>
      </c>
      <c r="D1790" s="44">
        <v>28.954000000000001</v>
      </c>
      <c r="E1790" s="44">
        <v>7.4574999999999996</v>
      </c>
      <c r="F1790" s="44">
        <v>0.67895000000000005</v>
      </c>
      <c r="G1790" s="44">
        <v>251.19</v>
      </c>
      <c r="H1790" s="44">
        <v>3.8283</v>
      </c>
      <c r="I1790" s="44">
        <v>1.3443000000000001</v>
      </c>
      <c r="J1790" s="45">
        <v>9.43</v>
      </c>
    </row>
    <row r="1791" spans="1:10" x14ac:dyDescent="0.25">
      <c r="A1791" s="33">
        <v>38708</v>
      </c>
      <c r="B1791" s="44">
        <v>1.1821999999999999</v>
      </c>
      <c r="C1791" s="44">
        <v>138.84</v>
      </c>
      <c r="D1791" s="44">
        <v>28.856999999999999</v>
      </c>
      <c r="E1791" s="44">
        <v>7.4588999999999999</v>
      </c>
      <c r="F1791" s="44">
        <v>0.68100000000000005</v>
      </c>
      <c r="G1791" s="44">
        <v>250.85</v>
      </c>
      <c r="H1791" s="44">
        <v>3.8365</v>
      </c>
      <c r="I1791" s="44">
        <v>1.3362000000000001</v>
      </c>
      <c r="J1791" s="45">
        <v>9.4327000000000005</v>
      </c>
    </row>
    <row r="1792" spans="1:10" x14ac:dyDescent="0.25">
      <c r="A1792" s="33">
        <v>38709</v>
      </c>
      <c r="B1792" s="44">
        <v>1.1859</v>
      </c>
      <c r="C1792" s="44">
        <v>138.34</v>
      </c>
      <c r="D1792" s="44">
        <v>28.927</v>
      </c>
      <c r="E1792" s="44">
        <v>7.4588000000000001</v>
      </c>
      <c r="F1792" s="44">
        <v>0.68340000000000001</v>
      </c>
      <c r="G1792" s="44">
        <v>251.5</v>
      </c>
      <c r="H1792" s="44">
        <v>3.8420000000000001</v>
      </c>
      <c r="I1792" s="44">
        <v>1.3469</v>
      </c>
      <c r="J1792" s="45">
        <v>9.4600000000000009</v>
      </c>
    </row>
    <row r="1793" spans="1:10" x14ac:dyDescent="0.25">
      <c r="A1793" s="33">
        <v>38713</v>
      </c>
      <c r="B1793" s="44">
        <v>1.1852</v>
      </c>
      <c r="C1793" s="44">
        <v>138.61000000000001</v>
      </c>
      <c r="D1793" s="44">
        <v>28.914999999999999</v>
      </c>
      <c r="E1793" s="44">
        <v>7.4604999999999997</v>
      </c>
      <c r="F1793" s="44">
        <v>0.68294999999999995</v>
      </c>
      <c r="G1793" s="44">
        <v>251.36</v>
      </c>
      <c r="H1793" s="44">
        <v>3.8258000000000001</v>
      </c>
      <c r="I1793" s="44">
        <v>1.3411</v>
      </c>
      <c r="J1793" s="45">
        <v>9.4753000000000007</v>
      </c>
    </row>
    <row r="1794" spans="1:10" x14ac:dyDescent="0.25">
      <c r="A1794" s="33">
        <v>38714</v>
      </c>
      <c r="B1794" s="44">
        <v>1.1916</v>
      </c>
      <c r="C1794" s="44">
        <v>139.61000000000001</v>
      </c>
      <c r="D1794" s="44">
        <v>28.92</v>
      </c>
      <c r="E1794" s="44">
        <v>7.4610000000000003</v>
      </c>
      <c r="F1794" s="44">
        <v>0.68630000000000002</v>
      </c>
      <c r="G1794" s="44">
        <v>251.58</v>
      </c>
      <c r="H1794" s="44">
        <v>3.8443000000000001</v>
      </c>
      <c r="I1794" s="44">
        <v>1.335</v>
      </c>
      <c r="J1794" s="45">
        <v>9.4367000000000001</v>
      </c>
    </row>
    <row r="1795" spans="1:10" x14ac:dyDescent="0.25">
      <c r="A1795" s="33">
        <v>38715</v>
      </c>
      <c r="B1795" s="44">
        <v>1.1825000000000001</v>
      </c>
      <c r="C1795" s="44">
        <v>139.43</v>
      </c>
      <c r="D1795" s="44">
        <v>29.01</v>
      </c>
      <c r="E1795" s="44">
        <v>7.4587000000000003</v>
      </c>
      <c r="F1795" s="44">
        <v>0.68830000000000002</v>
      </c>
      <c r="G1795" s="44">
        <v>252.51</v>
      </c>
      <c r="H1795" s="44">
        <v>3.8601999999999999</v>
      </c>
      <c r="I1795" s="44">
        <v>1.3207</v>
      </c>
      <c r="J1795" s="45">
        <v>9.4103999999999992</v>
      </c>
    </row>
    <row r="1796" spans="1:10" x14ac:dyDescent="0.25">
      <c r="A1796" s="33">
        <v>38716</v>
      </c>
      <c r="B1796" s="44">
        <v>1.1797</v>
      </c>
      <c r="C1796" s="44">
        <v>138.9</v>
      </c>
      <c r="D1796" s="44">
        <v>29</v>
      </c>
      <c r="E1796" s="44">
        <v>7.4604999999999997</v>
      </c>
      <c r="F1796" s="44">
        <v>0.68530000000000002</v>
      </c>
      <c r="G1796" s="44">
        <v>252.87</v>
      </c>
      <c r="H1796" s="44">
        <v>3.86</v>
      </c>
      <c r="I1796" s="44">
        <v>1.3242</v>
      </c>
      <c r="J1796" s="45">
        <v>9.3885000000000005</v>
      </c>
    </row>
    <row r="1797" spans="1:10" x14ac:dyDescent="0.25">
      <c r="A1797" s="33">
        <v>38719</v>
      </c>
      <c r="B1797" s="44">
        <v>1.1826000000000001</v>
      </c>
      <c r="C1797" s="44">
        <v>139.56</v>
      </c>
      <c r="D1797" s="44">
        <v>29.03</v>
      </c>
      <c r="E1797" s="44">
        <v>7.4600999999999997</v>
      </c>
      <c r="F1797" s="44">
        <v>0.6865</v>
      </c>
      <c r="G1797" s="44">
        <v>252.69</v>
      </c>
      <c r="H1797" s="44">
        <v>3.8664999999999998</v>
      </c>
      <c r="I1797" s="44">
        <v>1.329</v>
      </c>
      <c r="J1797" s="45">
        <v>9.3977000000000004</v>
      </c>
    </row>
    <row r="1798" spans="1:10" x14ac:dyDescent="0.25">
      <c r="A1798" s="33">
        <v>38720</v>
      </c>
      <c r="B1798" s="44">
        <v>1.1875</v>
      </c>
      <c r="C1798" s="44">
        <v>139.44999999999999</v>
      </c>
      <c r="D1798" s="44">
        <v>28.981000000000002</v>
      </c>
      <c r="E1798" s="44">
        <v>7.4621000000000004</v>
      </c>
      <c r="F1798" s="44">
        <v>0.68725000000000003</v>
      </c>
      <c r="G1798" s="44">
        <v>251.47</v>
      </c>
      <c r="H1798" s="44">
        <v>3.8424999999999998</v>
      </c>
      <c r="I1798" s="44">
        <v>1.3233999999999999</v>
      </c>
      <c r="J1798" s="45">
        <v>9.3550000000000004</v>
      </c>
    </row>
    <row r="1799" spans="1:10" x14ac:dyDescent="0.25">
      <c r="A1799" s="33">
        <v>38721</v>
      </c>
      <c r="B1799" s="44">
        <v>1.2082999999999999</v>
      </c>
      <c r="C1799" s="44">
        <v>140.19</v>
      </c>
      <c r="D1799" s="44">
        <v>28.998000000000001</v>
      </c>
      <c r="E1799" s="44">
        <v>7.4618000000000002</v>
      </c>
      <c r="F1799" s="44">
        <v>0.68815000000000004</v>
      </c>
      <c r="G1799" s="44">
        <v>251.02</v>
      </c>
      <c r="H1799" s="44">
        <v>3.8342999999999998</v>
      </c>
      <c r="I1799" s="44">
        <v>1.3244</v>
      </c>
      <c r="J1799" s="45">
        <v>9.3521000000000001</v>
      </c>
    </row>
    <row r="1800" spans="1:10" x14ac:dyDescent="0.25">
      <c r="A1800" s="33">
        <v>38722</v>
      </c>
      <c r="B1800" s="44">
        <v>1.2088000000000001</v>
      </c>
      <c r="C1800" s="44">
        <v>140.31</v>
      </c>
      <c r="D1800" s="44">
        <v>28.933</v>
      </c>
      <c r="E1800" s="44">
        <v>7.4610000000000003</v>
      </c>
      <c r="F1800" s="44">
        <v>0.68879999999999997</v>
      </c>
      <c r="G1800" s="44">
        <v>250.43</v>
      </c>
      <c r="H1800" s="44">
        <v>3.7986</v>
      </c>
      <c r="I1800" s="44">
        <v>1.3133999999999999</v>
      </c>
      <c r="J1800" s="45">
        <v>9.3262999999999998</v>
      </c>
    </row>
    <row r="1801" spans="1:10" x14ac:dyDescent="0.25">
      <c r="A1801" s="33">
        <v>38723</v>
      </c>
      <c r="B1801" s="44">
        <v>1.2093</v>
      </c>
      <c r="C1801" s="44">
        <v>140.21</v>
      </c>
      <c r="D1801" s="44">
        <v>28.93</v>
      </c>
      <c r="E1801" s="44">
        <v>7.4603999999999999</v>
      </c>
      <c r="F1801" s="44">
        <v>0.68879999999999997</v>
      </c>
      <c r="G1801" s="44">
        <v>250.79</v>
      </c>
      <c r="H1801" s="44">
        <v>3.8108</v>
      </c>
      <c r="I1801" s="44">
        <v>1.3011999999999999</v>
      </c>
      <c r="J1801" s="45">
        <v>9.3139000000000003</v>
      </c>
    </row>
    <row r="1802" spans="1:10" x14ac:dyDescent="0.25">
      <c r="A1802" s="33">
        <v>38726</v>
      </c>
      <c r="B1802" s="44">
        <v>1.2078</v>
      </c>
      <c r="C1802" s="44">
        <v>137.85</v>
      </c>
      <c r="D1802" s="44">
        <v>28.827000000000002</v>
      </c>
      <c r="E1802" s="44">
        <v>7.4596</v>
      </c>
      <c r="F1802" s="44">
        <v>0.68340000000000001</v>
      </c>
      <c r="G1802" s="44">
        <v>249.64</v>
      </c>
      <c r="H1802" s="44">
        <v>3.7572999999999999</v>
      </c>
      <c r="I1802" s="44">
        <v>1.3009999999999999</v>
      </c>
      <c r="J1802" s="45">
        <v>9.3379999999999992</v>
      </c>
    </row>
    <row r="1803" spans="1:10" x14ac:dyDescent="0.25">
      <c r="A1803" s="33">
        <v>38727</v>
      </c>
      <c r="B1803" s="44">
        <v>1.2063999999999999</v>
      </c>
      <c r="C1803" s="44">
        <v>138.12</v>
      </c>
      <c r="D1803" s="44">
        <v>28.8</v>
      </c>
      <c r="E1803" s="44">
        <v>7.4584999999999999</v>
      </c>
      <c r="F1803" s="44">
        <v>0.68330000000000002</v>
      </c>
      <c r="G1803" s="44">
        <v>250.6</v>
      </c>
      <c r="H1803" s="44">
        <v>3.7867999999999999</v>
      </c>
      <c r="I1803" s="44">
        <v>1.3006</v>
      </c>
      <c r="J1803" s="45">
        <v>9.3529999999999998</v>
      </c>
    </row>
    <row r="1804" spans="1:10" x14ac:dyDescent="0.25">
      <c r="A1804" s="33">
        <v>38728</v>
      </c>
      <c r="B1804" s="44">
        <v>1.2088000000000001</v>
      </c>
      <c r="C1804" s="44">
        <v>138.31</v>
      </c>
      <c r="D1804" s="44">
        <v>28.753</v>
      </c>
      <c r="E1804" s="44">
        <v>7.4573</v>
      </c>
      <c r="F1804" s="44">
        <v>0.68840000000000001</v>
      </c>
      <c r="G1804" s="44">
        <v>249.88</v>
      </c>
      <c r="H1804" s="44">
        <v>3.7742</v>
      </c>
      <c r="I1804" s="44">
        <v>1.3021</v>
      </c>
      <c r="J1804" s="45">
        <v>9.3498999999999999</v>
      </c>
    </row>
    <row r="1805" spans="1:10" x14ac:dyDescent="0.25">
      <c r="A1805" s="33">
        <v>38729</v>
      </c>
      <c r="B1805" s="44">
        <v>1.2113</v>
      </c>
      <c r="C1805" s="44">
        <v>137.5</v>
      </c>
      <c r="D1805" s="44">
        <v>28.797999999999998</v>
      </c>
      <c r="E1805" s="44">
        <v>7.4603000000000002</v>
      </c>
      <c r="F1805" s="44">
        <v>0.68459999999999999</v>
      </c>
      <c r="G1805" s="44">
        <v>250.19</v>
      </c>
      <c r="H1805" s="44">
        <v>3.7797999999999998</v>
      </c>
      <c r="I1805" s="44">
        <v>1.2984</v>
      </c>
      <c r="J1805" s="45">
        <v>9.3322000000000003</v>
      </c>
    </row>
    <row r="1806" spans="1:10" x14ac:dyDescent="0.25">
      <c r="A1806" s="33">
        <v>38730</v>
      </c>
      <c r="B1806" s="44">
        <v>1.2039</v>
      </c>
      <c r="C1806" s="44">
        <v>138.13</v>
      </c>
      <c r="D1806" s="44">
        <v>28.84</v>
      </c>
      <c r="E1806" s="44">
        <v>7.4592000000000001</v>
      </c>
      <c r="F1806" s="44">
        <v>0.68140000000000001</v>
      </c>
      <c r="G1806" s="44">
        <v>250.51</v>
      </c>
      <c r="H1806" s="44">
        <v>3.8138000000000001</v>
      </c>
      <c r="I1806" s="44">
        <v>1.3103</v>
      </c>
      <c r="J1806" s="45">
        <v>9.3063000000000002</v>
      </c>
    </row>
    <row r="1807" spans="1:10" x14ac:dyDescent="0.25">
      <c r="A1807" s="33">
        <v>38733</v>
      </c>
      <c r="B1807" s="44">
        <v>1.2112000000000001</v>
      </c>
      <c r="C1807" s="44">
        <v>139.22999999999999</v>
      </c>
      <c r="D1807" s="44">
        <v>28.795999999999999</v>
      </c>
      <c r="E1807" s="44">
        <v>7.4612999999999996</v>
      </c>
      <c r="F1807" s="44">
        <v>0.68545</v>
      </c>
      <c r="G1807" s="44">
        <v>250.32</v>
      </c>
      <c r="H1807" s="44">
        <v>3.8092999999999999</v>
      </c>
      <c r="I1807" s="44">
        <v>1.3199000000000001</v>
      </c>
      <c r="J1807" s="45">
        <v>9.3292999999999999</v>
      </c>
    </row>
    <row r="1808" spans="1:10" x14ac:dyDescent="0.25">
      <c r="A1808" s="33">
        <v>38734</v>
      </c>
      <c r="B1808" s="44">
        <v>1.2075</v>
      </c>
      <c r="C1808" s="44">
        <v>139.22999999999999</v>
      </c>
      <c r="D1808" s="44">
        <v>28.826000000000001</v>
      </c>
      <c r="E1808" s="44">
        <v>7.4607999999999999</v>
      </c>
      <c r="F1808" s="44">
        <v>0.68535000000000001</v>
      </c>
      <c r="G1808" s="44">
        <v>250.08</v>
      </c>
      <c r="H1808" s="44">
        <v>3.8332999999999999</v>
      </c>
      <c r="I1808" s="44">
        <v>1.3259000000000001</v>
      </c>
      <c r="J1808" s="45">
        <v>9.3324999999999996</v>
      </c>
    </row>
    <row r="1809" spans="1:10" x14ac:dyDescent="0.25">
      <c r="A1809" s="33">
        <v>38735</v>
      </c>
      <c r="B1809" s="44">
        <v>1.2124999999999999</v>
      </c>
      <c r="C1809" s="44">
        <v>139.51</v>
      </c>
      <c r="D1809" s="44">
        <v>28.861999999999998</v>
      </c>
      <c r="E1809" s="44">
        <v>7.4608999999999996</v>
      </c>
      <c r="F1809" s="44">
        <v>0.68640000000000001</v>
      </c>
      <c r="G1809" s="44">
        <v>251.79</v>
      </c>
      <c r="H1809" s="44">
        <v>3.8552</v>
      </c>
      <c r="I1809" s="44">
        <v>1.3210999999999999</v>
      </c>
      <c r="J1809" s="45">
        <v>9.3297000000000008</v>
      </c>
    </row>
    <row r="1810" spans="1:10" x14ac:dyDescent="0.25">
      <c r="A1810" s="33">
        <v>38736</v>
      </c>
      <c r="B1810" s="44">
        <v>1.2073</v>
      </c>
      <c r="C1810" s="44">
        <v>139.06</v>
      </c>
      <c r="D1810" s="44">
        <v>28.725999999999999</v>
      </c>
      <c r="E1810" s="44">
        <v>7.4625000000000004</v>
      </c>
      <c r="F1810" s="44">
        <v>0.68784999999999996</v>
      </c>
      <c r="G1810" s="44">
        <v>251.38</v>
      </c>
      <c r="H1810" s="44">
        <v>3.8414999999999999</v>
      </c>
      <c r="I1810" s="44">
        <v>1.3270999999999999</v>
      </c>
      <c r="J1810" s="45">
        <v>9.3394999999999992</v>
      </c>
    </row>
    <row r="1811" spans="1:10" x14ac:dyDescent="0.25">
      <c r="A1811" s="33">
        <v>38737</v>
      </c>
      <c r="B1811" s="44">
        <v>1.2068000000000001</v>
      </c>
      <c r="C1811" s="44">
        <v>139.15</v>
      </c>
      <c r="D1811" s="44">
        <v>28.605</v>
      </c>
      <c r="E1811" s="44">
        <v>7.4623999999999997</v>
      </c>
      <c r="F1811" s="44">
        <v>0.68525000000000003</v>
      </c>
      <c r="G1811" s="44">
        <v>250.6</v>
      </c>
      <c r="H1811" s="44">
        <v>3.8380999999999998</v>
      </c>
      <c r="I1811" s="44">
        <v>1.3265</v>
      </c>
      <c r="J1811" s="45">
        <v>9.3034999999999997</v>
      </c>
    </row>
    <row r="1812" spans="1:10" x14ac:dyDescent="0.25">
      <c r="A1812" s="33">
        <v>38740</v>
      </c>
      <c r="B1812" s="44">
        <v>1.2277</v>
      </c>
      <c r="C1812" s="44">
        <v>140.35</v>
      </c>
      <c r="D1812" s="44">
        <v>28.608000000000001</v>
      </c>
      <c r="E1812" s="44">
        <v>7.4619999999999997</v>
      </c>
      <c r="F1812" s="44">
        <v>0.68779999999999997</v>
      </c>
      <c r="G1812" s="44">
        <v>250</v>
      </c>
      <c r="H1812" s="44">
        <v>3.8414999999999999</v>
      </c>
      <c r="I1812" s="44">
        <v>1.3210999999999999</v>
      </c>
      <c r="J1812" s="45">
        <v>9.26</v>
      </c>
    </row>
    <row r="1813" spans="1:10" x14ac:dyDescent="0.25">
      <c r="A1813" s="33">
        <v>38741</v>
      </c>
      <c r="B1813" s="44">
        <v>1.2272000000000001</v>
      </c>
      <c r="C1813" s="44">
        <v>140.44999999999999</v>
      </c>
      <c r="D1813" s="44">
        <v>28.58</v>
      </c>
      <c r="E1813" s="44">
        <v>7.4607999999999999</v>
      </c>
      <c r="F1813" s="44">
        <v>0.68779999999999997</v>
      </c>
      <c r="G1813" s="44">
        <v>249.98</v>
      </c>
      <c r="H1813" s="44">
        <v>3.8414000000000001</v>
      </c>
      <c r="I1813" s="44">
        <v>1.3351999999999999</v>
      </c>
      <c r="J1813" s="45">
        <v>9.2698</v>
      </c>
    </row>
    <row r="1814" spans="1:10" x14ac:dyDescent="0.25">
      <c r="A1814" s="33">
        <v>38742</v>
      </c>
      <c r="B1814" s="44">
        <v>1.2294</v>
      </c>
      <c r="C1814" s="44">
        <v>141.12</v>
      </c>
      <c r="D1814" s="44">
        <v>28.408000000000001</v>
      </c>
      <c r="E1814" s="44">
        <v>7.4625000000000004</v>
      </c>
      <c r="F1814" s="44">
        <v>0.68669999999999998</v>
      </c>
      <c r="G1814" s="44">
        <v>248.75</v>
      </c>
      <c r="H1814" s="44">
        <v>3.8079999999999998</v>
      </c>
      <c r="I1814" s="44">
        <v>1.3279000000000001</v>
      </c>
      <c r="J1814" s="45">
        <v>9.2687000000000008</v>
      </c>
    </row>
    <row r="1815" spans="1:10" x14ac:dyDescent="0.25">
      <c r="A1815" s="33">
        <v>38743</v>
      </c>
      <c r="B1815" s="44">
        <v>1.2254</v>
      </c>
      <c r="C1815" s="44">
        <v>141.85</v>
      </c>
      <c r="D1815" s="44">
        <v>28.395</v>
      </c>
      <c r="E1815" s="44">
        <v>7.4631999999999996</v>
      </c>
      <c r="F1815" s="44">
        <v>0.68589999999999995</v>
      </c>
      <c r="G1815" s="44">
        <v>249.54</v>
      </c>
      <c r="H1815" s="44">
        <v>3.8281999999999998</v>
      </c>
      <c r="I1815" s="44">
        <v>1.3304</v>
      </c>
      <c r="J1815" s="45">
        <v>9.2512000000000008</v>
      </c>
    </row>
    <row r="1816" spans="1:10" x14ac:dyDescent="0.25">
      <c r="A1816" s="33">
        <v>38744</v>
      </c>
      <c r="B1816" s="44">
        <v>1.2172000000000001</v>
      </c>
      <c r="C1816" s="44">
        <v>142.19</v>
      </c>
      <c r="D1816" s="44">
        <v>28.387</v>
      </c>
      <c r="E1816" s="44">
        <v>7.4630000000000001</v>
      </c>
      <c r="F1816" s="44">
        <v>0.68459999999999999</v>
      </c>
      <c r="G1816" s="44">
        <v>251.53</v>
      </c>
      <c r="H1816" s="44">
        <v>3.8248000000000002</v>
      </c>
      <c r="I1816" s="44">
        <v>1.3391999999999999</v>
      </c>
      <c r="J1816" s="45">
        <v>9.2584</v>
      </c>
    </row>
    <row r="1817" spans="1:10" x14ac:dyDescent="0.25">
      <c r="A1817" s="33">
        <v>38747</v>
      </c>
      <c r="B1817" s="44">
        <v>1.2081999999999999</v>
      </c>
      <c r="C1817" s="44">
        <v>141.99</v>
      </c>
      <c r="D1817" s="44">
        <v>28.393000000000001</v>
      </c>
      <c r="E1817" s="44">
        <v>7.4638999999999998</v>
      </c>
      <c r="F1817" s="44">
        <v>0.68364999999999998</v>
      </c>
      <c r="G1817" s="44">
        <v>251.64</v>
      </c>
      <c r="H1817" s="44">
        <v>3.8186</v>
      </c>
      <c r="I1817" s="44">
        <v>1.3357000000000001</v>
      </c>
      <c r="J1817" s="45">
        <v>9.2264999999999997</v>
      </c>
    </row>
    <row r="1818" spans="1:10" x14ac:dyDescent="0.25">
      <c r="A1818" s="33">
        <v>38748</v>
      </c>
      <c r="B1818" s="44">
        <v>1.2118</v>
      </c>
      <c r="C1818" s="44">
        <v>142.16999999999999</v>
      </c>
      <c r="D1818" s="44">
        <v>28.408000000000001</v>
      </c>
      <c r="E1818" s="44">
        <v>7.4638999999999998</v>
      </c>
      <c r="F1818" s="44">
        <v>0.68430000000000002</v>
      </c>
      <c r="G1818" s="44">
        <v>252.71</v>
      </c>
      <c r="H1818" s="44">
        <v>3.8376999999999999</v>
      </c>
      <c r="I1818" s="44">
        <v>1.347</v>
      </c>
      <c r="J1818" s="45">
        <v>9.2502999999999993</v>
      </c>
    </row>
    <row r="1819" spans="1:10" x14ac:dyDescent="0.25">
      <c r="A1819" s="33">
        <v>38749</v>
      </c>
      <c r="B1819" s="44">
        <v>1.2092000000000001</v>
      </c>
      <c r="C1819" s="44">
        <v>142.22</v>
      </c>
      <c r="D1819" s="44">
        <v>28.384</v>
      </c>
      <c r="E1819" s="44">
        <v>7.4645999999999999</v>
      </c>
      <c r="F1819" s="44">
        <v>0.68059999999999998</v>
      </c>
      <c r="G1819" s="44">
        <v>251.45</v>
      </c>
      <c r="H1819" s="44">
        <v>3.8151000000000002</v>
      </c>
      <c r="I1819" s="44">
        <v>1.3422000000000001</v>
      </c>
      <c r="J1819" s="45">
        <v>9.2352000000000007</v>
      </c>
    </row>
    <row r="1820" spans="1:10" x14ac:dyDescent="0.25">
      <c r="A1820" s="33">
        <v>38750</v>
      </c>
      <c r="B1820" s="44">
        <v>1.2065999999999999</v>
      </c>
      <c r="C1820" s="44">
        <v>143.04</v>
      </c>
      <c r="D1820" s="44">
        <v>28.513000000000002</v>
      </c>
      <c r="E1820" s="44">
        <v>7.4653999999999998</v>
      </c>
      <c r="F1820" s="44">
        <v>0.67879999999999996</v>
      </c>
      <c r="G1820" s="44">
        <v>250.78</v>
      </c>
      <c r="H1820" s="44">
        <v>3.8174999999999999</v>
      </c>
      <c r="I1820" s="44">
        <v>1.3408</v>
      </c>
      <c r="J1820" s="45">
        <v>9.2835000000000001</v>
      </c>
    </row>
    <row r="1821" spans="1:10" x14ac:dyDescent="0.25">
      <c r="A1821" s="33">
        <v>38751</v>
      </c>
      <c r="B1821" s="44">
        <v>1.2060999999999999</v>
      </c>
      <c r="C1821" s="44">
        <v>143.05000000000001</v>
      </c>
      <c r="D1821" s="44">
        <v>28.524000000000001</v>
      </c>
      <c r="E1821" s="44">
        <v>7.4645999999999999</v>
      </c>
      <c r="F1821" s="44">
        <v>0.67910000000000004</v>
      </c>
      <c r="G1821" s="44">
        <v>251.07</v>
      </c>
      <c r="H1821" s="44">
        <v>3.8330000000000002</v>
      </c>
      <c r="I1821" s="44">
        <v>1.3379000000000001</v>
      </c>
      <c r="J1821" s="45">
        <v>9.2780000000000005</v>
      </c>
    </row>
    <row r="1822" spans="1:10" x14ac:dyDescent="0.25">
      <c r="A1822" s="33">
        <v>38754</v>
      </c>
      <c r="B1822" s="44">
        <v>1.1980999999999999</v>
      </c>
      <c r="C1822" s="44">
        <v>142.28</v>
      </c>
      <c r="D1822" s="44">
        <v>28.335000000000001</v>
      </c>
      <c r="E1822" s="44">
        <v>7.4667000000000003</v>
      </c>
      <c r="F1822" s="44">
        <v>0.68330000000000002</v>
      </c>
      <c r="G1822" s="44">
        <v>250.36</v>
      </c>
      <c r="H1822" s="44">
        <v>3.8132999999999999</v>
      </c>
      <c r="I1822" s="44">
        <v>1.3380000000000001</v>
      </c>
      <c r="J1822" s="45">
        <v>9.2972000000000001</v>
      </c>
    </row>
    <row r="1823" spans="1:10" x14ac:dyDescent="0.25">
      <c r="A1823" s="33">
        <v>38755</v>
      </c>
      <c r="B1823" s="44">
        <v>1.1973</v>
      </c>
      <c r="C1823" s="44">
        <v>141.24</v>
      </c>
      <c r="D1823" s="44">
        <v>28.43</v>
      </c>
      <c r="E1823" s="44">
        <v>7.4673999999999996</v>
      </c>
      <c r="F1823" s="44">
        <v>0.68589999999999995</v>
      </c>
      <c r="G1823" s="44">
        <v>249.9</v>
      </c>
      <c r="H1823" s="44">
        <v>3.8168000000000002</v>
      </c>
      <c r="I1823" s="44">
        <v>1.3436999999999999</v>
      </c>
      <c r="J1823" s="45">
        <v>9.3070000000000004</v>
      </c>
    </row>
    <row r="1824" spans="1:10" x14ac:dyDescent="0.25">
      <c r="A1824" s="33">
        <v>38756</v>
      </c>
      <c r="B1824" s="44">
        <v>1.1948000000000001</v>
      </c>
      <c r="C1824" s="44">
        <v>141.51</v>
      </c>
      <c r="D1824" s="44">
        <v>28.472999999999999</v>
      </c>
      <c r="E1824" s="44">
        <v>7.4667000000000003</v>
      </c>
      <c r="F1824" s="44">
        <v>0.68610000000000004</v>
      </c>
      <c r="G1824" s="44">
        <v>251.29</v>
      </c>
      <c r="H1824" s="44">
        <v>3.8224999999999998</v>
      </c>
      <c r="I1824" s="44">
        <v>1.3461000000000001</v>
      </c>
      <c r="J1824" s="45">
        <v>9.2713000000000001</v>
      </c>
    </row>
    <row r="1825" spans="1:10" x14ac:dyDescent="0.25">
      <c r="A1825" s="33">
        <v>38757</v>
      </c>
      <c r="B1825" s="44">
        <v>1.1972</v>
      </c>
      <c r="C1825" s="44">
        <v>141.91</v>
      </c>
      <c r="D1825" s="44">
        <v>28.359000000000002</v>
      </c>
      <c r="E1825" s="44">
        <v>7.4653</v>
      </c>
      <c r="F1825" s="44">
        <v>0.68810000000000004</v>
      </c>
      <c r="G1825" s="44">
        <v>250.99</v>
      </c>
      <c r="H1825" s="44">
        <v>3.8105000000000002</v>
      </c>
      <c r="I1825" s="44">
        <v>1.3433999999999999</v>
      </c>
      <c r="J1825" s="45">
        <v>9.2616999999999994</v>
      </c>
    </row>
    <row r="1826" spans="1:10" x14ac:dyDescent="0.25">
      <c r="A1826" s="33">
        <v>38758</v>
      </c>
      <c r="B1826" s="44">
        <v>1.1970000000000001</v>
      </c>
      <c r="C1826" s="44">
        <v>140.77000000000001</v>
      </c>
      <c r="D1826" s="44">
        <v>28.263000000000002</v>
      </c>
      <c r="E1826" s="44">
        <v>7.4649000000000001</v>
      </c>
      <c r="F1826" s="44">
        <v>0.68389999999999995</v>
      </c>
      <c r="G1826" s="44">
        <v>250.69</v>
      </c>
      <c r="H1826" s="44">
        <v>3.7774000000000001</v>
      </c>
      <c r="I1826" s="44">
        <v>1.3418000000000001</v>
      </c>
      <c r="J1826" s="45">
        <v>9.2622999999999998</v>
      </c>
    </row>
    <row r="1827" spans="1:10" x14ac:dyDescent="0.25">
      <c r="A1827" s="33">
        <v>38761</v>
      </c>
      <c r="B1827" s="44">
        <v>1.1888000000000001</v>
      </c>
      <c r="C1827" s="44">
        <v>140.35</v>
      </c>
      <c r="D1827" s="44">
        <v>28.417999999999999</v>
      </c>
      <c r="E1827" s="44">
        <v>7.4649000000000001</v>
      </c>
      <c r="F1827" s="44">
        <v>0.68369999999999997</v>
      </c>
      <c r="G1827" s="44">
        <v>251.36</v>
      </c>
      <c r="H1827" s="44">
        <v>3.7923</v>
      </c>
      <c r="I1827" s="44">
        <v>1.3602000000000001</v>
      </c>
      <c r="J1827" s="45">
        <v>9.3378999999999994</v>
      </c>
    </row>
    <row r="1828" spans="1:10" x14ac:dyDescent="0.25">
      <c r="A1828" s="33">
        <v>38762</v>
      </c>
      <c r="B1828" s="44">
        <v>1.1898</v>
      </c>
      <c r="C1828" s="44">
        <v>139.57</v>
      </c>
      <c r="D1828" s="44">
        <v>28.475000000000001</v>
      </c>
      <c r="E1828" s="44">
        <v>7.4649000000000001</v>
      </c>
      <c r="F1828" s="44">
        <v>0.68579999999999997</v>
      </c>
      <c r="G1828" s="44">
        <v>251.52</v>
      </c>
      <c r="H1828" s="44">
        <v>3.7915999999999999</v>
      </c>
      <c r="I1828" s="44">
        <v>1.3458000000000001</v>
      </c>
      <c r="J1828" s="45">
        <v>9.3350000000000009</v>
      </c>
    </row>
    <row r="1829" spans="1:10" x14ac:dyDescent="0.25">
      <c r="A1829" s="33">
        <v>38763</v>
      </c>
      <c r="B1829" s="44">
        <v>1.1903999999999999</v>
      </c>
      <c r="C1829" s="44">
        <v>139.96</v>
      </c>
      <c r="D1829" s="44">
        <v>28.395</v>
      </c>
      <c r="E1829" s="44">
        <v>7.4653999999999998</v>
      </c>
      <c r="F1829" s="44">
        <v>0.6835</v>
      </c>
      <c r="G1829" s="44">
        <v>250.93</v>
      </c>
      <c r="H1829" s="44">
        <v>3.774</v>
      </c>
      <c r="I1829" s="44">
        <v>1.3436999999999999</v>
      </c>
      <c r="J1829" s="45">
        <v>9.3324999999999996</v>
      </c>
    </row>
    <row r="1830" spans="1:10" x14ac:dyDescent="0.25">
      <c r="A1830" s="33">
        <v>38764</v>
      </c>
      <c r="B1830" s="44">
        <v>1.1858</v>
      </c>
      <c r="C1830" s="44">
        <v>140.11000000000001</v>
      </c>
      <c r="D1830" s="44">
        <v>28.36</v>
      </c>
      <c r="E1830" s="44">
        <v>7.4663000000000004</v>
      </c>
      <c r="F1830" s="44">
        <v>0.68425000000000002</v>
      </c>
      <c r="G1830" s="44">
        <v>250.93</v>
      </c>
      <c r="H1830" s="44">
        <v>3.7633000000000001</v>
      </c>
      <c r="I1830" s="44">
        <v>1.3567</v>
      </c>
      <c r="J1830" s="45">
        <v>9.3940000000000001</v>
      </c>
    </row>
    <row r="1831" spans="1:10" x14ac:dyDescent="0.25">
      <c r="A1831" s="33">
        <v>38765</v>
      </c>
      <c r="B1831" s="44">
        <v>1.1862999999999999</v>
      </c>
      <c r="C1831" s="44">
        <v>140.77000000000001</v>
      </c>
      <c r="D1831" s="44">
        <v>28.364999999999998</v>
      </c>
      <c r="E1831" s="44">
        <v>7.4653</v>
      </c>
      <c r="F1831" s="44">
        <v>0.68389999999999995</v>
      </c>
      <c r="G1831" s="44">
        <v>251.7</v>
      </c>
      <c r="H1831" s="44">
        <v>3.7654000000000001</v>
      </c>
      <c r="I1831" s="44">
        <v>1.3504</v>
      </c>
      <c r="J1831" s="45">
        <v>9.3810000000000002</v>
      </c>
    </row>
    <row r="1832" spans="1:10" x14ac:dyDescent="0.25">
      <c r="A1832" s="33">
        <v>38768</v>
      </c>
      <c r="B1832" s="44">
        <v>1.1932</v>
      </c>
      <c r="C1832" s="44">
        <v>141.11000000000001</v>
      </c>
      <c r="D1832" s="44">
        <v>28.41</v>
      </c>
      <c r="E1832" s="44">
        <v>7.4627999999999997</v>
      </c>
      <c r="F1832" s="44">
        <v>0.68479999999999996</v>
      </c>
      <c r="G1832" s="44">
        <v>251.68</v>
      </c>
      <c r="H1832" s="44">
        <v>3.7665000000000002</v>
      </c>
      <c r="I1832" s="44">
        <v>1.3439000000000001</v>
      </c>
      <c r="J1832" s="45">
        <v>9.3635000000000002</v>
      </c>
    </row>
    <row r="1833" spans="1:10" x14ac:dyDescent="0.25">
      <c r="A1833" s="33">
        <v>38769</v>
      </c>
      <c r="B1833" s="44">
        <v>1.1906000000000001</v>
      </c>
      <c r="C1833" s="44">
        <v>141.61000000000001</v>
      </c>
      <c r="D1833" s="44">
        <v>28.454999999999998</v>
      </c>
      <c r="E1833" s="44">
        <v>7.4625000000000004</v>
      </c>
      <c r="F1833" s="44">
        <v>0.68210000000000004</v>
      </c>
      <c r="G1833" s="44">
        <v>251.87</v>
      </c>
      <c r="H1833" s="44">
        <v>3.7772999999999999</v>
      </c>
      <c r="I1833" s="44">
        <v>1.3360000000000001</v>
      </c>
      <c r="J1833" s="45">
        <v>9.3887</v>
      </c>
    </row>
    <row r="1834" spans="1:10" x14ac:dyDescent="0.25">
      <c r="A1834" s="33">
        <v>38770</v>
      </c>
      <c r="B1834" s="44">
        <v>1.1875</v>
      </c>
      <c r="C1834" s="44">
        <v>140.91</v>
      </c>
      <c r="D1834" s="44">
        <v>28.553000000000001</v>
      </c>
      <c r="E1834" s="44">
        <v>7.4619999999999997</v>
      </c>
      <c r="F1834" s="44">
        <v>0.68279999999999996</v>
      </c>
      <c r="G1834" s="44">
        <v>253.31</v>
      </c>
      <c r="H1834" s="44">
        <v>3.8130000000000002</v>
      </c>
      <c r="I1834" s="44">
        <v>1.3343</v>
      </c>
      <c r="J1834" s="45">
        <v>9.3762000000000008</v>
      </c>
    </row>
    <row r="1835" spans="1:10" x14ac:dyDescent="0.25">
      <c r="A1835" s="33">
        <v>38771</v>
      </c>
      <c r="B1835" s="44">
        <v>1.1957</v>
      </c>
      <c r="C1835" s="44">
        <v>139.88</v>
      </c>
      <c r="D1835" s="44">
        <v>28.405000000000001</v>
      </c>
      <c r="E1835" s="44">
        <v>7.4610000000000003</v>
      </c>
      <c r="F1835" s="44">
        <v>0.68184999999999996</v>
      </c>
      <c r="G1835" s="44">
        <v>253.06</v>
      </c>
      <c r="H1835" s="44">
        <v>3.7928000000000002</v>
      </c>
      <c r="I1835" s="44">
        <v>1.3517999999999999</v>
      </c>
      <c r="J1835" s="45">
        <v>9.4102999999999994</v>
      </c>
    </row>
    <row r="1836" spans="1:10" x14ac:dyDescent="0.25">
      <c r="A1836" s="33">
        <v>38772</v>
      </c>
      <c r="B1836" s="44">
        <v>1.1896</v>
      </c>
      <c r="C1836" s="44">
        <v>139.11000000000001</v>
      </c>
      <c r="D1836" s="44">
        <v>28.36</v>
      </c>
      <c r="E1836" s="44">
        <v>7.4603999999999999</v>
      </c>
      <c r="F1836" s="44">
        <v>0.68030000000000002</v>
      </c>
      <c r="G1836" s="44">
        <v>252.77</v>
      </c>
      <c r="H1836" s="44">
        <v>3.7850000000000001</v>
      </c>
      <c r="I1836" s="44">
        <v>1.3512</v>
      </c>
      <c r="J1836" s="45">
        <v>9.42</v>
      </c>
    </row>
    <row r="1837" spans="1:10" x14ac:dyDescent="0.25">
      <c r="A1837" s="33">
        <v>38775</v>
      </c>
      <c r="B1837" s="44">
        <v>1.1852</v>
      </c>
      <c r="C1837" s="44">
        <v>137.77000000000001</v>
      </c>
      <c r="D1837" s="44">
        <v>28.34</v>
      </c>
      <c r="E1837" s="44">
        <v>7.4598000000000004</v>
      </c>
      <c r="F1837" s="44">
        <v>0.68105000000000004</v>
      </c>
      <c r="G1837" s="44">
        <v>252.5</v>
      </c>
      <c r="H1837" s="44">
        <v>3.7679999999999998</v>
      </c>
      <c r="I1837" s="44">
        <v>1.3493999999999999</v>
      </c>
      <c r="J1837" s="45">
        <v>9.4440000000000008</v>
      </c>
    </row>
    <row r="1838" spans="1:10" x14ac:dyDescent="0.25">
      <c r="A1838" s="33">
        <v>38776</v>
      </c>
      <c r="B1838" s="44">
        <v>1.1875</v>
      </c>
      <c r="C1838" s="44">
        <v>138.18</v>
      </c>
      <c r="D1838" s="44">
        <v>28.32</v>
      </c>
      <c r="E1838" s="44">
        <v>7.4610000000000003</v>
      </c>
      <c r="F1838" s="44">
        <v>0.67959999999999998</v>
      </c>
      <c r="G1838" s="44">
        <v>253.23</v>
      </c>
      <c r="H1838" s="44">
        <v>3.7875000000000001</v>
      </c>
      <c r="I1838" s="44">
        <v>1.3361000000000001</v>
      </c>
      <c r="J1838" s="45">
        <v>9.4489999999999998</v>
      </c>
    </row>
    <row r="1839" spans="1:10" x14ac:dyDescent="0.25">
      <c r="A1839" s="33">
        <v>38777</v>
      </c>
      <c r="B1839" s="44">
        <v>1.1954</v>
      </c>
      <c r="C1839" s="44">
        <v>138.56</v>
      </c>
      <c r="D1839" s="44">
        <v>28.265000000000001</v>
      </c>
      <c r="E1839" s="44">
        <v>7.4603999999999999</v>
      </c>
      <c r="F1839" s="44">
        <v>0.68059999999999998</v>
      </c>
      <c r="G1839" s="44">
        <v>253.42</v>
      </c>
      <c r="H1839" s="44">
        <v>3.7747999999999999</v>
      </c>
      <c r="I1839" s="44">
        <v>1.3488</v>
      </c>
      <c r="J1839" s="45">
        <v>9.4474999999999998</v>
      </c>
    </row>
    <row r="1840" spans="1:10" x14ac:dyDescent="0.25">
      <c r="A1840" s="33">
        <v>38778</v>
      </c>
      <c r="B1840" s="44">
        <v>1.1920999999999999</v>
      </c>
      <c r="C1840" s="44">
        <v>138.72999999999999</v>
      </c>
      <c r="D1840" s="44">
        <v>28.33</v>
      </c>
      <c r="E1840" s="44">
        <v>7.4603000000000002</v>
      </c>
      <c r="F1840" s="44">
        <v>0.68310000000000004</v>
      </c>
      <c r="G1840" s="44">
        <v>253.29</v>
      </c>
      <c r="H1840" s="44">
        <v>3.7746</v>
      </c>
      <c r="I1840" s="44">
        <v>1.3492999999999999</v>
      </c>
      <c r="J1840" s="45">
        <v>9.4623000000000008</v>
      </c>
    </row>
    <row r="1841" spans="1:10" x14ac:dyDescent="0.25">
      <c r="A1841" s="33">
        <v>38779</v>
      </c>
      <c r="B1841" s="44">
        <v>1.202</v>
      </c>
      <c r="C1841" s="44">
        <v>139.96</v>
      </c>
      <c r="D1841" s="44">
        <v>28.523</v>
      </c>
      <c r="E1841" s="44">
        <v>7.4618000000000002</v>
      </c>
      <c r="F1841" s="44">
        <v>0.68500000000000005</v>
      </c>
      <c r="G1841" s="44">
        <v>254.47</v>
      </c>
      <c r="H1841" s="44">
        <v>3.8014999999999999</v>
      </c>
      <c r="I1841" s="44">
        <v>1.3511</v>
      </c>
      <c r="J1841" s="45">
        <v>9.4603000000000002</v>
      </c>
    </row>
    <row r="1842" spans="1:10" x14ac:dyDescent="0.25">
      <c r="A1842" s="33">
        <v>38782</v>
      </c>
      <c r="B1842" s="44">
        <v>1.2017</v>
      </c>
      <c r="C1842" s="44">
        <v>141.04</v>
      </c>
      <c r="D1842" s="44">
        <v>28.545999999999999</v>
      </c>
      <c r="E1842" s="44">
        <v>7.4622000000000002</v>
      </c>
      <c r="F1842" s="44">
        <v>0.6855</v>
      </c>
      <c r="G1842" s="44">
        <v>254.72</v>
      </c>
      <c r="H1842" s="44">
        <v>3.8176999999999999</v>
      </c>
      <c r="I1842" s="44">
        <v>1.3509</v>
      </c>
      <c r="J1842" s="45">
        <v>9.4542999999999999</v>
      </c>
    </row>
    <row r="1843" spans="1:10" x14ac:dyDescent="0.25">
      <c r="A1843" s="33">
        <v>38783</v>
      </c>
      <c r="B1843" s="44">
        <v>1.1913</v>
      </c>
      <c r="C1843" s="44">
        <v>140.34</v>
      </c>
      <c r="D1843" s="44">
        <v>28.766999999999999</v>
      </c>
      <c r="E1843" s="44">
        <v>7.4598000000000004</v>
      </c>
      <c r="F1843" s="44">
        <v>0.68579999999999997</v>
      </c>
      <c r="G1843" s="44">
        <v>255.34</v>
      </c>
      <c r="H1843" s="44">
        <v>3.8561999999999999</v>
      </c>
      <c r="I1843" s="44">
        <v>1.3636999999999999</v>
      </c>
      <c r="J1843" s="45">
        <v>9.4733000000000001</v>
      </c>
    </row>
    <row r="1844" spans="1:10" x14ac:dyDescent="0.25">
      <c r="A1844" s="33">
        <v>38784</v>
      </c>
      <c r="B1844" s="44">
        <v>1.1914</v>
      </c>
      <c r="C1844" s="44">
        <v>140.35</v>
      </c>
      <c r="D1844" s="44">
        <v>28.805</v>
      </c>
      <c r="E1844" s="44">
        <v>7.4585999999999997</v>
      </c>
      <c r="F1844" s="44">
        <v>0.68605000000000005</v>
      </c>
      <c r="G1844" s="44">
        <v>255.8</v>
      </c>
      <c r="H1844" s="44">
        <v>3.8877000000000002</v>
      </c>
      <c r="I1844" s="44">
        <v>1.3576999999999999</v>
      </c>
      <c r="J1844" s="45">
        <v>9.4719999999999995</v>
      </c>
    </row>
    <row r="1845" spans="1:10" x14ac:dyDescent="0.25">
      <c r="A1845" s="33">
        <v>38785</v>
      </c>
      <c r="B1845" s="44">
        <v>1.1919999999999999</v>
      </c>
      <c r="C1845" s="44">
        <v>140.1</v>
      </c>
      <c r="D1845" s="44">
        <v>28.7</v>
      </c>
      <c r="E1845" s="44">
        <v>7.4596</v>
      </c>
      <c r="F1845" s="44">
        <v>0.68579999999999997</v>
      </c>
      <c r="G1845" s="44">
        <v>257.25</v>
      </c>
      <c r="H1845" s="44">
        <v>3.8763000000000001</v>
      </c>
      <c r="I1845" s="44">
        <v>1.3573</v>
      </c>
      <c r="J1845" s="45">
        <v>9.4298999999999999</v>
      </c>
    </row>
    <row r="1846" spans="1:10" x14ac:dyDescent="0.25">
      <c r="A1846" s="33">
        <v>38786</v>
      </c>
      <c r="B1846" s="44">
        <v>1.1919</v>
      </c>
      <c r="C1846" s="44">
        <v>141.11000000000001</v>
      </c>
      <c r="D1846" s="44">
        <v>28.78</v>
      </c>
      <c r="E1846" s="44">
        <v>7.4600999999999997</v>
      </c>
      <c r="F1846" s="44">
        <v>0.68620000000000003</v>
      </c>
      <c r="G1846" s="44">
        <v>258.70999999999998</v>
      </c>
      <c r="H1846" s="44">
        <v>3.9053</v>
      </c>
      <c r="I1846" s="44">
        <v>1.351</v>
      </c>
      <c r="J1846" s="45">
        <v>9.3925000000000001</v>
      </c>
    </row>
    <row r="1847" spans="1:10" x14ac:dyDescent="0.25">
      <c r="A1847" s="33">
        <v>38789</v>
      </c>
      <c r="B1847" s="44">
        <v>1.1921999999999999</v>
      </c>
      <c r="C1847" s="44">
        <v>141.94</v>
      </c>
      <c r="D1847" s="44">
        <v>28.84</v>
      </c>
      <c r="E1847" s="44">
        <v>7.46</v>
      </c>
      <c r="F1847" s="44">
        <v>0.69015000000000004</v>
      </c>
      <c r="G1847" s="44">
        <v>261.44</v>
      </c>
      <c r="H1847" s="44">
        <v>3.9306000000000001</v>
      </c>
      <c r="I1847" s="44">
        <v>1.3562000000000001</v>
      </c>
      <c r="J1847" s="45">
        <v>9.3786000000000005</v>
      </c>
    </row>
    <row r="1848" spans="1:10" x14ac:dyDescent="0.25">
      <c r="A1848" s="33">
        <v>38790</v>
      </c>
      <c r="B1848" s="44">
        <v>1.1948000000000001</v>
      </c>
      <c r="C1848" s="44">
        <v>141.31</v>
      </c>
      <c r="D1848" s="44">
        <v>28.795000000000002</v>
      </c>
      <c r="E1848" s="44">
        <v>7.4608999999999996</v>
      </c>
      <c r="F1848" s="44">
        <v>0.68855</v>
      </c>
      <c r="G1848" s="44">
        <v>263.92</v>
      </c>
      <c r="H1848" s="44">
        <v>3.9279999999999999</v>
      </c>
      <c r="I1848" s="44">
        <v>1.3552999999999999</v>
      </c>
      <c r="J1848" s="45">
        <v>9.3819999999999997</v>
      </c>
    </row>
    <row r="1849" spans="1:10" x14ac:dyDescent="0.25">
      <c r="A1849" s="33">
        <v>38791</v>
      </c>
      <c r="B1849" s="44">
        <v>1.2025999999999999</v>
      </c>
      <c r="C1849" s="44">
        <v>141.31</v>
      </c>
      <c r="D1849" s="44">
        <v>28.745000000000001</v>
      </c>
      <c r="E1849" s="44">
        <v>7.4618000000000002</v>
      </c>
      <c r="F1849" s="44">
        <v>0.68920000000000003</v>
      </c>
      <c r="G1849" s="44">
        <v>262.43</v>
      </c>
      <c r="H1849" s="44">
        <v>3.8864999999999998</v>
      </c>
      <c r="I1849" s="44">
        <v>1.3373999999999999</v>
      </c>
      <c r="J1849" s="45">
        <v>9.3874999999999993</v>
      </c>
    </row>
    <row r="1850" spans="1:10" x14ac:dyDescent="0.25">
      <c r="A1850" s="33">
        <v>38792</v>
      </c>
      <c r="B1850" s="44">
        <v>1.2069000000000001</v>
      </c>
      <c r="C1850" s="44">
        <v>142.06</v>
      </c>
      <c r="D1850" s="44">
        <v>28.738</v>
      </c>
      <c r="E1850" s="44">
        <v>7.4615999999999998</v>
      </c>
      <c r="F1850" s="44">
        <v>0.69084999999999996</v>
      </c>
      <c r="G1850" s="44">
        <v>261.74</v>
      </c>
      <c r="H1850" s="44">
        <v>3.8932000000000002</v>
      </c>
      <c r="I1850" s="44">
        <v>1.3222</v>
      </c>
      <c r="J1850" s="45">
        <v>9.3636999999999997</v>
      </c>
    </row>
    <row r="1851" spans="1:10" x14ac:dyDescent="0.25">
      <c r="A1851" s="33">
        <v>38793</v>
      </c>
      <c r="B1851" s="44">
        <v>1.2184999999999999</v>
      </c>
      <c r="C1851" s="44">
        <v>141.47</v>
      </c>
      <c r="D1851" s="44">
        <v>28.542999999999999</v>
      </c>
      <c r="E1851" s="44">
        <v>7.4615999999999998</v>
      </c>
      <c r="F1851" s="44">
        <v>0.69450000000000001</v>
      </c>
      <c r="G1851" s="44">
        <v>259.14999999999998</v>
      </c>
      <c r="H1851" s="44">
        <v>3.8367</v>
      </c>
      <c r="I1851" s="44">
        <v>1.3242</v>
      </c>
      <c r="J1851" s="45">
        <v>9.3396000000000008</v>
      </c>
    </row>
    <row r="1852" spans="1:10" x14ac:dyDescent="0.25">
      <c r="A1852" s="33">
        <v>38796</v>
      </c>
      <c r="B1852" s="44">
        <v>1.2174</v>
      </c>
      <c r="C1852" s="44">
        <v>141.07</v>
      </c>
      <c r="D1852" s="44">
        <v>28.59</v>
      </c>
      <c r="E1852" s="44">
        <v>7.4619999999999997</v>
      </c>
      <c r="F1852" s="44">
        <v>0.69369999999999998</v>
      </c>
      <c r="G1852" s="44">
        <v>261.58</v>
      </c>
      <c r="H1852" s="44">
        <v>3.8853</v>
      </c>
      <c r="I1852" s="44">
        <v>1.323</v>
      </c>
      <c r="J1852" s="45">
        <v>9.3339999999999996</v>
      </c>
    </row>
    <row r="1853" spans="1:10" x14ac:dyDescent="0.25">
      <c r="A1853" s="33">
        <v>38797</v>
      </c>
      <c r="B1853" s="44">
        <v>1.2143999999999999</v>
      </c>
      <c r="C1853" s="44">
        <v>141.61000000000001</v>
      </c>
      <c r="D1853" s="44">
        <v>28.577999999999999</v>
      </c>
      <c r="E1853" s="44">
        <v>7.4627999999999997</v>
      </c>
      <c r="F1853" s="44">
        <v>0.69420000000000004</v>
      </c>
      <c r="G1853" s="44">
        <v>263.81</v>
      </c>
      <c r="H1853" s="44">
        <v>3.8963999999999999</v>
      </c>
      <c r="I1853" s="44">
        <v>1.3191999999999999</v>
      </c>
      <c r="J1853" s="45">
        <v>9.3729999999999993</v>
      </c>
    </row>
    <row r="1854" spans="1:10" x14ac:dyDescent="0.25">
      <c r="A1854" s="33">
        <v>38798</v>
      </c>
      <c r="B1854" s="44">
        <v>1.2069000000000001</v>
      </c>
      <c r="C1854" s="44">
        <v>141.34</v>
      </c>
      <c r="D1854" s="44">
        <v>28.67</v>
      </c>
      <c r="E1854" s="44">
        <v>7.4617000000000004</v>
      </c>
      <c r="F1854" s="44">
        <v>0.69140000000000001</v>
      </c>
      <c r="G1854" s="44">
        <v>266</v>
      </c>
      <c r="H1854" s="44">
        <v>3.9133</v>
      </c>
      <c r="I1854" s="44">
        <v>1.3192999999999999</v>
      </c>
      <c r="J1854" s="45">
        <v>9.3774999999999995</v>
      </c>
    </row>
    <row r="1855" spans="1:10" x14ac:dyDescent="0.25">
      <c r="A1855" s="33">
        <v>38799</v>
      </c>
      <c r="B1855" s="44">
        <v>1.2055</v>
      </c>
      <c r="C1855" s="44">
        <v>141.12</v>
      </c>
      <c r="D1855" s="44">
        <v>28.683</v>
      </c>
      <c r="E1855" s="44">
        <v>7.4614000000000003</v>
      </c>
      <c r="F1855" s="44">
        <v>0.69174999999999998</v>
      </c>
      <c r="G1855" s="44">
        <v>263</v>
      </c>
      <c r="H1855" s="44">
        <v>3.8805000000000001</v>
      </c>
      <c r="I1855" s="44">
        <v>1.3102</v>
      </c>
      <c r="J1855" s="45">
        <v>9.3524999999999991</v>
      </c>
    </row>
    <row r="1856" spans="1:10" x14ac:dyDescent="0.25">
      <c r="A1856" s="33">
        <v>38800</v>
      </c>
      <c r="B1856" s="44">
        <v>1.1969000000000001</v>
      </c>
      <c r="C1856" s="44">
        <v>141.52000000000001</v>
      </c>
      <c r="D1856" s="44">
        <v>28.7</v>
      </c>
      <c r="E1856" s="44">
        <v>7.4610000000000003</v>
      </c>
      <c r="F1856" s="44">
        <v>0.69079999999999997</v>
      </c>
      <c r="G1856" s="44">
        <v>264.48</v>
      </c>
      <c r="H1856" s="44">
        <v>3.9075000000000002</v>
      </c>
      <c r="I1856" s="44">
        <v>1.3142</v>
      </c>
      <c r="J1856" s="45">
        <v>9.3729999999999993</v>
      </c>
    </row>
    <row r="1857" spans="1:10" x14ac:dyDescent="0.25">
      <c r="A1857" s="33">
        <v>38803</v>
      </c>
      <c r="B1857" s="44">
        <v>1.2024999999999999</v>
      </c>
      <c r="C1857" s="44">
        <v>140.15</v>
      </c>
      <c r="D1857" s="44">
        <v>28.67</v>
      </c>
      <c r="E1857" s="44">
        <v>7.4617000000000004</v>
      </c>
      <c r="F1857" s="44">
        <v>0.68830000000000002</v>
      </c>
      <c r="G1857" s="44">
        <v>264.18</v>
      </c>
      <c r="H1857" s="44">
        <v>3.9047999999999998</v>
      </c>
      <c r="I1857" s="44">
        <v>1.3158000000000001</v>
      </c>
      <c r="J1857" s="45">
        <v>9.3550000000000004</v>
      </c>
    </row>
    <row r="1858" spans="1:10" x14ac:dyDescent="0.25">
      <c r="A1858" s="33">
        <v>38804</v>
      </c>
      <c r="B1858" s="44">
        <v>1.2083999999999999</v>
      </c>
      <c r="C1858" s="44">
        <v>141.09</v>
      </c>
      <c r="D1858" s="44">
        <v>28.733000000000001</v>
      </c>
      <c r="E1858" s="44">
        <v>7.4615999999999998</v>
      </c>
      <c r="F1858" s="44">
        <v>0.69069999999999998</v>
      </c>
      <c r="G1858" s="44">
        <v>266.36</v>
      </c>
      <c r="H1858" s="44">
        <v>3.9390000000000001</v>
      </c>
      <c r="I1858" s="44">
        <v>1.306</v>
      </c>
      <c r="J1858" s="45">
        <v>9.3676999999999992</v>
      </c>
    </row>
    <row r="1859" spans="1:10" x14ac:dyDescent="0.25">
      <c r="A1859" s="33">
        <v>38805</v>
      </c>
      <c r="B1859" s="44">
        <v>1.2012</v>
      </c>
      <c r="C1859" s="44">
        <v>141.58000000000001</v>
      </c>
      <c r="D1859" s="44">
        <v>28.728000000000002</v>
      </c>
      <c r="E1859" s="44">
        <v>7.4617000000000004</v>
      </c>
      <c r="F1859" s="44">
        <v>0.69184999999999997</v>
      </c>
      <c r="G1859" s="44">
        <v>267.3</v>
      </c>
      <c r="H1859" s="44">
        <v>3.9594999999999998</v>
      </c>
      <c r="I1859" s="44">
        <v>1.2927999999999999</v>
      </c>
      <c r="J1859" s="45">
        <v>9.4147999999999996</v>
      </c>
    </row>
    <row r="1860" spans="1:10" x14ac:dyDescent="0.25">
      <c r="A1860" s="33">
        <v>38806</v>
      </c>
      <c r="B1860" s="44">
        <v>1.2096</v>
      </c>
      <c r="C1860" s="44">
        <v>141.9</v>
      </c>
      <c r="D1860" s="44">
        <v>28.614999999999998</v>
      </c>
      <c r="E1860" s="44">
        <v>7.4618000000000002</v>
      </c>
      <c r="F1860" s="44">
        <v>0.6946</v>
      </c>
      <c r="G1860" s="44">
        <v>265.39999999999998</v>
      </c>
      <c r="H1860" s="44">
        <v>3.9262000000000001</v>
      </c>
      <c r="I1860" s="44">
        <v>1.2892999999999999</v>
      </c>
      <c r="J1860" s="45">
        <v>9.4162999999999997</v>
      </c>
    </row>
    <row r="1861" spans="1:10" x14ac:dyDescent="0.25">
      <c r="A1861" s="33">
        <v>38807</v>
      </c>
      <c r="B1861" s="44">
        <v>1.2103999999999999</v>
      </c>
      <c r="C1861" s="44">
        <v>142.41999999999999</v>
      </c>
      <c r="D1861" s="44">
        <v>28.594999999999999</v>
      </c>
      <c r="E1861" s="44">
        <v>7.4623999999999997</v>
      </c>
      <c r="F1861" s="44">
        <v>0.69640000000000002</v>
      </c>
      <c r="G1861" s="44">
        <v>265.74</v>
      </c>
      <c r="H1861" s="44">
        <v>3.9424999999999999</v>
      </c>
      <c r="I1861" s="44">
        <v>1.2899</v>
      </c>
      <c r="J1861" s="45">
        <v>9.4314999999999998</v>
      </c>
    </row>
    <row r="1862" spans="1:10" x14ac:dyDescent="0.25">
      <c r="A1862" s="33">
        <v>38810</v>
      </c>
      <c r="B1862" s="44">
        <v>1.2062999999999999</v>
      </c>
      <c r="C1862" s="44">
        <v>142.77000000000001</v>
      </c>
      <c r="D1862" s="44">
        <v>28.428999999999998</v>
      </c>
      <c r="E1862" s="44">
        <v>7.4622999999999999</v>
      </c>
      <c r="F1862" s="44">
        <v>0.69769999999999999</v>
      </c>
      <c r="G1862" s="44">
        <v>263.23</v>
      </c>
      <c r="H1862" s="44">
        <v>3.9142999999999999</v>
      </c>
      <c r="I1862" s="44">
        <v>1.2870999999999999</v>
      </c>
      <c r="J1862" s="45">
        <v>9.4194999999999993</v>
      </c>
    </row>
    <row r="1863" spans="1:10" x14ac:dyDescent="0.25">
      <c r="A1863" s="33">
        <v>38811</v>
      </c>
      <c r="B1863" s="44">
        <v>1.2217</v>
      </c>
      <c r="C1863" s="44">
        <v>143.69</v>
      </c>
      <c r="D1863" s="44">
        <v>28.513000000000002</v>
      </c>
      <c r="E1863" s="44">
        <v>7.4627999999999997</v>
      </c>
      <c r="F1863" s="44">
        <v>0.69835000000000003</v>
      </c>
      <c r="G1863" s="44">
        <v>264.61</v>
      </c>
      <c r="H1863" s="44">
        <v>3.9483000000000001</v>
      </c>
      <c r="I1863" s="44">
        <v>1.2897000000000001</v>
      </c>
      <c r="J1863" s="45">
        <v>9.3819999999999997</v>
      </c>
    </row>
    <row r="1864" spans="1:10" x14ac:dyDescent="0.25">
      <c r="A1864" s="33">
        <v>38812</v>
      </c>
      <c r="B1864" s="44">
        <v>1.2262</v>
      </c>
      <c r="C1864" s="44">
        <v>144.16</v>
      </c>
      <c r="D1864" s="44">
        <v>28.568000000000001</v>
      </c>
      <c r="E1864" s="44">
        <v>7.4629000000000003</v>
      </c>
      <c r="F1864" s="44">
        <v>0.7006</v>
      </c>
      <c r="G1864" s="44">
        <v>266.23</v>
      </c>
      <c r="H1864" s="44">
        <v>3.9733000000000001</v>
      </c>
      <c r="I1864" s="44">
        <v>1.2923</v>
      </c>
      <c r="J1864" s="45">
        <v>9.3583999999999996</v>
      </c>
    </row>
    <row r="1865" spans="1:10" x14ac:dyDescent="0.25">
      <c r="A1865" s="33">
        <v>38813</v>
      </c>
      <c r="B1865" s="44">
        <v>1.2312000000000001</v>
      </c>
      <c r="C1865" s="44">
        <v>144.81</v>
      </c>
      <c r="D1865" s="44">
        <v>28.55</v>
      </c>
      <c r="E1865" s="44">
        <v>7.4630999999999998</v>
      </c>
      <c r="F1865" s="44">
        <v>0.70055000000000001</v>
      </c>
      <c r="G1865" s="44">
        <v>268.02</v>
      </c>
      <c r="H1865" s="44">
        <v>3.9716</v>
      </c>
      <c r="I1865" s="44">
        <v>1.306</v>
      </c>
      <c r="J1865" s="45">
        <v>9.3219999999999992</v>
      </c>
    </row>
    <row r="1866" spans="1:10" x14ac:dyDescent="0.25">
      <c r="A1866" s="33">
        <v>38814</v>
      </c>
      <c r="B1866" s="44">
        <v>1.2179</v>
      </c>
      <c r="C1866" s="44">
        <v>143.57</v>
      </c>
      <c r="D1866" s="44">
        <v>28.51</v>
      </c>
      <c r="E1866" s="44">
        <v>7.4633000000000003</v>
      </c>
      <c r="F1866" s="44">
        <v>0.69645000000000001</v>
      </c>
      <c r="G1866" s="44">
        <v>267.07</v>
      </c>
      <c r="H1866" s="44">
        <v>3.9620000000000002</v>
      </c>
      <c r="I1866" s="44">
        <v>1.3137000000000001</v>
      </c>
      <c r="J1866" s="45">
        <v>9.3414999999999999</v>
      </c>
    </row>
    <row r="1867" spans="1:10" x14ac:dyDescent="0.25">
      <c r="A1867" s="33">
        <v>38817</v>
      </c>
      <c r="B1867" s="44">
        <v>1.2099</v>
      </c>
      <c r="C1867" s="44">
        <v>143.22</v>
      </c>
      <c r="D1867" s="44">
        <v>28.623000000000001</v>
      </c>
      <c r="E1867" s="44">
        <v>7.4619</v>
      </c>
      <c r="F1867" s="44">
        <v>0.69379999999999997</v>
      </c>
      <c r="G1867" s="44">
        <v>267.27999999999997</v>
      </c>
      <c r="H1867" s="44">
        <v>3.9740000000000002</v>
      </c>
      <c r="I1867" s="44">
        <v>1.3122</v>
      </c>
      <c r="J1867" s="45">
        <v>9.3668999999999993</v>
      </c>
    </row>
    <row r="1868" spans="1:10" x14ac:dyDescent="0.25">
      <c r="A1868" s="33">
        <v>38818</v>
      </c>
      <c r="B1868" s="44">
        <v>1.2104999999999999</v>
      </c>
      <c r="C1868" s="44">
        <v>143.72999999999999</v>
      </c>
      <c r="D1868" s="44">
        <v>28.55</v>
      </c>
      <c r="E1868" s="44">
        <v>7.4626999999999999</v>
      </c>
      <c r="F1868" s="44">
        <v>0.69389999999999996</v>
      </c>
      <c r="G1868" s="44">
        <v>264.95999999999998</v>
      </c>
      <c r="H1868" s="44">
        <v>3.9340000000000002</v>
      </c>
      <c r="I1868" s="44">
        <v>1.3156000000000001</v>
      </c>
      <c r="J1868" s="45">
        <v>9.3345000000000002</v>
      </c>
    </row>
    <row r="1869" spans="1:10" x14ac:dyDescent="0.25">
      <c r="A1869" s="33">
        <v>38819</v>
      </c>
      <c r="B1869" s="44">
        <v>1.2124999999999999</v>
      </c>
      <c r="C1869" s="44">
        <v>143.22</v>
      </c>
      <c r="D1869" s="44">
        <v>28.571999999999999</v>
      </c>
      <c r="E1869" s="44">
        <v>7.4623999999999997</v>
      </c>
      <c r="F1869" s="44">
        <v>0.69164999999999999</v>
      </c>
      <c r="G1869" s="44">
        <v>265.20999999999998</v>
      </c>
      <c r="H1869" s="44">
        <v>3.9253999999999998</v>
      </c>
      <c r="I1869" s="44">
        <v>1.3124</v>
      </c>
      <c r="J1869" s="45">
        <v>9.3285</v>
      </c>
    </row>
    <row r="1870" spans="1:10" x14ac:dyDescent="0.25">
      <c r="A1870" s="33">
        <v>38820</v>
      </c>
      <c r="B1870" s="44">
        <v>1.2094</v>
      </c>
      <c r="C1870" s="44">
        <v>143.47999999999999</v>
      </c>
      <c r="D1870" s="44">
        <v>28.645</v>
      </c>
      <c r="E1870" s="44">
        <v>7.4623999999999997</v>
      </c>
      <c r="F1870" s="44">
        <v>0.69030000000000002</v>
      </c>
      <c r="G1870" s="44">
        <v>267.73</v>
      </c>
      <c r="H1870" s="44">
        <v>3.9476</v>
      </c>
      <c r="I1870" s="44">
        <v>1.3089999999999999</v>
      </c>
      <c r="J1870" s="45">
        <v>9.3260000000000005</v>
      </c>
    </row>
    <row r="1871" spans="1:10" x14ac:dyDescent="0.25">
      <c r="A1871" s="33">
        <v>38825</v>
      </c>
      <c r="B1871" s="44">
        <v>1.2252000000000001</v>
      </c>
      <c r="C1871" s="44">
        <v>144.53</v>
      </c>
      <c r="D1871" s="44">
        <v>28.565000000000001</v>
      </c>
      <c r="E1871" s="44">
        <v>7.4621000000000004</v>
      </c>
      <c r="F1871" s="44">
        <v>0.6915</v>
      </c>
      <c r="G1871" s="44">
        <v>266.67</v>
      </c>
      <c r="H1871" s="44">
        <v>3.9268000000000001</v>
      </c>
      <c r="I1871" s="44">
        <v>1.3106</v>
      </c>
      <c r="J1871" s="45">
        <v>9.3068000000000008</v>
      </c>
    </row>
    <row r="1872" spans="1:10" x14ac:dyDescent="0.25">
      <c r="A1872" s="33">
        <v>38826</v>
      </c>
      <c r="B1872" s="44">
        <v>1.2345999999999999</v>
      </c>
      <c r="C1872" s="44">
        <v>144.6</v>
      </c>
      <c r="D1872" s="44">
        <v>28.524999999999999</v>
      </c>
      <c r="E1872" s="44">
        <v>7.4608999999999996</v>
      </c>
      <c r="F1872" s="44">
        <v>0.69135000000000002</v>
      </c>
      <c r="G1872" s="44">
        <v>264.55</v>
      </c>
      <c r="H1872" s="44">
        <v>3.8976999999999999</v>
      </c>
      <c r="I1872" s="44">
        <v>1.3126</v>
      </c>
      <c r="J1872" s="45">
        <v>9.3219999999999992</v>
      </c>
    </row>
    <row r="1873" spans="1:10" x14ac:dyDescent="0.25">
      <c r="A1873" s="33">
        <v>38827</v>
      </c>
      <c r="B1873" s="44">
        <v>1.2345999999999999</v>
      </c>
      <c r="C1873" s="44">
        <v>145.27000000000001</v>
      </c>
      <c r="D1873" s="44">
        <v>28.46</v>
      </c>
      <c r="E1873" s="44">
        <v>7.4606000000000003</v>
      </c>
      <c r="F1873" s="44">
        <v>0.69240000000000002</v>
      </c>
      <c r="G1873" s="44">
        <v>266.23</v>
      </c>
      <c r="H1873" s="44">
        <v>3.8944999999999999</v>
      </c>
      <c r="I1873" s="44">
        <v>1.2971999999999999</v>
      </c>
      <c r="J1873" s="45">
        <v>9.2881999999999998</v>
      </c>
    </row>
    <row r="1874" spans="1:10" x14ac:dyDescent="0.25">
      <c r="A1874" s="33">
        <v>38828</v>
      </c>
      <c r="B1874" s="44">
        <v>1.2315</v>
      </c>
      <c r="C1874" s="44">
        <v>144.36000000000001</v>
      </c>
      <c r="D1874" s="44">
        <v>28.443000000000001</v>
      </c>
      <c r="E1874" s="44">
        <v>7.4615</v>
      </c>
      <c r="F1874" s="44">
        <v>0.69245000000000001</v>
      </c>
      <c r="G1874" s="44">
        <v>265.57</v>
      </c>
      <c r="H1874" s="44">
        <v>3.8843000000000001</v>
      </c>
      <c r="I1874" s="44">
        <v>1.2989999999999999</v>
      </c>
      <c r="J1874" s="45">
        <v>9.3079999999999998</v>
      </c>
    </row>
    <row r="1875" spans="1:10" x14ac:dyDescent="0.25">
      <c r="A1875" s="33">
        <v>38831</v>
      </c>
      <c r="B1875" s="44">
        <v>1.2364999999999999</v>
      </c>
      <c r="C1875" s="44">
        <v>142.16999999999999</v>
      </c>
      <c r="D1875" s="44">
        <v>28.385000000000002</v>
      </c>
      <c r="E1875" s="44">
        <v>7.4607999999999999</v>
      </c>
      <c r="F1875" s="44">
        <v>0.69189999999999996</v>
      </c>
      <c r="G1875" s="44">
        <v>262.43</v>
      </c>
      <c r="H1875" s="44">
        <v>3.8586999999999998</v>
      </c>
      <c r="I1875" s="44">
        <v>1.2878000000000001</v>
      </c>
      <c r="J1875" s="45">
        <v>9.3420000000000005</v>
      </c>
    </row>
    <row r="1876" spans="1:10" x14ac:dyDescent="0.25">
      <c r="A1876" s="33">
        <v>38832</v>
      </c>
      <c r="B1876" s="44">
        <v>1.2424999999999999</v>
      </c>
      <c r="C1876" s="44">
        <v>142.11000000000001</v>
      </c>
      <c r="D1876" s="44">
        <v>28.395</v>
      </c>
      <c r="E1876" s="44">
        <v>7.4610000000000003</v>
      </c>
      <c r="F1876" s="44">
        <v>0.69440000000000002</v>
      </c>
      <c r="G1876" s="44">
        <v>263.45</v>
      </c>
      <c r="H1876" s="44">
        <v>3.8698999999999999</v>
      </c>
      <c r="I1876" s="44">
        <v>1.2851999999999999</v>
      </c>
      <c r="J1876" s="45">
        <v>9.3325999999999993</v>
      </c>
    </row>
    <row r="1877" spans="1:10" x14ac:dyDescent="0.25">
      <c r="A1877" s="33">
        <v>38833</v>
      </c>
      <c r="B1877" s="44">
        <v>1.2424999999999999</v>
      </c>
      <c r="C1877" s="44">
        <v>142.87</v>
      </c>
      <c r="D1877" s="44">
        <v>28.417000000000002</v>
      </c>
      <c r="E1877" s="44">
        <v>7.4600999999999997</v>
      </c>
      <c r="F1877" s="44">
        <v>0.69599999999999995</v>
      </c>
      <c r="G1877" s="44">
        <v>265.77999999999997</v>
      </c>
      <c r="H1877" s="44">
        <v>3.8873000000000002</v>
      </c>
      <c r="I1877" s="44">
        <v>1.2849999999999999</v>
      </c>
      <c r="J1877" s="45">
        <v>9.3134999999999994</v>
      </c>
    </row>
    <row r="1878" spans="1:10" x14ac:dyDescent="0.25">
      <c r="A1878" s="33">
        <v>38834</v>
      </c>
      <c r="B1878" s="44">
        <v>1.2414000000000001</v>
      </c>
      <c r="C1878" s="44">
        <v>142.71</v>
      </c>
      <c r="D1878" s="44">
        <v>28.445</v>
      </c>
      <c r="E1878" s="44">
        <v>7.4602000000000004</v>
      </c>
      <c r="F1878" s="44">
        <v>0.69579999999999997</v>
      </c>
      <c r="G1878" s="44">
        <v>265.38</v>
      </c>
      <c r="H1878" s="44">
        <v>3.8736999999999999</v>
      </c>
      <c r="I1878" s="44">
        <v>1.282</v>
      </c>
      <c r="J1878" s="45">
        <v>9.3328000000000007</v>
      </c>
    </row>
    <row r="1879" spans="1:10" x14ac:dyDescent="0.25">
      <c r="A1879" s="33">
        <v>38835</v>
      </c>
      <c r="B1879" s="44">
        <v>1.2537</v>
      </c>
      <c r="C1879" s="44">
        <v>143.29</v>
      </c>
      <c r="D1879" s="44">
        <v>28.42</v>
      </c>
      <c r="E1879" s="44">
        <v>7.4607999999999999</v>
      </c>
      <c r="F1879" s="44">
        <v>0.69420000000000004</v>
      </c>
      <c r="G1879" s="44">
        <v>264.08</v>
      </c>
      <c r="H1879" s="44">
        <v>3.8746999999999998</v>
      </c>
      <c r="I1879" s="44">
        <v>1.2761</v>
      </c>
      <c r="J1879" s="45">
        <v>9.2970000000000006</v>
      </c>
    </row>
    <row r="1880" spans="1:10" x14ac:dyDescent="0.25">
      <c r="A1880" s="33">
        <v>38839</v>
      </c>
      <c r="B1880" s="44">
        <v>1.2643</v>
      </c>
      <c r="C1880" s="44">
        <v>143.47999999999999</v>
      </c>
      <c r="D1880" s="44">
        <v>28.414999999999999</v>
      </c>
      <c r="E1880" s="44">
        <v>7.4569999999999999</v>
      </c>
      <c r="F1880" s="44">
        <v>0.68864999999999998</v>
      </c>
      <c r="G1880" s="44">
        <v>263.24</v>
      </c>
      <c r="H1880" s="44">
        <v>3.8549000000000002</v>
      </c>
      <c r="I1880" s="44">
        <v>1.2806</v>
      </c>
      <c r="J1880" s="45">
        <v>9.3172999999999995</v>
      </c>
    </row>
    <row r="1881" spans="1:10" x14ac:dyDescent="0.25">
      <c r="A1881" s="33">
        <v>38840</v>
      </c>
      <c r="B1881" s="44">
        <v>1.2622</v>
      </c>
      <c r="C1881" s="44">
        <v>143.38</v>
      </c>
      <c r="D1881" s="44">
        <v>28.283000000000001</v>
      </c>
      <c r="E1881" s="44">
        <v>7.4570999999999996</v>
      </c>
      <c r="F1881" s="44">
        <v>0.68689999999999996</v>
      </c>
      <c r="G1881" s="44">
        <v>260.77999999999997</v>
      </c>
      <c r="H1881" s="44">
        <v>3.8149999999999999</v>
      </c>
      <c r="I1881" s="44">
        <v>1.2961</v>
      </c>
      <c r="J1881" s="45">
        <v>9.3089999999999993</v>
      </c>
    </row>
    <row r="1882" spans="1:10" x14ac:dyDescent="0.25">
      <c r="A1882" s="33">
        <v>38841</v>
      </c>
      <c r="B1882" s="44">
        <v>1.2592000000000001</v>
      </c>
      <c r="C1882" s="44">
        <v>143.62</v>
      </c>
      <c r="D1882" s="44">
        <v>28.338000000000001</v>
      </c>
      <c r="E1882" s="44">
        <v>7.4570999999999996</v>
      </c>
      <c r="F1882" s="44">
        <v>0.68400000000000005</v>
      </c>
      <c r="G1882" s="44">
        <v>261.07</v>
      </c>
      <c r="H1882" s="44">
        <v>3.8191000000000002</v>
      </c>
      <c r="I1882" s="44">
        <v>1.296</v>
      </c>
      <c r="J1882" s="45">
        <v>9.3254999999999999</v>
      </c>
    </row>
    <row r="1883" spans="1:10" x14ac:dyDescent="0.25">
      <c r="A1883" s="33">
        <v>38842</v>
      </c>
      <c r="B1883" s="44">
        <v>1.2687999999999999</v>
      </c>
      <c r="C1883" s="44">
        <v>144.51</v>
      </c>
      <c r="D1883" s="44">
        <v>28.292000000000002</v>
      </c>
      <c r="E1883" s="44">
        <v>7.4569999999999999</v>
      </c>
      <c r="F1883" s="44">
        <v>0.68679999999999997</v>
      </c>
      <c r="G1883" s="44">
        <v>259.8</v>
      </c>
      <c r="H1883" s="44">
        <v>3.8149000000000002</v>
      </c>
      <c r="I1883" s="44">
        <v>1.3012999999999999</v>
      </c>
      <c r="J1883" s="45">
        <v>9.3219999999999992</v>
      </c>
    </row>
    <row r="1884" spans="1:10" x14ac:dyDescent="0.25">
      <c r="A1884" s="33">
        <v>38845</v>
      </c>
      <c r="B1884" s="44">
        <v>1.2756000000000001</v>
      </c>
      <c r="C1884" s="44">
        <v>141.88</v>
      </c>
      <c r="D1884" s="44">
        <v>28.238</v>
      </c>
      <c r="E1884" s="44">
        <v>7.4573</v>
      </c>
      <c r="F1884" s="44">
        <v>0.68459999999999999</v>
      </c>
      <c r="G1884" s="44">
        <v>259.51</v>
      </c>
      <c r="H1884" s="44">
        <v>3.8315000000000001</v>
      </c>
      <c r="I1884" s="44">
        <v>1.2964</v>
      </c>
      <c r="J1884" s="45">
        <v>9.2985000000000007</v>
      </c>
    </row>
    <row r="1885" spans="1:10" x14ac:dyDescent="0.25">
      <c r="A1885" s="33">
        <v>38846</v>
      </c>
      <c r="B1885" s="44">
        <v>1.2697000000000001</v>
      </c>
      <c r="C1885" s="44">
        <v>141.62</v>
      </c>
      <c r="D1885" s="44">
        <v>28.29</v>
      </c>
      <c r="E1885" s="44">
        <v>7.4573999999999998</v>
      </c>
      <c r="F1885" s="44">
        <v>0.6835</v>
      </c>
      <c r="G1885" s="44">
        <v>260.85000000000002</v>
      </c>
      <c r="H1885" s="44">
        <v>3.8426999999999998</v>
      </c>
      <c r="I1885" s="44">
        <v>1.2904</v>
      </c>
      <c r="J1885" s="45">
        <v>9.3209999999999997</v>
      </c>
    </row>
    <row r="1886" spans="1:10" x14ac:dyDescent="0.25">
      <c r="A1886" s="33">
        <v>38847</v>
      </c>
      <c r="B1886" s="44">
        <v>1.2779</v>
      </c>
      <c r="C1886" s="44">
        <v>141.27000000000001</v>
      </c>
      <c r="D1886" s="44">
        <v>28.277999999999999</v>
      </c>
      <c r="E1886" s="44">
        <v>7.4577999999999998</v>
      </c>
      <c r="F1886" s="44">
        <v>0.68610000000000004</v>
      </c>
      <c r="G1886" s="44">
        <v>260.57</v>
      </c>
      <c r="H1886" s="44">
        <v>3.8365</v>
      </c>
      <c r="I1886" s="44">
        <v>1.2886</v>
      </c>
      <c r="J1886" s="45">
        <v>9.3265999999999991</v>
      </c>
    </row>
    <row r="1887" spans="1:10" x14ac:dyDescent="0.25">
      <c r="A1887" s="33">
        <v>38848</v>
      </c>
      <c r="B1887" s="44">
        <v>1.2716000000000001</v>
      </c>
      <c r="C1887" s="44">
        <v>141.41</v>
      </c>
      <c r="D1887" s="44">
        <v>28.233000000000001</v>
      </c>
      <c r="E1887" s="44">
        <v>7.4570999999999996</v>
      </c>
      <c r="F1887" s="44">
        <v>0.68240000000000001</v>
      </c>
      <c r="G1887" s="44">
        <v>260.79000000000002</v>
      </c>
      <c r="H1887" s="44">
        <v>3.823</v>
      </c>
      <c r="I1887" s="44">
        <v>1.2823</v>
      </c>
      <c r="J1887" s="45">
        <v>9.3378999999999994</v>
      </c>
    </row>
    <row r="1888" spans="1:10" x14ac:dyDescent="0.25">
      <c r="A1888" s="33">
        <v>38849</v>
      </c>
      <c r="B1888" s="44">
        <v>1.2914000000000001</v>
      </c>
      <c r="C1888" s="44">
        <v>141.56</v>
      </c>
      <c r="D1888" s="44">
        <v>28.263000000000002</v>
      </c>
      <c r="E1888" s="44">
        <v>7.4554</v>
      </c>
      <c r="F1888" s="44">
        <v>0.68079999999999996</v>
      </c>
      <c r="G1888" s="44">
        <v>265.02999999999997</v>
      </c>
      <c r="H1888" s="44">
        <v>3.8767999999999998</v>
      </c>
      <c r="I1888" s="44">
        <v>1.2846</v>
      </c>
      <c r="J1888" s="45">
        <v>9.3699999999999992</v>
      </c>
    </row>
    <row r="1889" spans="1:10" x14ac:dyDescent="0.25">
      <c r="A1889" s="33">
        <v>38852</v>
      </c>
      <c r="B1889" s="44">
        <v>1.2826</v>
      </c>
      <c r="C1889" s="44">
        <v>141.32</v>
      </c>
      <c r="D1889" s="44">
        <v>28.42</v>
      </c>
      <c r="E1889" s="44">
        <v>7.4542999999999999</v>
      </c>
      <c r="F1889" s="44">
        <v>0.68120000000000003</v>
      </c>
      <c r="G1889" s="44">
        <v>267.98</v>
      </c>
      <c r="H1889" s="44">
        <v>3.9348000000000001</v>
      </c>
      <c r="I1889" s="44">
        <v>1.2884</v>
      </c>
      <c r="J1889" s="45">
        <v>9.3864999999999998</v>
      </c>
    </row>
    <row r="1890" spans="1:10" x14ac:dyDescent="0.25">
      <c r="A1890" s="33">
        <v>38853</v>
      </c>
      <c r="B1890" s="44">
        <v>1.2817000000000001</v>
      </c>
      <c r="C1890" s="44">
        <v>141.33000000000001</v>
      </c>
      <c r="D1890" s="44">
        <v>28.312000000000001</v>
      </c>
      <c r="E1890" s="44">
        <v>7.4558</v>
      </c>
      <c r="F1890" s="44">
        <v>0.68110000000000004</v>
      </c>
      <c r="G1890" s="44">
        <v>262.83</v>
      </c>
      <c r="H1890" s="44">
        <v>3.911</v>
      </c>
      <c r="I1890" s="44">
        <v>1.2865</v>
      </c>
      <c r="J1890" s="45">
        <v>9.3985000000000003</v>
      </c>
    </row>
    <row r="1891" spans="1:10" x14ac:dyDescent="0.25">
      <c r="A1891" s="33">
        <v>38854</v>
      </c>
      <c r="B1891" s="44">
        <v>1.2882</v>
      </c>
      <c r="C1891" s="44">
        <v>140.88</v>
      </c>
      <c r="D1891" s="44">
        <v>28.193999999999999</v>
      </c>
      <c r="E1891" s="44">
        <v>7.4554</v>
      </c>
      <c r="F1891" s="44">
        <v>0.67930000000000001</v>
      </c>
      <c r="G1891" s="44">
        <v>262.69</v>
      </c>
      <c r="H1891" s="44">
        <v>3.8868999999999998</v>
      </c>
      <c r="I1891" s="44">
        <v>1.2841</v>
      </c>
      <c r="J1891" s="45">
        <v>9.3777000000000008</v>
      </c>
    </row>
    <row r="1892" spans="1:10" x14ac:dyDescent="0.25">
      <c r="A1892" s="33">
        <v>38855</v>
      </c>
      <c r="B1892" s="44">
        <v>1.2769999999999999</v>
      </c>
      <c r="C1892" s="44">
        <v>141.94</v>
      </c>
      <c r="D1892" s="44">
        <v>28.375</v>
      </c>
      <c r="E1892" s="44">
        <v>7.4527999999999999</v>
      </c>
      <c r="F1892" s="44">
        <v>0.67754999999999999</v>
      </c>
      <c r="G1892" s="44">
        <v>265.27999999999997</v>
      </c>
      <c r="H1892" s="44">
        <v>3.9704999999999999</v>
      </c>
      <c r="I1892" s="44">
        <v>1.2774000000000001</v>
      </c>
      <c r="J1892" s="45">
        <v>9.3755000000000006</v>
      </c>
    </row>
    <row r="1893" spans="1:10" x14ac:dyDescent="0.25">
      <c r="A1893" s="33">
        <v>38856</v>
      </c>
      <c r="B1893" s="44">
        <v>1.2766999999999999</v>
      </c>
      <c r="C1893" s="44">
        <v>142.63999999999999</v>
      </c>
      <c r="D1893" s="44">
        <v>28.288</v>
      </c>
      <c r="E1893" s="44">
        <v>7.4553000000000003</v>
      </c>
      <c r="F1893" s="44">
        <v>0.68010000000000004</v>
      </c>
      <c r="G1893" s="44">
        <v>263.64999999999998</v>
      </c>
      <c r="H1893" s="44">
        <v>3.9422000000000001</v>
      </c>
      <c r="I1893" s="44">
        <v>1.2755000000000001</v>
      </c>
      <c r="J1893" s="45">
        <v>9.3704999999999998</v>
      </c>
    </row>
    <row r="1894" spans="1:10" x14ac:dyDescent="0.25">
      <c r="A1894" s="33">
        <v>38859</v>
      </c>
      <c r="B1894" s="44">
        <v>1.2753000000000001</v>
      </c>
      <c r="C1894" s="44">
        <v>143.55000000000001</v>
      </c>
      <c r="D1894" s="44">
        <v>28.29</v>
      </c>
      <c r="E1894" s="44">
        <v>7.4558</v>
      </c>
      <c r="F1894" s="44">
        <v>0.68030000000000002</v>
      </c>
      <c r="G1894" s="44">
        <v>264.3</v>
      </c>
      <c r="H1894" s="44">
        <v>3.9624999999999999</v>
      </c>
      <c r="I1894" s="44">
        <v>1.2744</v>
      </c>
      <c r="J1894" s="45">
        <v>9.3513000000000002</v>
      </c>
    </row>
    <row r="1895" spans="1:10" x14ac:dyDescent="0.25">
      <c r="A1895" s="33">
        <v>38860</v>
      </c>
      <c r="B1895" s="44">
        <v>1.2841</v>
      </c>
      <c r="C1895" s="44">
        <v>143.04</v>
      </c>
      <c r="D1895" s="44">
        <v>28.222999999999999</v>
      </c>
      <c r="E1895" s="44">
        <v>7.4554999999999998</v>
      </c>
      <c r="F1895" s="44">
        <v>0.68210000000000004</v>
      </c>
      <c r="G1895" s="44">
        <v>262.23</v>
      </c>
      <c r="H1895" s="44">
        <v>3.9405000000000001</v>
      </c>
      <c r="I1895" s="44">
        <v>1.2753000000000001</v>
      </c>
      <c r="J1895" s="45">
        <v>9.3094999999999999</v>
      </c>
    </row>
    <row r="1896" spans="1:10" x14ac:dyDescent="0.25">
      <c r="A1896" s="33">
        <v>38861</v>
      </c>
      <c r="B1896" s="44">
        <v>1.2850999999999999</v>
      </c>
      <c r="C1896" s="44">
        <v>143.86000000000001</v>
      </c>
      <c r="D1896" s="44">
        <v>28.21</v>
      </c>
      <c r="E1896" s="44">
        <v>7.4562999999999997</v>
      </c>
      <c r="F1896" s="44">
        <v>0.68284999999999996</v>
      </c>
      <c r="G1896" s="44">
        <v>263.33</v>
      </c>
      <c r="H1896" s="44">
        <v>3.9601999999999999</v>
      </c>
      <c r="I1896" s="44">
        <v>1.2782</v>
      </c>
      <c r="J1896" s="45">
        <v>9.3188999999999993</v>
      </c>
    </row>
    <row r="1897" spans="1:10" x14ac:dyDescent="0.25">
      <c r="A1897" s="33">
        <v>38862</v>
      </c>
      <c r="B1897" s="44">
        <v>1.2755000000000001</v>
      </c>
      <c r="C1897" s="44">
        <v>143.08000000000001</v>
      </c>
      <c r="D1897" s="44">
        <v>28.228000000000002</v>
      </c>
      <c r="E1897" s="44">
        <v>7.4577999999999998</v>
      </c>
      <c r="F1897" s="44">
        <v>0.68315000000000003</v>
      </c>
      <c r="G1897" s="44">
        <v>262.45</v>
      </c>
      <c r="H1897" s="44">
        <v>3.9523000000000001</v>
      </c>
      <c r="I1897" s="44">
        <v>1.2741</v>
      </c>
      <c r="J1897" s="45">
        <v>9.3155999999999999</v>
      </c>
    </row>
    <row r="1898" spans="1:10" x14ac:dyDescent="0.25">
      <c r="A1898" s="33">
        <v>38863</v>
      </c>
      <c r="B1898" s="44">
        <v>1.2797000000000001</v>
      </c>
      <c r="C1898" s="44">
        <v>143.5</v>
      </c>
      <c r="D1898" s="44">
        <v>28.173999999999999</v>
      </c>
      <c r="E1898" s="44">
        <v>7.4580000000000002</v>
      </c>
      <c r="F1898" s="44">
        <v>0.68500000000000005</v>
      </c>
      <c r="G1898" s="44">
        <v>261.16000000000003</v>
      </c>
      <c r="H1898" s="44">
        <v>3.9319000000000002</v>
      </c>
      <c r="I1898" s="44">
        <v>1.2708999999999999</v>
      </c>
      <c r="J1898" s="45">
        <v>9.3064999999999998</v>
      </c>
    </row>
    <row r="1899" spans="1:10" x14ac:dyDescent="0.25">
      <c r="A1899" s="33">
        <v>38866</v>
      </c>
      <c r="B1899" s="44">
        <v>1.2758</v>
      </c>
      <c r="C1899" s="44">
        <v>143.22999999999999</v>
      </c>
      <c r="D1899" s="44">
        <v>28.202999999999999</v>
      </c>
      <c r="E1899" s="44">
        <v>7.4574999999999996</v>
      </c>
      <c r="F1899" s="44">
        <v>0.6855</v>
      </c>
      <c r="G1899" s="44">
        <v>260.95999999999998</v>
      </c>
      <c r="H1899" s="44">
        <v>3.9222999999999999</v>
      </c>
      <c r="I1899" s="44">
        <v>1.2725</v>
      </c>
      <c r="J1899" s="45">
        <v>9.2955000000000005</v>
      </c>
    </row>
    <row r="1900" spans="1:10" x14ac:dyDescent="0.25">
      <c r="A1900" s="33">
        <v>38867</v>
      </c>
      <c r="B1900" s="44">
        <v>1.2839</v>
      </c>
      <c r="C1900" s="44">
        <v>144.05000000000001</v>
      </c>
      <c r="D1900" s="44">
        <v>28.202999999999999</v>
      </c>
      <c r="E1900" s="44">
        <v>7.4573</v>
      </c>
      <c r="F1900" s="44">
        <v>0.68469999999999998</v>
      </c>
      <c r="G1900" s="44">
        <v>261.51</v>
      </c>
      <c r="H1900" s="44">
        <v>3.9323000000000001</v>
      </c>
      <c r="I1900" s="44">
        <v>1.2729999999999999</v>
      </c>
      <c r="J1900" s="45">
        <v>9.2726000000000006</v>
      </c>
    </row>
    <row r="1901" spans="1:10" x14ac:dyDescent="0.25">
      <c r="A1901" s="33">
        <v>38868</v>
      </c>
      <c r="B1901" s="44">
        <v>1.2867999999999999</v>
      </c>
      <c r="C1901" s="44">
        <v>144.32</v>
      </c>
      <c r="D1901" s="44">
        <v>28.207999999999998</v>
      </c>
      <c r="E1901" s="44">
        <v>7.4577999999999998</v>
      </c>
      <c r="F1901" s="44">
        <v>0.68589999999999995</v>
      </c>
      <c r="G1901" s="44">
        <v>262.08999999999997</v>
      </c>
      <c r="H1901" s="44">
        <v>3.9367000000000001</v>
      </c>
      <c r="I1901" s="44">
        <v>1.2689999999999999</v>
      </c>
      <c r="J1901" s="45">
        <v>9.2757000000000005</v>
      </c>
    </row>
    <row r="1902" spans="1:10" x14ac:dyDescent="0.25">
      <c r="A1902" s="33">
        <v>38869</v>
      </c>
      <c r="B1902" s="44">
        <v>1.2736000000000001</v>
      </c>
      <c r="C1902" s="44">
        <v>144.19</v>
      </c>
      <c r="D1902" s="44">
        <v>28.254000000000001</v>
      </c>
      <c r="E1902" s="44">
        <v>7.4581999999999997</v>
      </c>
      <c r="F1902" s="44">
        <v>0.68469999999999998</v>
      </c>
      <c r="G1902" s="44">
        <v>263.2</v>
      </c>
      <c r="H1902" s="44">
        <v>3.9382999999999999</v>
      </c>
      <c r="I1902" s="44">
        <v>1.2662</v>
      </c>
      <c r="J1902" s="45">
        <v>9.2654999999999994</v>
      </c>
    </row>
    <row r="1903" spans="1:10" x14ac:dyDescent="0.25">
      <c r="A1903" s="33">
        <v>38870</v>
      </c>
      <c r="B1903" s="44">
        <v>1.2815000000000001</v>
      </c>
      <c r="C1903" s="44">
        <v>144.59</v>
      </c>
      <c r="D1903" s="44">
        <v>28.238</v>
      </c>
      <c r="E1903" s="44">
        <v>7.4584999999999999</v>
      </c>
      <c r="F1903" s="44">
        <v>0.68684999999999996</v>
      </c>
      <c r="G1903" s="44">
        <v>261.86</v>
      </c>
      <c r="H1903" s="44">
        <v>3.9198</v>
      </c>
      <c r="I1903" s="44">
        <v>1.2722</v>
      </c>
      <c r="J1903" s="45">
        <v>9.2315000000000005</v>
      </c>
    </row>
    <row r="1904" spans="1:10" x14ac:dyDescent="0.25">
      <c r="A1904" s="33">
        <v>38873</v>
      </c>
      <c r="B1904" s="44">
        <v>1.2958000000000001</v>
      </c>
      <c r="C1904" s="44">
        <v>144.66</v>
      </c>
      <c r="D1904" s="44">
        <v>28.338000000000001</v>
      </c>
      <c r="E1904" s="44">
        <v>7.4585999999999997</v>
      </c>
      <c r="F1904" s="44">
        <v>0.68840000000000001</v>
      </c>
      <c r="G1904" s="44">
        <v>263.94</v>
      </c>
      <c r="H1904" s="44">
        <v>3.9548000000000001</v>
      </c>
      <c r="I1904" s="44">
        <v>1.2732000000000001</v>
      </c>
      <c r="J1904" s="45">
        <v>9.1892999999999994</v>
      </c>
    </row>
    <row r="1905" spans="1:10" x14ac:dyDescent="0.25">
      <c r="A1905" s="33">
        <v>38874</v>
      </c>
      <c r="B1905" s="44">
        <v>1.2847</v>
      </c>
      <c r="C1905" s="44">
        <v>144.74</v>
      </c>
      <c r="D1905" s="44">
        <v>28.283000000000001</v>
      </c>
      <c r="E1905" s="44">
        <v>7.4592000000000001</v>
      </c>
      <c r="F1905" s="44">
        <v>0.68869999999999998</v>
      </c>
      <c r="G1905" s="44">
        <v>263.45</v>
      </c>
      <c r="H1905" s="44">
        <v>3.9582999999999999</v>
      </c>
      <c r="I1905" s="44">
        <v>1.2783</v>
      </c>
      <c r="J1905" s="45">
        <v>9.2095000000000002</v>
      </c>
    </row>
    <row r="1906" spans="1:10" x14ac:dyDescent="0.25">
      <c r="A1906" s="33">
        <v>38875</v>
      </c>
      <c r="B1906" s="44">
        <v>1.2788999999999999</v>
      </c>
      <c r="C1906" s="44">
        <v>144.88999999999999</v>
      </c>
      <c r="D1906" s="44">
        <v>28.195</v>
      </c>
      <c r="E1906" s="44">
        <v>7.4587000000000003</v>
      </c>
      <c r="F1906" s="44">
        <v>0.68779999999999997</v>
      </c>
      <c r="G1906" s="44">
        <v>262.83999999999997</v>
      </c>
      <c r="H1906" s="44">
        <v>3.9542000000000002</v>
      </c>
      <c r="I1906" s="44">
        <v>1.2968999999999999</v>
      </c>
      <c r="J1906" s="45">
        <v>9.2230000000000008</v>
      </c>
    </row>
    <row r="1907" spans="1:10" x14ac:dyDescent="0.25">
      <c r="A1907" s="33">
        <v>38876</v>
      </c>
      <c r="B1907" s="44">
        <v>1.2735000000000001</v>
      </c>
      <c r="C1907" s="44">
        <v>145.66</v>
      </c>
      <c r="D1907" s="44">
        <v>28.245000000000001</v>
      </c>
      <c r="E1907" s="44">
        <v>7.4585999999999997</v>
      </c>
      <c r="F1907" s="44">
        <v>0.69030000000000002</v>
      </c>
      <c r="G1907" s="44">
        <v>264.43</v>
      </c>
      <c r="H1907" s="44">
        <v>3.9620000000000002</v>
      </c>
      <c r="I1907" s="44">
        <v>1.3005</v>
      </c>
      <c r="J1907" s="45">
        <v>9.2123000000000008</v>
      </c>
    </row>
    <row r="1908" spans="1:10" x14ac:dyDescent="0.25">
      <c r="A1908" s="33">
        <v>38877</v>
      </c>
      <c r="B1908" s="44">
        <v>1.2659</v>
      </c>
      <c r="C1908" s="44">
        <v>144.25</v>
      </c>
      <c r="D1908" s="44">
        <v>28.225000000000001</v>
      </c>
      <c r="E1908" s="44">
        <v>7.4564000000000004</v>
      </c>
      <c r="F1908" s="44">
        <v>0.68684999999999996</v>
      </c>
      <c r="G1908" s="44">
        <v>264.12</v>
      </c>
      <c r="H1908" s="44">
        <v>3.9605000000000001</v>
      </c>
      <c r="I1908" s="44">
        <v>1.2961</v>
      </c>
      <c r="J1908" s="45">
        <v>9.2242999999999995</v>
      </c>
    </row>
    <row r="1909" spans="1:10" x14ac:dyDescent="0.25">
      <c r="A1909" s="33">
        <v>38880</v>
      </c>
      <c r="B1909" s="44">
        <v>1.2572000000000001</v>
      </c>
      <c r="C1909" s="44">
        <v>143.88999999999999</v>
      </c>
      <c r="D1909" s="44">
        <v>28.303000000000001</v>
      </c>
      <c r="E1909" s="44">
        <v>7.4553000000000003</v>
      </c>
      <c r="F1909" s="44">
        <v>0.68240000000000001</v>
      </c>
      <c r="G1909" s="44">
        <v>267.7</v>
      </c>
      <c r="H1909" s="44">
        <v>3.988</v>
      </c>
      <c r="I1909" s="44">
        <v>1.2895000000000001</v>
      </c>
      <c r="J1909" s="45">
        <v>9.2080000000000002</v>
      </c>
    </row>
    <row r="1910" spans="1:10" x14ac:dyDescent="0.25">
      <c r="A1910" s="33">
        <v>38881</v>
      </c>
      <c r="B1910" s="44">
        <v>1.2571000000000001</v>
      </c>
      <c r="C1910" s="44">
        <v>144.13999999999999</v>
      </c>
      <c r="D1910" s="44">
        <v>28.332999999999998</v>
      </c>
      <c r="E1910" s="44">
        <v>7.4543999999999997</v>
      </c>
      <c r="F1910" s="44">
        <v>0.68335000000000001</v>
      </c>
      <c r="G1910" s="44">
        <v>270.73</v>
      </c>
      <c r="H1910" s="44">
        <v>4.0339999999999998</v>
      </c>
      <c r="I1910" s="44">
        <v>1.2865</v>
      </c>
      <c r="J1910" s="45">
        <v>9.2553000000000001</v>
      </c>
    </row>
    <row r="1911" spans="1:10" x14ac:dyDescent="0.25">
      <c r="A1911" s="33">
        <v>38882</v>
      </c>
      <c r="B1911" s="44">
        <v>1.2563</v>
      </c>
      <c r="C1911" s="44">
        <v>144.68</v>
      </c>
      <c r="D1911" s="44">
        <v>28.355</v>
      </c>
      <c r="E1911" s="44">
        <v>7.4545000000000003</v>
      </c>
      <c r="F1911" s="44">
        <v>0.68264999999999998</v>
      </c>
      <c r="G1911" s="44">
        <v>269.14999999999998</v>
      </c>
      <c r="H1911" s="44">
        <v>4.0183</v>
      </c>
      <c r="I1911" s="44">
        <v>1.2884</v>
      </c>
      <c r="J1911" s="45">
        <v>9.2707999999999995</v>
      </c>
    </row>
    <row r="1912" spans="1:10" x14ac:dyDescent="0.25">
      <c r="A1912" s="33">
        <v>38883</v>
      </c>
      <c r="B1912" s="44">
        <v>1.2609999999999999</v>
      </c>
      <c r="C1912" s="44">
        <v>144.84</v>
      </c>
      <c r="D1912" s="44">
        <v>28.323</v>
      </c>
      <c r="E1912" s="44">
        <v>7.4546999999999999</v>
      </c>
      <c r="F1912" s="44">
        <v>0.68225000000000002</v>
      </c>
      <c r="G1912" s="44">
        <v>271.5</v>
      </c>
      <c r="H1912" s="44">
        <v>4.0357000000000003</v>
      </c>
      <c r="I1912" s="44">
        <v>1.2806999999999999</v>
      </c>
      <c r="J1912" s="45">
        <v>9.2765000000000004</v>
      </c>
    </row>
    <row r="1913" spans="1:10" x14ac:dyDescent="0.25">
      <c r="A1913" s="33">
        <v>38884</v>
      </c>
      <c r="B1913" s="44">
        <v>1.2650999999999999</v>
      </c>
      <c r="C1913" s="44">
        <v>145.41</v>
      </c>
      <c r="D1913" s="44">
        <v>28.390999999999998</v>
      </c>
      <c r="E1913" s="44">
        <v>7.4539999999999997</v>
      </c>
      <c r="F1913" s="44">
        <v>0.68289999999999995</v>
      </c>
      <c r="G1913" s="44">
        <v>272.8</v>
      </c>
      <c r="H1913" s="44">
        <v>4.0519999999999996</v>
      </c>
      <c r="I1913" s="44">
        <v>1.2961</v>
      </c>
      <c r="J1913" s="45">
        <v>9.2689000000000004</v>
      </c>
    </row>
    <row r="1914" spans="1:10" x14ac:dyDescent="0.25">
      <c r="A1914" s="33">
        <v>38887</v>
      </c>
      <c r="B1914" s="44">
        <v>1.2591000000000001</v>
      </c>
      <c r="C1914" s="44">
        <v>145.43</v>
      </c>
      <c r="D1914" s="44">
        <v>28.515000000000001</v>
      </c>
      <c r="E1914" s="44">
        <v>7.4546999999999999</v>
      </c>
      <c r="F1914" s="44">
        <v>0.68174999999999997</v>
      </c>
      <c r="G1914" s="44">
        <v>275.47000000000003</v>
      </c>
      <c r="H1914" s="44">
        <v>4.0640000000000001</v>
      </c>
      <c r="I1914" s="44">
        <v>1.2987</v>
      </c>
      <c r="J1914" s="45">
        <v>9.2809000000000008</v>
      </c>
    </row>
    <row r="1915" spans="1:10" x14ac:dyDescent="0.25">
      <c r="A1915" s="33">
        <v>38888</v>
      </c>
      <c r="B1915" s="44">
        <v>1.2545999999999999</v>
      </c>
      <c r="C1915" s="44">
        <v>144.43</v>
      </c>
      <c r="D1915" s="44">
        <v>28.48</v>
      </c>
      <c r="E1915" s="44">
        <v>7.4550000000000001</v>
      </c>
      <c r="F1915" s="44">
        <v>0.68240000000000001</v>
      </c>
      <c r="G1915" s="44">
        <v>276.27999999999997</v>
      </c>
      <c r="H1915" s="44">
        <v>4.0679999999999996</v>
      </c>
      <c r="I1915" s="44">
        <v>1.2885</v>
      </c>
      <c r="J1915" s="45">
        <v>9.2345000000000006</v>
      </c>
    </row>
    <row r="1916" spans="1:10" x14ac:dyDescent="0.25">
      <c r="A1916" s="33">
        <v>38889</v>
      </c>
      <c r="B1916" s="44">
        <v>1.2632000000000001</v>
      </c>
      <c r="C1916" s="44">
        <v>145.22</v>
      </c>
      <c r="D1916" s="44">
        <v>28.562999999999999</v>
      </c>
      <c r="E1916" s="44">
        <v>7.4534000000000002</v>
      </c>
      <c r="F1916" s="44">
        <v>0.6855</v>
      </c>
      <c r="G1916" s="44">
        <v>279.26</v>
      </c>
      <c r="H1916" s="44">
        <v>4.0964999999999998</v>
      </c>
      <c r="I1916" s="44">
        <v>1.2843</v>
      </c>
      <c r="J1916" s="45">
        <v>9.2022999999999993</v>
      </c>
    </row>
    <row r="1917" spans="1:10" x14ac:dyDescent="0.25">
      <c r="A1917" s="33">
        <v>38890</v>
      </c>
      <c r="B1917" s="44">
        <v>1.2582</v>
      </c>
      <c r="C1917" s="44">
        <v>145.47999999999999</v>
      </c>
      <c r="D1917" s="44">
        <v>28.524999999999999</v>
      </c>
      <c r="E1917" s="44">
        <v>7.4558</v>
      </c>
      <c r="F1917" s="44">
        <v>0.68735000000000002</v>
      </c>
      <c r="G1917" s="44">
        <v>279.02999999999997</v>
      </c>
      <c r="H1917" s="44">
        <v>4.0975000000000001</v>
      </c>
      <c r="I1917" s="44">
        <v>1.2915000000000001</v>
      </c>
      <c r="J1917" s="45">
        <v>9.2348999999999997</v>
      </c>
    </row>
    <row r="1918" spans="1:10" x14ac:dyDescent="0.25">
      <c r="A1918" s="33">
        <v>38891</v>
      </c>
      <c r="B1918" s="44">
        <v>1.2502</v>
      </c>
      <c r="C1918" s="44">
        <v>145.5</v>
      </c>
      <c r="D1918" s="44">
        <v>28.498000000000001</v>
      </c>
      <c r="E1918" s="44">
        <v>7.4564000000000004</v>
      </c>
      <c r="F1918" s="44">
        <v>0.68799999999999994</v>
      </c>
      <c r="G1918" s="44">
        <v>280.83999999999997</v>
      </c>
      <c r="H1918" s="44">
        <v>4.1097999999999999</v>
      </c>
      <c r="I1918" s="44">
        <v>1.2869999999999999</v>
      </c>
      <c r="J1918" s="45">
        <v>9.2212999999999994</v>
      </c>
    </row>
    <row r="1919" spans="1:10" x14ac:dyDescent="0.25">
      <c r="A1919" s="33">
        <v>38894</v>
      </c>
      <c r="B1919" s="44">
        <v>1.2561</v>
      </c>
      <c r="C1919" s="44">
        <v>146.13</v>
      </c>
      <c r="D1919" s="44">
        <v>28.527999999999999</v>
      </c>
      <c r="E1919" s="44">
        <v>7.4561999999999999</v>
      </c>
      <c r="F1919" s="44">
        <v>0.69010000000000005</v>
      </c>
      <c r="G1919" s="44">
        <v>280.05</v>
      </c>
      <c r="H1919" s="44">
        <v>4.0875000000000004</v>
      </c>
      <c r="I1919" s="44">
        <v>1.2682</v>
      </c>
      <c r="J1919" s="45">
        <v>9.2181999999999995</v>
      </c>
    </row>
    <row r="1920" spans="1:10" x14ac:dyDescent="0.25">
      <c r="A1920" s="33">
        <v>38895</v>
      </c>
      <c r="B1920" s="44">
        <v>1.2566999999999999</v>
      </c>
      <c r="C1920" s="44">
        <v>146.41999999999999</v>
      </c>
      <c r="D1920" s="44">
        <v>28.462</v>
      </c>
      <c r="E1920" s="44">
        <v>7.4572000000000003</v>
      </c>
      <c r="F1920" s="44">
        <v>0.69069999999999998</v>
      </c>
      <c r="G1920" s="44">
        <v>279.13</v>
      </c>
      <c r="H1920" s="44">
        <v>4.0639000000000003</v>
      </c>
      <c r="I1920" s="44">
        <v>1.2678</v>
      </c>
      <c r="J1920" s="45">
        <v>9.2312999999999992</v>
      </c>
    </row>
    <row r="1921" spans="1:10" x14ac:dyDescent="0.25">
      <c r="A1921" s="33">
        <v>38896</v>
      </c>
      <c r="B1921" s="44">
        <v>1.2569999999999999</v>
      </c>
      <c r="C1921" s="44">
        <v>146.12</v>
      </c>
      <c r="D1921" s="44">
        <v>28.433</v>
      </c>
      <c r="E1921" s="44">
        <v>7.4572000000000003</v>
      </c>
      <c r="F1921" s="44">
        <v>0.69035000000000002</v>
      </c>
      <c r="G1921" s="44">
        <v>280.26</v>
      </c>
      <c r="H1921" s="44">
        <v>4.0743999999999998</v>
      </c>
      <c r="I1921" s="44">
        <v>1.2645</v>
      </c>
      <c r="J1921" s="45">
        <v>9.2337000000000007</v>
      </c>
    </row>
    <row r="1922" spans="1:10" x14ac:dyDescent="0.25">
      <c r="A1922" s="33">
        <v>38897</v>
      </c>
      <c r="B1922" s="44">
        <v>1.2528999999999999</v>
      </c>
      <c r="C1922" s="44">
        <v>146</v>
      </c>
      <c r="D1922" s="44">
        <v>28.503</v>
      </c>
      <c r="E1922" s="44">
        <v>7.4583000000000004</v>
      </c>
      <c r="F1922" s="44">
        <v>0.69110000000000005</v>
      </c>
      <c r="G1922" s="44">
        <v>283.2</v>
      </c>
      <c r="H1922" s="44">
        <v>4.0818000000000003</v>
      </c>
      <c r="I1922" s="44">
        <v>1.2594000000000001</v>
      </c>
      <c r="J1922" s="45">
        <v>9.2372999999999994</v>
      </c>
    </row>
    <row r="1923" spans="1:10" x14ac:dyDescent="0.25">
      <c r="A1923" s="33">
        <v>38898</v>
      </c>
      <c r="B1923" s="44">
        <v>1.2713000000000001</v>
      </c>
      <c r="C1923" s="44">
        <v>145.75</v>
      </c>
      <c r="D1923" s="44">
        <v>28.492999999999999</v>
      </c>
      <c r="E1923" s="44">
        <v>7.4592000000000001</v>
      </c>
      <c r="F1923" s="44">
        <v>0.69210000000000005</v>
      </c>
      <c r="G1923" s="44">
        <v>283.35000000000002</v>
      </c>
      <c r="H1923" s="44">
        <v>4.0545999999999998</v>
      </c>
      <c r="I1923" s="44">
        <v>1.2632000000000001</v>
      </c>
      <c r="J1923" s="45">
        <v>9.2385000000000002</v>
      </c>
    </row>
    <row r="1924" spans="1:10" x14ac:dyDescent="0.25">
      <c r="A1924" s="33">
        <v>38901</v>
      </c>
      <c r="B1924" s="44">
        <v>1.2789999999999999</v>
      </c>
      <c r="C1924" s="44">
        <v>146.66</v>
      </c>
      <c r="D1924" s="44">
        <v>28.46</v>
      </c>
      <c r="E1924" s="44">
        <v>7.4596999999999998</v>
      </c>
      <c r="F1924" s="44">
        <v>0.69330000000000003</v>
      </c>
      <c r="G1924" s="44">
        <v>282.52999999999997</v>
      </c>
      <c r="H1924" s="44">
        <v>4.0404999999999998</v>
      </c>
      <c r="I1924" s="44">
        <v>1.2683</v>
      </c>
      <c r="J1924" s="45">
        <v>9.2164999999999999</v>
      </c>
    </row>
    <row r="1925" spans="1:10" x14ac:dyDescent="0.25">
      <c r="A1925" s="33">
        <v>38902</v>
      </c>
      <c r="B1925" s="44">
        <v>1.2790999999999999</v>
      </c>
      <c r="C1925" s="44">
        <v>146.57</v>
      </c>
      <c r="D1925" s="44">
        <v>28.443000000000001</v>
      </c>
      <c r="E1925" s="44">
        <v>7.4604999999999997</v>
      </c>
      <c r="F1925" s="44">
        <v>0.69284999999999997</v>
      </c>
      <c r="G1925" s="44">
        <v>279.95999999999998</v>
      </c>
      <c r="H1925" s="44">
        <v>4.0137999999999998</v>
      </c>
      <c r="I1925" s="44">
        <v>1.2749999999999999</v>
      </c>
      <c r="J1925" s="45">
        <v>9.1882999999999999</v>
      </c>
    </row>
    <row r="1926" spans="1:10" x14ac:dyDescent="0.25">
      <c r="A1926" s="33">
        <v>38903</v>
      </c>
      <c r="B1926" s="44">
        <v>1.2794000000000001</v>
      </c>
      <c r="C1926" s="44">
        <v>146.74</v>
      </c>
      <c r="D1926" s="44">
        <v>28.475000000000001</v>
      </c>
      <c r="E1926" s="44">
        <v>7.4602000000000004</v>
      </c>
      <c r="F1926" s="44">
        <v>0.69369999999999998</v>
      </c>
      <c r="G1926" s="44">
        <v>279.95</v>
      </c>
      <c r="H1926" s="44">
        <v>4.0250000000000004</v>
      </c>
      <c r="I1926" s="44">
        <v>1.2783</v>
      </c>
      <c r="J1926" s="45">
        <v>9.1776</v>
      </c>
    </row>
    <row r="1927" spans="1:10" x14ac:dyDescent="0.25">
      <c r="A1927" s="33">
        <v>38904</v>
      </c>
      <c r="B1927" s="44">
        <v>1.2735000000000001</v>
      </c>
      <c r="C1927" s="44">
        <v>147.09</v>
      </c>
      <c r="D1927" s="44">
        <v>28.498999999999999</v>
      </c>
      <c r="E1927" s="44">
        <v>7.4596</v>
      </c>
      <c r="F1927" s="44">
        <v>0.69399999999999995</v>
      </c>
      <c r="G1927" s="44">
        <v>281.52999999999997</v>
      </c>
      <c r="H1927" s="44">
        <v>4.0400999999999998</v>
      </c>
      <c r="I1927" s="44">
        <v>1.2726999999999999</v>
      </c>
      <c r="J1927" s="45">
        <v>9.1818000000000008</v>
      </c>
    </row>
    <row r="1928" spans="1:10" x14ac:dyDescent="0.25">
      <c r="A1928" s="33">
        <v>38905</v>
      </c>
      <c r="B1928" s="44">
        <v>1.2778</v>
      </c>
      <c r="C1928" s="44">
        <v>146.59</v>
      </c>
      <c r="D1928" s="44">
        <v>28.472999999999999</v>
      </c>
      <c r="E1928" s="44">
        <v>7.4591000000000003</v>
      </c>
      <c r="F1928" s="44">
        <v>0.69445000000000001</v>
      </c>
      <c r="G1928" s="44">
        <v>281.26</v>
      </c>
      <c r="H1928" s="44">
        <v>4.0289999999999999</v>
      </c>
      <c r="I1928" s="44">
        <v>1.2693000000000001</v>
      </c>
      <c r="J1928" s="45">
        <v>9.1692999999999998</v>
      </c>
    </row>
    <row r="1929" spans="1:10" x14ac:dyDescent="0.25">
      <c r="A1929" s="33">
        <v>38908</v>
      </c>
      <c r="B1929" s="44">
        <v>1.2751999999999999</v>
      </c>
      <c r="C1929" s="44">
        <v>145.16999999999999</v>
      </c>
      <c r="D1929" s="44">
        <v>28.448</v>
      </c>
      <c r="E1929" s="44">
        <v>7.4592000000000001</v>
      </c>
      <c r="F1929" s="44">
        <v>0.69205000000000005</v>
      </c>
      <c r="G1929" s="44">
        <v>281</v>
      </c>
      <c r="H1929" s="44">
        <v>4.0525000000000002</v>
      </c>
      <c r="I1929" s="44">
        <v>1.2666999999999999</v>
      </c>
      <c r="J1929" s="45">
        <v>9.1715999999999998</v>
      </c>
    </row>
    <row r="1930" spans="1:10" x14ac:dyDescent="0.25">
      <c r="A1930" s="33">
        <v>38909</v>
      </c>
      <c r="B1930" s="44">
        <v>1.2736000000000001</v>
      </c>
      <c r="C1930" s="44">
        <v>145.69</v>
      </c>
      <c r="D1930" s="44">
        <v>28.428000000000001</v>
      </c>
      <c r="E1930" s="44">
        <v>7.4593999999999996</v>
      </c>
      <c r="F1930" s="44">
        <v>0.69225000000000003</v>
      </c>
      <c r="G1930" s="44">
        <v>276.52</v>
      </c>
      <c r="H1930" s="44">
        <v>4.0243000000000002</v>
      </c>
      <c r="I1930" s="44">
        <v>1.2684</v>
      </c>
      <c r="J1930" s="45">
        <v>9.1890999999999998</v>
      </c>
    </row>
    <row r="1931" spans="1:10" x14ac:dyDescent="0.25">
      <c r="A1931" s="33">
        <v>38910</v>
      </c>
      <c r="B1931" s="44">
        <v>1.2722</v>
      </c>
      <c r="C1931" s="44">
        <v>146.56</v>
      </c>
      <c r="D1931" s="44">
        <v>28.49</v>
      </c>
      <c r="E1931" s="44">
        <v>7.4593999999999996</v>
      </c>
      <c r="F1931" s="44">
        <v>0.6915</v>
      </c>
      <c r="G1931" s="44">
        <v>277.5</v>
      </c>
      <c r="H1931" s="44">
        <v>4.0457999999999998</v>
      </c>
      <c r="I1931" s="44">
        <v>1.2658</v>
      </c>
      <c r="J1931" s="45">
        <v>9.1624999999999996</v>
      </c>
    </row>
    <row r="1932" spans="1:10" x14ac:dyDescent="0.25">
      <c r="A1932" s="33">
        <v>38911</v>
      </c>
      <c r="B1932" s="44">
        <v>1.2692000000000001</v>
      </c>
      <c r="C1932" s="44">
        <v>146.33000000000001</v>
      </c>
      <c r="D1932" s="44">
        <v>28.52</v>
      </c>
      <c r="E1932" s="44">
        <v>7.4596999999999998</v>
      </c>
      <c r="F1932" s="44">
        <v>0.68969999999999998</v>
      </c>
      <c r="G1932" s="44">
        <v>279.93</v>
      </c>
      <c r="H1932" s="44">
        <v>4.0415000000000001</v>
      </c>
      <c r="I1932" s="44">
        <v>1.2633000000000001</v>
      </c>
      <c r="J1932" s="45">
        <v>9.1818000000000008</v>
      </c>
    </row>
    <row r="1933" spans="1:10" x14ac:dyDescent="0.25">
      <c r="A1933" s="33">
        <v>38912</v>
      </c>
      <c r="B1933" s="44">
        <v>1.2665999999999999</v>
      </c>
      <c r="C1933" s="44">
        <v>146.83000000000001</v>
      </c>
      <c r="D1933" s="44">
        <v>28.495000000000001</v>
      </c>
      <c r="E1933" s="44">
        <v>7.4592999999999998</v>
      </c>
      <c r="F1933" s="44">
        <v>0.6875</v>
      </c>
      <c r="G1933" s="44">
        <v>282.45</v>
      </c>
      <c r="H1933" s="44">
        <v>4.0412999999999997</v>
      </c>
      <c r="I1933" s="44">
        <v>1.2677</v>
      </c>
      <c r="J1933" s="45">
        <v>9.2042999999999999</v>
      </c>
    </row>
    <row r="1934" spans="1:10" x14ac:dyDescent="0.25">
      <c r="A1934" s="33">
        <v>38915</v>
      </c>
      <c r="B1934" s="44">
        <v>1.2541</v>
      </c>
      <c r="C1934" s="44">
        <v>146.66</v>
      </c>
      <c r="D1934" s="44">
        <v>28.445</v>
      </c>
      <c r="E1934" s="44">
        <v>7.4587000000000003</v>
      </c>
      <c r="F1934" s="44">
        <v>0.68840000000000001</v>
      </c>
      <c r="G1934" s="44">
        <v>280.45999999999998</v>
      </c>
      <c r="H1934" s="44">
        <v>4.0400999999999998</v>
      </c>
      <c r="I1934" s="44">
        <v>1.2667999999999999</v>
      </c>
      <c r="J1934" s="45">
        <v>9.2364999999999995</v>
      </c>
    </row>
    <row r="1935" spans="1:10" x14ac:dyDescent="0.25">
      <c r="A1935" s="33">
        <v>38916</v>
      </c>
      <c r="B1935" s="44">
        <v>1.2531000000000001</v>
      </c>
      <c r="C1935" s="44">
        <v>146.61000000000001</v>
      </c>
      <c r="D1935" s="44">
        <v>28.445</v>
      </c>
      <c r="E1935" s="44">
        <v>7.4598000000000004</v>
      </c>
      <c r="F1935" s="44">
        <v>0.68489999999999995</v>
      </c>
      <c r="G1935" s="44">
        <v>278.45</v>
      </c>
      <c r="H1935" s="44">
        <v>4.0263</v>
      </c>
      <c r="I1935" s="44">
        <v>1.2654000000000001</v>
      </c>
      <c r="J1935" s="45">
        <v>9.2527000000000008</v>
      </c>
    </row>
    <row r="1936" spans="1:10" x14ac:dyDescent="0.25">
      <c r="A1936" s="33">
        <v>38917</v>
      </c>
      <c r="B1936" s="44">
        <v>1.2482</v>
      </c>
      <c r="C1936" s="44">
        <v>146.91</v>
      </c>
      <c r="D1936" s="44">
        <v>28.460999999999999</v>
      </c>
      <c r="E1936" s="44">
        <v>7.4610000000000003</v>
      </c>
      <c r="F1936" s="44">
        <v>0.68364999999999998</v>
      </c>
      <c r="G1936" s="44">
        <v>277.87</v>
      </c>
      <c r="H1936" s="44">
        <v>4.0216000000000003</v>
      </c>
      <c r="I1936" s="44">
        <v>1.2678</v>
      </c>
      <c r="J1936" s="45">
        <v>9.2584999999999997</v>
      </c>
    </row>
    <row r="1937" spans="1:10" x14ac:dyDescent="0.25">
      <c r="A1937" s="33">
        <v>38918</v>
      </c>
      <c r="B1937" s="44">
        <v>1.2643</v>
      </c>
      <c r="C1937" s="44">
        <v>147.68</v>
      </c>
      <c r="D1937" s="44">
        <v>28.347999999999999</v>
      </c>
      <c r="E1937" s="44">
        <v>7.4600999999999997</v>
      </c>
      <c r="F1937" s="44">
        <v>0.68300000000000005</v>
      </c>
      <c r="G1937" s="44">
        <v>275</v>
      </c>
      <c r="H1937" s="44">
        <v>3.9462999999999999</v>
      </c>
      <c r="I1937" s="44">
        <v>1.2672000000000001</v>
      </c>
      <c r="J1937" s="45">
        <v>9.2304999999999993</v>
      </c>
    </row>
    <row r="1938" spans="1:10" x14ac:dyDescent="0.25">
      <c r="A1938" s="33">
        <v>38919</v>
      </c>
      <c r="B1938" s="44">
        <v>1.268</v>
      </c>
      <c r="C1938" s="44">
        <v>146.96</v>
      </c>
      <c r="D1938" s="44">
        <v>28.413</v>
      </c>
      <c r="E1938" s="44">
        <v>7.46</v>
      </c>
      <c r="F1938" s="44">
        <v>0.68289999999999995</v>
      </c>
      <c r="G1938" s="44">
        <v>276.08</v>
      </c>
      <c r="H1938" s="44">
        <v>3.9594999999999998</v>
      </c>
      <c r="I1938" s="44">
        <v>1.2732000000000001</v>
      </c>
      <c r="J1938" s="45">
        <v>9.2440999999999995</v>
      </c>
    </row>
    <row r="1939" spans="1:10" x14ac:dyDescent="0.25">
      <c r="A1939" s="33">
        <v>38922</v>
      </c>
      <c r="B1939" s="44">
        <v>1.2633000000000001</v>
      </c>
      <c r="C1939" s="44">
        <v>147.32</v>
      </c>
      <c r="D1939" s="44">
        <v>28.434999999999999</v>
      </c>
      <c r="E1939" s="44">
        <v>7.4603999999999999</v>
      </c>
      <c r="F1939" s="44">
        <v>0.68159999999999998</v>
      </c>
      <c r="G1939" s="44">
        <v>276.06</v>
      </c>
      <c r="H1939" s="44">
        <v>3.9432999999999998</v>
      </c>
      <c r="I1939" s="44">
        <v>1.2733000000000001</v>
      </c>
      <c r="J1939" s="45">
        <v>9.2594999999999992</v>
      </c>
    </row>
    <row r="1940" spans="1:10" x14ac:dyDescent="0.25">
      <c r="A1940" s="33">
        <v>38923</v>
      </c>
      <c r="B1940" s="44">
        <v>1.2636000000000001</v>
      </c>
      <c r="C1940" s="44">
        <v>147.52000000000001</v>
      </c>
      <c r="D1940" s="44">
        <v>28.36</v>
      </c>
      <c r="E1940" s="44">
        <v>7.4611999999999998</v>
      </c>
      <c r="F1940" s="44">
        <v>0.68330000000000002</v>
      </c>
      <c r="G1940" s="44">
        <v>272.39999999999998</v>
      </c>
      <c r="H1940" s="44">
        <v>3.9106000000000001</v>
      </c>
      <c r="I1940" s="44">
        <v>1.2627999999999999</v>
      </c>
      <c r="J1940" s="45">
        <v>9.2654999999999994</v>
      </c>
    </row>
    <row r="1941" spans="1:10" x14ac:dyDescent="0.25">
      <c r="A1941" s="33">
        <v>38924</v>
      </c>
      <c r="B1941" s="44">
        <v>1.2586999999999999</v>
      </c>
      <c r="C1941" s="44">
        <v>147.1</v>
      </c>
      <c r="D1941" s="44">
        <v>28.373000000000001</v>
      </c>
      <c r="E1941" s="44">
        <v>7.4610000000000003</v>
      </c>
      <c r="F1941" s="44">
        <v>0.68415000000000004</v>
      </c>
      <c r="G1941" s="44">
        <v>272.81</v>
      </c>
      <c r="H1941" s="44">
        <v>3.9245999999999999</v>
      </c>
      <c r="I1941" s="44">
        <v>1.2599</v>
      </c>
      <c r="J1941" s="45">
        <v>9.2452000000000005</v>
      </c>
    </row>
    <row r="1942" spans="1:10" x14ac:dyDescent="0.25">
      <c r="A1942" s="33">
        <v>38925</v>
      </c>
      <c r="B1942" s="44">
        <v>1.2737000000000001</v>
      </c>
      <c r="C1942" s="44">
        <v>147.25</v>
      </c>
      <c r="D1942" s="44">
        <v>28.402999999999999</v>
      </c>
      <c r="E1942" s="44">
        <v>7.4614000000000003</v>
      </c>
      <c r="F1942" s="44">
        <v>0.68420000000000003</v>
      </c>
      <c r="G1942" s="44">
        <v>271.64</v>
      </c>
      <c r="H1942" s="44">
        <v>3.9253999999999998</v>
      </c>
      <c r="I1942" s="44">
        <v>1.2565999999999999</v>
      </c>
      <c r="J1942" s="45">
        <v>9.2494999999999994</v>
      </c>
    </row>
    <row r="1943" spans="1:10" x14ac:dyDescent="0.25">
      <c r="A1943" s="33">
        <v>38926</v>
      </c>
      <c r="B1943" s="44">
        <v>1.2664</v>
      </c>
      <c r="C1943" s="44">
        <v>146.57</v>
      </c>
      <c r="D1943" s="44">
        <v>28.465</v>
      </c>
      <c r="E1943" s="44">
        <v>7.4619</v>
      </c>
      <c r="F1943" s="44">
        <v>0.6825</v>
      </c>
      <c r="G1943" s="44">
        <v>271.64999999999998</v>
      </c>
      <c r="H1943" s="44">
        <v>3.9327000000000001</v>
      </c>
      <c r="I1943" s="44">
        <v>1.2428999999999999</v>
      </c>
      <c r="J1943" s="45">
        <v>9.24</v>
      </c>
    </row>
    <row r="1944" spans="1:10" x14ac:dyDescent="0.25">
      <c r="A1944" s="33">
        <v>38929</v>
      </c>
      <c r="B1944" s="44">
        <v>1.2766999999999999</v>
      </c>
      <c r="C1944" s="44">
        <v>145.82</v>
      </c>
      <c r="D1944" s="44">
        <v>28.527999999999999</v>
      </c>
      <c r="E1944" s="44">
        <v>7.4618000000000002</v>
      </c>
      <c r="F1944" s="44">
        <v>0.68430000000000002</v>
      </c>
      <c r="G1944" s="44">
        <v>272.23</v>
      </c>
      <c r="H1944" s="44">
        <v>3.9365000000000001</v>
      </c>
      <c r="I1944" s="44">
        <v>1.2485999999999999</v>
      </c>
      <c r="J1944" s="45">
        <v>9.2330000000000005</v>
      </c>
    </row>
    <row r="1945" spans="1:10" x14ac:dyDescent="0.25">
      <c r="A1945" s="33">
        <v>38930</v>
      </c>
      <c r="B1945" s="44">
        <v>1.2759</v>
      </c>
      <c r="C1945" s="44">
        <v>146.41999999999999</v>
      </c>
      <c r="D1945" s="44">
        <v>28.48</v>
      </c>
      <c r="E1945" s="44">
        <v>7.4619999999999997</v>
      </c>
      <c r="F1945" s="44">
        <v>0.68369999999999997</v>
      </c>
      <c r="G1945" s="44">
        <v>273.20999999999998</v>
      </c>
      <c r="H1945" s="44">
        <v>3.9300999999999999</v>
      </c>
      <c r="I1945" s="44">
        <v>1.2472000000000001</v>
      </c>
      <c r="J1945" s="45">
        <v>9.2103000000000002</v>
      </c>
    </row>
    <row r="1946" spans="1:10" x14ac:dyDescent="0.25">
      <c r="A1946" s="33">
        <v>38931</v>
      </c>
      <c r="B1946" s="44">
        <v>1.2798</v>
      </c>
      <c r="C1946" s="44">
        <v>146.88</v>
      </c>
      <c r="D1946" s="44">
        <v>28.492999999999999</v>
      </c>
      <c r="E1946" s="44">
        <v>7.4611000000000001</v>
      </c>
      <c r="F1946" s="44">
        <v>0.68215000000000003</v>
      </c>
      <c r="G1946" s="44">
        <v>273.27999999999997</v>
      </c>
      <c r="H1946" s="44">
        <v>3.9335</v>
      </c>
      <c r="I1946" s="44">
        <v>1.2470000000000001</v>
      </c>
      <c r="J1946" s="45">
        <v>9.1990999999999996</v>
      </c>
    </row>
    <row r="1947" spans="1:10" x14ac:dyDescent="0.25">
      <c r="A1947" s="33">
        <v>38932</v>
      </c>
      <c r="B1947" s="44">
        <v>1.2781</v>
      </c>
      <c r="C1947" s="44">
        <v>146.84</v>
      </c>
      <c r="D1947" s="44">
        <v>28.434999999999999</v>
      </c>
      <c r="E1947" s="44">
        <v>7.4611000000000001</v>
      </c>
      <c r="F1947" s="44">
        <v>0.67805000000000004</v>
      </c>
      <c r="G1947" s="44">
        <v>273.25</v>
      </c>
      <c r="H1947" s="44">
        <v>3.9232</v>
      </c>
      <c r="I1947" s="44">
        <v>1.2422</v>
      </c>
      <c r="J1947" s="45">
        <v>9.2035</v>
      </c>
    </row>
    <row r="1948" spans="1:10" x14ac:dyDescent="0.25">
      <c r="A1948" s="33">
        <v>38933</v>
      </c>
      <c r="B1948" s="44">
        <v>1.2791999999999999</v>
      </c>
      <c r="C1948" s="44">
        <v>147.66</v>
      </c>
      <c r="D1948" s="44">
        <v>28.358000000000001</v>
      </c>
      <c r="E1948" s="44">
        <v>7.4615</v>
      </c>
      <c r="F1948" s="44">
        <v>0.67589999999999995</v>
      </c>
      <c r="G1948" s="44">
        <v>273.22000000000003</v>
      </c>
      <c r="H1948" s="44">
        <v>3.9104999999999999</v>
      </c>
      <c r="I1948" s="44">
        <v>1.2390000000000001</v>
      </c>
      <c r="J1948" s="45">
        <v>9.2286999999999999</v>
      </c>
    </row>
    <row r="1949" spans="1:10" x14ac:dyDescent="0.25">
      <c r="A1949" s="33">
        <v>38936</v>
      </c>
      <c r="B1949" s="44">
        <v>1.2849999999999999</v>
      </c>
      <c r="C1949" s="44">
        <v>147.87</v>
      </c>
      <c r="D1949" s="44">
        <v>28.273</v>
      </c>
      <c r="E1949" s="44">
        <v>7.4612999999999996</v>
      </c>
      <c r="F1949" s="44">
        <v>0.67400000000000004</v>
      </c>
      <c r="G1949" s="44">
        <v>270.3</v>
      </c>
      <c r="H1949" s="44">
        <v>3.8717000000000001</v>
      </c>
      <c r="I1949" s="44">
        <v>1.24</v>
      </c>
      <c r="J1949" s="45">
        <v>9.1850000000000005</v>
      </c>
    </row>
    <row r="1950" spans="1:10" x14ac:dyDescent="0.25">
      <c r="A1950" s="33">
        <v>38937</v>
      </c>
      <c r="B1950" s="44">
        <v>1.2839</v>
      </c>
      <c r="C1950" s="44">
        <v>147.69999999999999</v>
      </c>
      <c r="D1950" s="44">
        <v>28.245000000000001</v>
      </c>
      <c r="E1950" s="44">
        <v>7.4614000000000003</v>
      </c>
      <c r="F1950" s="44">
        <v>0.67379999999999995</v>
      </c>
      <c r="G1950" s="44">
        <v>270.66000000000003</v>
      </c>
      <c r="H1950" s="44">
        <v>3.8723000000000001</v>
      </c>
      <c r="I1950" s="44">
        <v>1.2486999999999999</v>
      </c>
      <c r="J1950" s="45">
        <v>9.1829999999999998</v>
      </c>
    </row>
    <row r="1951" spans="1:10" x14ac:dyDescent="0.25">
      <c r="A1951" s="33">
        <v>38938</v>
      </c>
      <c r="B1951" s="44">
        <v>1.2879</v>
      </c>
      <c r="C1951" s="44">
        <v>148.16999999999999</v>
      </c>
      <c r="D1951" s="44">
        <v>28.093</v>
      </c>
      <c r="E1951" s="44">
        <v>7.4606000000000003</v>
      </c>
      <c r="F1951" s="44">
        <v>0.67530000000000001</v>
      </c>
      <c r="G1951" s="44">
        <v>269.58</v>
      </c>
      <c r="H1951" s="44">
        <v>3.8679000000000001</v>
      </c>
      <c r="I1951" s="44">
        <v>1.2434000000000001</v>
      </c>
      <c r="J1951" s="45">
        <v>9.1654999999999998</v>
      </c>
    </row>
    <row r="1952" spans="1:10" x14ac:dyDescent="0.25">
      <c r="A1952" s="33">
        <v>38939</v>
      </c>
      <c r="B1952" s="44">
        <v>1.2857000000000001</v>
      </c>
      <c r="C1952" s="44">
        <v>147.62</v>
      </c>
      <c r="D1952" s="44">
        <v>28.055</v>
      </c>
      <c r="E1952" s="44">
        <v>7.4606000000000003</v>
      </c>
      <c r="F1952" s="44">
        <v>0.67520000000000002</v>
      </c>
      <c r="G1952" s="44">
        <v>270.36</v>
      </c>
      <c r="H1952" s="44">
        <v>3.8736999999999999</v>
      </c>
      <c r="I1952" s="44">
        <v>1.2402</v>
      </c>
      <c r="J1952" s="45">
        <v>9.1890000000000001</v>
      </c>
    </row>
    <row r="1953" spans="1:10" x14ac:dyDescent="0.25">
      <c r="A1953" s="33">
        <v>38940</v>
      </c>
      <c r="B1953" s="44">
        <v>1.2775000000000001</v>
      </c>
      <c r="C1953" s="44">
        <v>148.21</v>
      </c>
      <c r="D1953" s="44">
        <v>28</v>
      </c>
      <c r="E1953" s="44">
        <v>7.4607000000000001</v>
      </c>
      <c r="F1953" s="44">
        <v>0.67379999999999995</v>
      </c>
      <c r="G1953" s="44">
        <v>270.26</v>
      </c>
      <c r="H1953" s="44">
        <v>3.8673000000000002</v>
      </c>
      <c r="I1953" s="44">
        <v>1.2388999999999999</v>
      </c>
      <c r="J1953" s="45">
        <v>9.1948000000000008</v>
      </c>
    </row>
    <row r="1954" spans="1:10" x14ac:dyDescent="0.25">
      <c r="A1954" s="33">
        <v>38943</v>
      </c>
      <c r="B1954" s="44">
        <v>1.2718</v>
      </c>
      <c r="C1954" s="44">
        <v>148.34</v>
      </c>
      <c r="D1954" s="44">
        <v>28.117999999999999</v>
      </c>
      <c r="E1954" s="44">
        <v>7.4607999999999999</v>
      </c>
      <c r="F1954" s="44">
        <v>0.67435</v>
      </c>
      <c r="G1954" s="44">
        <v>273.89</v>
      </c>
      <c r="H1954" s="44">
        <v>3.8773</v>
      </c>
      <c r="I1954" s="44">
        <v>1.2403</v>
      </c>
      <c r="J1954" s="45">
        <v>9.2004999999999999</v>
      </c>
    </row>
    <row r="1955" spans="1:10" x14ac:dyDescent="0.25">
      <c r="A1955" s="33">
        <v>38944</v>
      </c>
      <c r="B1955" s="44">
        <v>1.2725</v>
      </c>
      <c r="C1955" s="44">
        <v>148.36000000000001</v>
      </c>
      <c r="D1955" s="44">
        <v>28.093</v>
      </c>
      <c r="E1955" s="44">
        <v>7.4607999999999999</v>
      </c>
      <c r="F1955" s="44">
        <v>0.67364999999999997</v>
      </c>
      <c r="G1955" s="44">
        <v>275.27999999999997</v>
      </c>
      <c r="H1955" s="44">
        <v>3.8853</v>
      </c>
      <c r="I1955" s="44">
        <v>1.2423999999999999</v>
      </c>
      <c r="J1955" s="45">
        <v>9.2159999999999993</v>
      </c>
    </row>
    <row r="1956" spans="1:10" x14ac:dyDescent="0.25">
      <c r="A1956" s="33">
        <v>38945</v>
      </c>
      <c r="B1956" s="44">
        <v>1.2793000000000001</v>
      </c>
      <c r="C1956" s="44">
        <v>148.69999999999999</v>
      </c>
      <c r="D1956" s="44">
        <v>28.085000000000001</v>
      </c>
      <c r="E1956" s="44">
        <v>7.4607000000000001</v>
      </c>
      <c r="F1956" s="44">
        <v>0.67620000000000002</v>
      </c>
      <c r="G1956" s="44">
        <v>276.10000000000002</v>
      </c>
      <c r="H1956" s="44">
        <v>3.8837999999999999</v>
      </c>
      <c r="I1956" s="44">
        <v>1.2438</v>
      </c>
      <c r="J1956" s="45">
        <v>9.2106999999999992</v>
      </c>
    </row>
    <row r="1957" spans="1:10" x14ac:dyDescent="0.25">
      <c r="A1957" s="33">
        <v>38946</v>
      </c>
      <c r="B1957" s="44">
        <v>1.2879</v>
      </c>
      <c r="C1957" s="44">
        <v>148.56</v>
      </c>
      <c r="D1957" s="44">
        <v>28.024000000000001</v>
      </c>
      <c r="E1957" s="44">
        <v>7.4615999999999998</v>
      </c>
      <c r="F1957" s="44">
        <v>0.67910000000000004</v>
      </c>
      <c r="G1957" s="44">
        <v>274.05</v>
      </c>
      <c r="H1957" s="44">
        <v>3.8717999999999999</v>
      </c>
      <c r="I1957" s="44">
        <v>1.2355</v>
      </c>
      <c r="J1957" s="45">
        <v>9.1940000000000008</v>
      </c>
    </row>
    <row r="1958" spans="1:10" x14ac:dyDescent="0.25">
      <c r="A1958" s="33">
        <v>38947</v>
      </c>
      <c r="B1958" s="44">
        <v>1.2802</v>
      </c>
      <c r="C1958" s="44">
        <v>148.33000000000001</v>
      </c>
      <c r="D1958" s="44">
        <v>28.088999999999999</v>
      </c>
      <c r="E1958" s="44">
        <v>7.4614000000000003</v>
      </c>
      <c r="F1958" s="44">
        <v>0.68035000000000001</v>
      </c>
      <c r="G1958" s="44">
        <v>277.01</v>
      </c>
      <c r="H1958" s="44">
        <v>3.8877000000000002</v>
      </c>
      <c r="I1958" s="44">
        <v>1.2250000000000001</v>
      </c>
      <c r="J1958" s="45">
        <v>9.2085000000000008</v>
      </c>
    </row>
    <row r="1959" spans="1:10" x14ac:dyDescent="0.25">
      <c r="A1959" s="33">
        <v>38950</v>
      </c>
      <c r="B1959" s="44">
        <v>1.2919</v>
      </c>
      <c r="C1959" s="44">
        <v>149.43</v>
      </c>
      <c r="D1959" s="44">
        <v>28.137</v>
      </c>
      <c r="E1959" s="44">
        <v>7.4611999999999998</v>
      </c>
      <c r="F1959" s="44">
        <v>0.68079999999999996</v>
      </c>
      <c r="G1959" s="44">
        <v>278.56</v>
      </c>
      <c r="H1959" s="44">
        <v>3.9026000000000001</v>
      </c>
      <c r="I1959" s="44">
        <v>1.2166999999999999</v>
      </c>
      <c r="J1959" s="45">
        <v>9.2095000000000002</v>
      </c>
    </row>
    <row r="1960" spans="1:10" x14ac:dyDescent="0.25">
      <c r="A1960" s="33">
        <v>38951</v>
      </c>
      <c r="B1960" s="44">
        <v>1.2811999999999999</v>
      </c>
      <c r="C1960" s="44">
        <v>149.16999999999999</v>
      </c>
      <c r="D1960" s="44">
        <v>28.167999999999999</v>
      </c>
      <c r="E1960" s="44">
        <v>7.4610000000000003</v>
      </c>
      <c r="F1960" s="44">
        <v>0.6784</v>
      </c>
      <c r="G1960" s="44">
        <v>277.52999999999997</v>
      </c>
      <c r="H1960" s="44">
        <v>3.9005000000000001</v>
      </c>
      <c r="I1960" s="44">
        <v>1.2195</v>
      </c>
      <c r="J1960" s="45">
        <v>9.1973000000000003</v>
      </c>
    </row>
    <row r="1961" spans="1:10" x14ac:dyDescent="0.25">
      <c r="A1961" s="33">
        <v>38952</v>
      </c>
      <c r="B1961" s="44">
        <v>1.2811999999999999</v>
      </c>
      <c r="C1961" s="44">
        <v>149.09</v>
      </c>
      <c r="D1961" s="44">
        <v>28.106000000000002</v>
      </c>
      <c r="E1961" s="44">
        <v>7.4615</v>
      </c>
      <c r="F1961" s="44">
        <v>0.67730000000000001</v>
      </c>
      <c r="G1961" s="44">
        <v>275.64999999999998</v>
      </c>
      <c r="H1961" s="44">
        <v>3.9045000000000001</v>
      </c>
      <c r="I1961" s="44">
        <v>1.2139</v>
      </c>
      <c r="J1961" s="45">
        <v>9.2010000000000005</v>
      </c>
    </row>
    <row r="1962" spans="1:10" x14ac:dyDescent="0.25">
      <c r="A1962" s="33">
        <v>38953</v>
      </c>
      <c r="B1962" s="44">
        <v>1.2830999999999999</v>
      </c>
      <c r="C1962" s="44">
        <v>149.28</v>
      </c>
      <c r="D1962" s="44">
        <v>28.202999999999999</v>
      </c>
      <c r="E1962" s="44">
        <v>7.4607000000000001</v>
      </c>
      <c r="F1962" s="44">
        <v>0.6774</v>
      </c>
      <c r="G1962" s="44">
        <v>279.23</v>
      </c>
      <c r="H1962" s="44">
        <v>3.9333</v>
      </c>
      <c r="I1962" s="44">
        <v>1.2175</v>
      </c>
      <c r="J1962" s="45">
        <v>9.1905999999999999</v>
      </c>
    </row>
    <row r="1963" spans="1:10" x14ac:dyDescent="0.25">
      <c r="A1963" s="33">
        <v>38954</v>
      </c>
      <c r="B1963" s="44">
        <v>1.2762</v>
      </c>
      <c r="C1963" s="44">
        <v>149.63999999999999</v>
      </c>
      <c r="D1963" s="44">
        <v>28.175000000000001</v>
      </c>
      <c r="E1963" s="44">
        <v>7.4607999999999999</v>
      </c>
      <c r="F1963" s="44">
        <v>0.67620000000000002</v>
      </c>
      <c r="G1963" s="44">
        <v>277.33999999999997</v>
      </c>
      <c r="H1963" s="44">
        <v>3.9258999999999999</v>
      </c>
      <c r="I1963" s="44">
        <v>1.2251000000000001</v>
      </c>
      <c r="J1963" s="45">
        <v>9.2231000000000005</v>
      </c>
    </row>
    <row r="1964" spans="1:10" x14ac:dyDescent="0.25">
      <c r="A1964" s="33">
        <v>38957</v>
      </c>
      <c r="B1964" s="44">
        <v>1.28</v>
      </c>
      <c r="C1964" s="44">
        <v>149.85</v>
      </c>
      <c r="D1964" s="44">
        <v>28.155000000000001</v>
      </c>
      <c r="E1964" s="44">
        <v>7.4604999999999997</v>
      </c>
      <c r="F1964" s="44">
        <v>0.67549999999999999</v>
      </c>
      <c r="G1964" s="44">
        <v>276.33</v>
      </c>
      <c r="H1964" s="44">
        <v>3.9348000000000001</v>
      </c>
      <c r="I1964" s="44">
        <v>1.2235</v>
      </c>
      <c r="J1964" s="45">
        <v>9.2464999999999993</v>
      </c>
    </row>
    <row r="1965" spans="1:10" x14ac:dyDescent="0.25">
      <c r="A1965" s="33">
        <v>38958</v>
      </c>
      <c r="B1965" s="44">
        <v>1.2807999999999999</v>
      </c>
      <c r="C1965" s="44">
        <v>149.54</v>
      </c>
      <c r="D1965" s="44">
        <v>28.209</v>
      </c>
      <c r="E1965" s="44">
        <v>7.4608999999999996</v>
      </c>
      <c r="F1965" s="44">
        <v>0.67449999999999999</v>
      </c>
      <c r="G1965" s="44">
        <v>275.42</v>
      </c>
      <c r="H1965" s="44">
        <v>3.9510000000000001</v>
      </c>
      <c r="I1965" s="44">
        <v>1.2192000000000001</v>
      </c>
      <c r="J1965" s="45">
        <v>9.2492999999999999</v>
      </c>
    </row>
    <row r="1966" spans="1:10" x14ac:dyDescent="0.25">
      <c r="A1966" s="33">
        <v>38959</v>
      </c>
      <c r="B1966" s="44">
        <v>1.2818000000000001</v>
      </c>
      <c r="C1966" s="44">
        <v>150.08000000000001</v>
      </c>
      <c r="D1966" s="44">
        <v>28.248999999999999</v>
      </c>
      <c r="E1966" s="44">
        <v>7.4596999999999998</v>
      </c>
      <c r="F1966" s="44">
        <v>0.67405000000000004</v>
      </c>
      <c r="G1966" s="44">
        <v>276.27999999999997</v>
      </c>
      <c r="H1966" s="44">
        <v>3.9586999999999999</v>
      </c>
      <c r="I1966" s="44">
        <v>1.2230000000000001</v>
      </c>
      <c r="J1966" s="45">
        <v>9.2520000000000007</v>
      </c>
    </row>
    <row r="1967" spans="1:10" x14ac:dyDescent="0.25">
      <c r="A1967" s="33">
        <v>38960</v>
      </c>
      <c r="B1967" s="44">
        <v>1.2850999999999999</v>
      </c>
      <c r="C1967" s="44">
        <v>150.56</v>
      </c>
      <c r="D1967" s="44">
        <v>28.213999999999999</v>
      </c>
      <c r="E1967" s="44">
        <v>7.4593999999999996</v>
      </c>
      <c r="F1967" s="44">
        <v>0.67410000000000003</v>
      </c>
      <c r="G1967" s="44">
        <v>274.64999999999998</v>
      </c>
      <c r="H1967" s="44">
        <v>3.9378000000000002</v>
      </c>
      <c r="I1967" s="44">
        <v>1.2309000000000001</v>
      </c>
      <c r="J1967" s="45">
        <v>9.2667000000000002</v>
      </c>
    </row>
    <row r="1968" spans="1:10" x14ac:dyDescent="0.25">
      <c r="A1968" s="33">
        <v>38961</v>
      </c>
      <c r="B1968" s="44">
        <v>1.2817000000000001</v>
      </c>
      <c r="C1968" s="44">
        <v>150.30000000000001</v>
      </c>
      <c r="D1968" s="44">
        <v>28.253</v>
      </c>
      <c r="E1968" s="44">
        <v>7.4599000000000002</v>
      </c>
      <c r="F1968" s="44">
        <v>0.67279999999999995</v>
      </c>
      <c r="G1968" s="44">
        <v>277.64999999999998</v>
      </c>
      <c r="H1968" s="44">
        <v>3.9685000000000001</v>
      </c>
      <c r="I1968" s="44">
        <v>1.2408999999999999</v>
      </c>
      <c r="J1968" s="45">
        <v>9.3160000000000007</v>
      </c>
    </row>
    <row r="1969" spans="1:10" x14ac:dyDescent="0.25">
      <c r="A1969" s="33">
        <v>38964</v>
      </c>
      <c r="B1969" s="44">
        <v>1.2851999999999999</v>
      </c>
      <c r="C1969" s="44">
        <v>149.22</v>
      </c>
      <c r="D1969" s="44">
        <v>28.19</v>
      </c>
      <c r="E1969" s="44">
        <v>7.4606000000000003</v>
      </c>
      <c r="F1969" s="44">
        <v>0.67474999999999996</v>
      </c>
      <c r="G1969" s="44">
        <v>277.22000000000003</v>
      </c>
      <c r="H1969" s="44">
        <v>3.9716999999999998</v>
      </c>
      <c r="I1969" s="44">
        <v>1.2384999999999999</v>
      </c>
      <c r="J1969" s="45">
        <v>9.3177000000000003</v>
      </c>
    </row>
    <row r="1970" spans="1:10" x14ac:dyDescent="0.25">
      <c r="A1970" s="33">
        <v>38965</v>
      </c>
      <c r="B1970" s="44">
        <v>1.2809999999999999</v>
      </c>
      <c r="C1970" s="44">
        <v>148.47</v>
      </c>
      <c r="D1970" s="44">
        <v>28.199000000000002</v>
      </c>
      <c r="E1970" s="44">
        <v>7.4599000000000002</v>
      </c>
      <c r="F1970" s="44">
        <v>0.67495000000000005</v>
      </c>
      <c r="G1970" s="44">
        <v>276.19</v>
      </c>
      <c r="H1970" s="44">
        <v>3.9578000000000002</v>
      </c>
      <c r="I1970" s="44">
        <v>1.2282</v>
      </c>
      <c r="J1970" s="45">
        <v>9.3224999999999998</v>
      </c>
    </row>
    <row r="1971" spans="1:10" x14ac:dyDescent="0.25">
      <c r="A1971" s="33">
        <v>38966</v>
      </c>
      <c r="B1971" s="44">
        <v>1.2793000000000001</v>
      </c>
      <c r="C1971" s="44">
        <v>149.22999999999999</v>
      </c>
      <c r="D1971" s="44">
        <v>28.238</v>
      </c>
      <c r="E1971" s="44">
        <v>7.4603999999999999</v>
      </c>
      <c r="F1971" s="44">
        <v>0.67910000000000004</v>
      </c>
      <c r="G1971" s="44">
        <v>275.39999999999998</v>
      </c>
      <c r="H1971" s="44">
        <v>3.9557000000000002</v>
      </c>
      <c r="I1971" s="44">
        <v>1.2373000000000001</v>
      </c>
      <c r="J1971" s="45">
        <v>9.3012999999999995</v>
      </c>
    </row>
    <row r="1972" spans="1:10" x14ac:dyDescent="0.25">
      <c r="A1972" s="33">
        <v>38967</v>
      </c>
      <c r="B1972" s="44">
        <v>1.2730999999999999</v>
      </c>
      <c r="C1972" s="44">
        <v>148.05000000000001</v>
      </c>
      <c r="D1972" s="44">
        <v>28.286999999999999</v>
      </c>
      <c r="E1972" s="44">
        <v>7.4607999999999999</v>
      </c>
      <c r="F1972" s="44">
        <v>0.67954999999999999</v>
      </c>
      <c r="G1972" s="44">
        <v>276.43</v>
      </c>
      <c r="H1972" s="44">
        <v>3.9765999999999999</v>
      </c>
      <c r="I1972" s="44">
        <v>1.232</v>
      </c>
      <c r="J1972" s="45">
        <v>9.3285</v>
      </c>
    </row>
    <row r="1973" spans="1:10" x14ac:dyDescent="0.25">
      <c r="A1973" s="33">
        <v>38968</v>
      </c>
      <c r="B1973" s="44">
        <v>1.2713000000000001</v>
      </c>
      <c r="C1973" s="44">
        <v>147.91</v>
      </c>
      <c r="D1973" s="44">
        <v>28.305</v>
      </c>
      <c r="E1973" s="44">
        <v>7.4607000000000001</v>
      </c>
      <c r="F1973" s="44">
        <v>0.67930000000000001</v>
      </c>
      <c r="G1973" s="44">
        <v>274.85000000000002</v>
      </c>
      <c r="H1973" s="44">
        <v>3.9775</v>
      </c>
      <c r="I1973" s="44">
        <v>1.2312000000000001</v>
      </c>
      <c r="J1973" s="45">
        <v>9.3194999999999997</v>
      </c>
    </row>
    <row r="1974" spans="1:10" x14ac:dyDescent="0.25">
      <c r="A1974" s="33">
        <v>38971</v>
      </c>
      <c r="B1974" s="44">
        <v>1.2713000000000001</v>
      </c>
      <c r="C1974" s="44">
        <v>149.13999999999999</v>
      </c>
      <c r="D1974" s="44">
        <v>28.343</v>
      </c>
      <c r="E1974" s="44">
        <v>7.4611000000000001</v>
      </c>
      <c r="F1974" s="44">
        <v>0.68159999999999998</v>
      </c>
      <c r="G1974" s="44">
        <v>274.55</v>
      </c>
      <c r="H1974" s="44">
        <v>3.9809999999999999</v>
      </c>
      <c r="I1974" s="44">
        <v>1.2297</v>
      </c>
      <c r="J1974" s="45">
        <v>9.2684999999999995</v>
      </c>
    </row>
    <row r="1975" spans="1:10" x14ac:dyDescent="0.25">
      <c r="A1975" s="33">
        <v>38972</v>
      </c>
      <c r="B1975" s="44">
        <v>1.2708999999999999</v>
      </c>
      <c r="C1975" s="44">
        <v>149.49</v>
      </c>
      <c r="D1975" s="44">
        <v>28.422999999999998</v>
      </c>
      <c r="E1975" s="44">
        <v>7.4606000000000003</v>
      </c>
      <c r="F1975" s="44">
        <v>0.67849999999999999</v>
      </c>
      <c r="G1975" s="44">
        <v>274.31</v>
      </c>
      <c r="H1975" s="44">
        <v>3.9802</v>
      </c>
      <c r="I1975" s="44">
        <v>1.2406999999999999</v>
      </c>
      <c r="J1975" s="45">
        <v>9.2289999999999992</v>
      </c>
    </row>
    <row r="1976" spans="1:10" x14ac:dyDescent="0.25">
      <c r="A1976" s="33">
        <v>38973</v>
      </c>
      <c r="B1976" s="44">
        <v>1.2677</v>
      </c>
      <c r="C1976" s="44">
        <v>149.22999999999999</v>
      </c>
      <c r="D1976" s="44">
        <v>28.541</v>
      </c>
      <c r="E1976" s="44">
        <v>7.4596999999999998</v>
      </c>
      <c r="F1976" s="44">
        <v>0.67654999999999998</v>
      </c>
      <c r="G1976" s="44">
        <v>273.76</v>
      </c>
      <c r="H1976" s="44">
        <v>3.9636999999999998</v>
      </c>
      <c r="I1976" s="44">
        <v>1.2356</v>
      </c>
      <c r="J1976" s="45">
        <v>9.2477999999999998</v>
      </c>
    </row>
    <row r="1977" spans="1:10" x14ac:dyDescent="0.25">
      <c r="A1977" s="33">
        <v>38974</v>
      </c>
      <c r="B1977" s="44">
        <v>1.2723</v>
      </c>
      <c r="C1977" s="44">
        <v>149.58000000000001</v>
      </c>
      <c r="D1977" s="44">
        <v>28.468</v>
      </c>
      <c r="E1977" s="44">
        <v>7.4602000000000004</v>
      </c>
      <c r="F1977" s="44">
        <v>0.67430000000000001</v>
      </c>
      <c r="G1977" s="44">
        <v>273.13</v>
      </c>
      <c r="H1977" s="44">
        <v>3.9621</v>
      </c>
      <c r="I1977" s="44">
        <v>1.236</v>
      </c>
      <c r="J1977" s="45">
        <v>9.2487999999999992</v>
      </c>
    </row>
    <row r="1978" spans="1:10" x14ac:dyDescent="0.25">
      <c r="A1978" s="33">
        <v>38975</v>
      </c>
      <c r="B1978" s="44">
        <v>1.2675000000000001</v>
      </c>
      <c r="C1978" s="44">
        <v>149.09</v>
      </c>
      <c r="D1978" s="44">
        <v>28.484999999999999</v>
      </c>
      <c r="E1978" s="44">
        <v>7.4606000000000003</v>
      </c>
      <c r="F1978" s="44">
        <v>0.67390000000000005</v>
      </c>
      <c r="G1978" s="44">
        <v>272.52999999999997</v>
      </c>
      <c r="H1978" s="44">
        <v>3.9504000000000001</v>
      </c>
      <c r="I1978" s="44">
        <v>1.2306999999999999</v>
      </c>
      <c r="J1978" s="45">
        <v>9.2249999999999996</v>
      </c>
    </row>
    <row r="1979" spans="1:10" x14ac:dyDescent="0.25">
      <c r="A1979" s="33">
        <v>38978</v>
      </c>
      <c r="B1979" s="44">
        <v>1.2665</v>
      </c>
      <c r="C1979" s="44">
        <v>149.47</v>
      </c>
      <c r="D1979" s="44">
        <v>28.422999999999998</v>
      </c>
      <c r="E1979" s="44">
        <v>7.4607000000000001</v>
      </c>
      <c r="F1979" s="44">
        <v>0.67479999999999996</v>
      </c>
      <c r="G1979" s="44">
        <v>270.73</v>
      </c>
      <c r="H1979" s="44">
        <v>3.9283000000000001</v>
      </c>
      <c r="I1979" s="44">
        <v>1.2314000000000001</v>
      </c>
      <c r="J1979" s="45">
        <v>9.1928000000000001</v>
      </c>
    </row>
    <row r="1980" spans="1:10" x14ac:dyDescent="0.25">
      <c r="A1980" s="33">
        <v>38979</v>
      </c>
      <c r="B1980" s="44">
        <v>1.2654000000000001</v>
      </c>
      <c r="C1980" s="44">
        <v>148.81</v>
      </c>
      <c r="D1980" s="44">
        <v>28.488</v>
      </c>
      <c r="E1980" s="44">
        <v>7.4612999999999996</v>
      </c>
      <c r="F1980" s="44">
        <v>0.67320000000000002</v>
      </c>
      <c r="G1980" s="44">
        <v>273.47000000000003</v>
      </c>
      <c r="H1980" s="44">
        <v>3.9598</v>
      </c>
      <c r="I1980" s="44">
        <v>1.2323</v>
      </c>
      <c r="J1980" s="45">
        <v>9.1739999999999995</v>
      </c>
    </row>
    <row r="1981" spans="1:10" x14ac:dyDescent="0.25">
      <c r="A1981" s="33">
        <v>38980</v>
      </c>
      <c r="B1981" s="44">
        <v>1.2676000000000001</v>
      </c>
      <c r="C1981" s="44">
        <v>148.69999999999999</v>
      </c>
      <c r="D1981" s="44">
        <v>28.437000000000001</v>
      </c>
      <c r="E1981" s="44">
        <v>7.4604999999999997</v>
      </c>
      <c r="F1981" s="44">
        <v>0.67310000000000003</v>
      </c>
      <c r="G1981" s="44">
        <v>273.47000000000003</v>
      </c>
      <c r="H1981" s="44">
        <v>3.9483000000000001</v>
      </c>
      <c r="I1981" s="44">
        <v>1.2375</v>
      </c>
      <c r="J1981" s="45">
        <v>9.2167999999999992</v>
      </c>
    </row>
    <row r="1982" spans="1:10" x14ac:dyDescent="0.25">
      <c r="A1982" s="33">
        <v>38981</v>
      </c>
      <c r="B1982" s="44">
        <v>1.2730999999999999</v>
      </c>
      <c r="C1982" s="44">
        <v>148.84</v>
      </c>
      <c r="D1982" s="44">
        <v>28.419</v>
      </c>
      <c r="E1982" s="44">
        <v>7.4593999999999996</v>
      </c>
      <c r="F1982" s="44">
        <v>0.67059999999999997</v>
      </c>
      <c r="G1982" s="44">
        <v>274.48</v>
      </c>
      <c r="H1982" s="44">
        <v>3.9466000000000001</v>
      </c>
      <c r="I1982" s="44">
        <v>1.2399</v>
      </c>
      <c r="J1982" s="45">
        <v>9.2193000000000005</v>
      </c>
    </row>
    <row r="1983" spans="1:10" x14ac:dyDescent="0.25">
      <c r="A1983" s="33">
        <v>38982</v>
      </c>
      <c r="B1983" s="44">
        <v>1.2817000000000001</v>
      </c>
      <c r="C1983" s="44">
        <v>148.88999999999999</v>
      </c>
      <c r="D1983" s="44">
        <v>28.483000000000001</v>
      </c>
      <c r="E1983" s="44">
        <v>7.4602000000000004</v>
      </c>
      <c r="F1983" s="44">
        <v>0.67364999999999997</v>
      </c>
      <c r="G1983" s="44">
        <v>276.97000000000003</v>
      </c>
      <c r="H1983" s="44">
        <v>3.9784000000000002</v>
      </c>
      <c r="I1983" s="44">
        <v>1.2463</v>
      </c>
      <c r="J1983" s="45">
        <v>9.2579999999999991</v>
      </c>
    </row>
    <row r="1984" spans="1:10" x14ac:dyDescent="0.25">
      <c r="A1984" s="33">
        <v>38985</v>
      </c>
      <c r="B1984" s="44">
        <v>1.2767999999999999</v>
      </c>
      <c r="C1984" s="44">
        <v>148.78</v>
      </c>
      <c r="D1984" s="44">
        <v>28.452999999999999</v>
      </c>
      <c r="E1984" s="44">
        <v>7.4595000000000002</v>
      </c>
      <c r="F1984" s="44">
        <v>0.67120000000000002</v>
      </c>
      <c r="G1984" s="44">
        <v>274.58</v>
      </c>
      <c r="H1984" s="44">
        <v>3.9704000000000002</v>
      </c>
      <c r="I1984" s="44">
        <v>1.2366999999999999</v>
      </c>
      <c r="J1984" s="45">
        <v>9.3018999999999998</v>
      </c>
    </row>
    <row r="1985" spans="1:10" x14ac:dyDescent="0.25">
      <c r="A1985" s="33">
        <v>38986</v>
      </c>
      <c r="B1985" s="44">
        <v>1.2695000000000001</v>
      </c>
      <c r="C1985" s="44">
        <v>147.83000000000001</v>
      </c>
      <c r="D1985" s="44">
        <v>28.443999999999999</v>
      </c>
      <c r="E1985" s="44">
        <v>7.4591000000000003</v>
      </c>
      <c r="F1985" s="44">
        <v>0.66949999999999998</v>
      </c>
      <c r="G1985" s="44">
        <v>273.08</v>
      </c>
      <c r="H1985" s="44">
        <v>3.9582999999999999</v>
      </c>
      <c r="I1985" s="44">
        <v>1.2391000000000001</v>
      </c>
      <c r="J1985" s="45">
        <v>9.2895000000000003</v>
      </c>
    </row>
    <row r="1986" spans="1:10" x14ac:dyDescent="0.25">
      <c r="A1986" s="33">
        <v>38987</v>
      </c>
      <c r="B1986" s="44">
        <v>1.2684</v>
      </c>
      <c r="C1986" s="44">
        <v>148.9</v>
      </c>
      <c r="D1986" s="44">
        <v>28.413</v>
      </c>
      <c r="E1986" s="44">
        <v>7.4595000000000002</v>
      </c>
      <c r="F1986" s="44">
        <v>0.67105000000000004</v>
      </c>
      <c r="G1986" s="44">
        <v>273.63</v>
      </c>
      <c r="H1986" s="44">
        <v>3.9782000000000002</v>
      </c>
      <c r="I1986" s="44">
        <v>1.2461</v>
      </c>
      <c r="J1986" s="45">
        <v>9.2769999999999992</v>
      </c>
    </row>
    <row r="1987" spans="1:10" x14ac:dyDescent="0.25">
      <c r="A1987" s="33">
        <v>38988</v>
      </c>
      <c r="B1987" s="44">
        <v>1.2713000000000001</v>
      </c>
      <c r="C1987" s="44">
        <v>149.57</v>
      </c>
      <c r="D1987" s="44">
        <v>28.428000000000001</v>
      </c>
      <c r="E1987" s="44">
        <v>7.46</v>
      </c>
      <c r="F1987" s="44">
        <v>0.67715000000000003</v>
      </c>
      <c r="G1987" s="44">
        <v>273.33999999999997</v>
      </c>
      <c r="H1987" s="44">
        <v>3.9784999999999999</v>
      </c>
      <c r="I1987" s="44">
        <v>1.2493000000000001</v>
      </c>
      <c r="J1987" s="45">
        <v>9.2622999999999998</v>
      </c>
    </row>
    <row r="1988" spans="1:10" x14ac:dyDescent="0.25">
      <c r="A1988" s="33">
        <v>38989</v>
      </c>
      <c r="B1988" s="44">
        <v>1.266</v>
      </c>
      <c r="C1988" s="44">
        <v>149.34</v>
      </c>
      <c r="D1988" s="44">
        <v>28.326000000000001</v>
      </c>
      <c r="E1988" s="44">
        <v>7.4576000000000002</v>
      </c>
      <c r="F1988" s="44">
        <v>0.67769999999999997</v>
      </c>
      <c r="G1988" s="44">
        <v>273</v>
      </c>
      <c r="H1988" s="44">
        <v>3.9712999999999998</v>
      </c>
      <c r="I1988" s="44">
        <v>1.2509999999999999</v>
      </c>
      <c r="J1988" s="45">
        <v>9.2797000000000001</v>
      </c>
    </row>
    <row r="1989" spans="1:10" x14ac:dyDescent="0.25">
      <c r="A1989" s="33">
        <v>38992</v>
      </c>
      <c r="B1989" s="44">
        <v>1.2685</v>
      </c>
      <c r="C1989" s="44">
        <v>149.99</v>
      </c>
      <c r="D1989" s="44">
        <v>28.288</v>
      </c>
      <c r="E1989" s="44">
        <v>7.4572000000000003</v>
      </c>
      <c r="F1989" s="44">
        <v>0.67789999999999995</v>
      </c>
      <c r="G1989" s="44">
        <v>275</v>
      </c>
      <c r="H1989" s="44">
        <v>3.9607999999999999</v>
      </c>
      <c r="I1989" s="44">
        <v>1.2554000000000001</v>
      </c>
      <c r="J1989" s="45">
        <v>9.3316999999999997</v>
      </c>
    </row>
    <row r="1990" spans="1:10" x14ac:dyDescent="0.25">
      <c r="A1990" s="33">
        <v>38993</v>
      </c>
      <c r="B1990" s="44">
        <v>1.2737000000000001</v>
      </c>
      <c r="C1990" s="44">
        <v>149.86000000000001</v>
      </c>
      <c r="D1990" s="44">
        <v>28.23</v>
      </c>
      <c r="E1990" s="44">
        <v>7.4565000000000001</v>
      </c>
      <c r="F1990" s="44">
        <v>0.67420000000000002</v>
      </c>
      <c r="G1990" s="44">
        <v>274.72000000000003</v>
      </c>
      <c r="H1990" s="44">
        <v>3.9432</v>
      </c>
      <c r="I1990" s="44">
        <v>1.2559</v>
      </c>
      <c r="J1990" s="45">
        <v>9.3260000000000005</v>
      </c>
    </row>
    <row r="1991" spans="1:10" x14ac:dyDescent="0.25">
      <c r="A1991" s="33">
        <v>38994</v>
      </c>
      <c r="B1991" s="44">
        <v>1.2684</v>
      </c>
      <c r="C1991" s="44">
        <v>149.80000000000001</v>
      </c>
      <c r="D1991" s="44">
        <v>28.286999999999999</v>
      </c>
      <c r="E1991" s="44">
        <v>7.4565999999999999</v>
      </c>
      <c r="F1991" s="44">
        <v>0.67430000000000001</v>
      </c>
      <c r="G1991" s="44">
        <v>275.88</v>
      </c>
      <c r="H1991" s="44">
        <v>3.9405999999999999</v>
      </c>
      <c r="I1991" s="44">
        <v>1.258</v>
      </c>
      <c r="J1991" s="45">
        <v>9.3224999999999998</v>
      </c>
    </row>
    <row r="1992" spans="1:10" x14ac:dyDescent="0.25">
      <c r="A1992" s="33">
        <v>38995</v>
      </c>
      <c r="B1992" s="44">
        <v>1.2721</v>
      </c>
      <c r="C1992" s="44">
        <v>149.44999999999999</v>
      </c>
      <c r="D1992" s="44">
        <v>28.210999999999999</v>
      </c>
      <c r="E1992" s="44">
        <v>7.4565000000000001</v>
      </c>
      <c r="F1992" s="44">
        <v>0.67610000000000003</v>
      </c>
      <c r="G1992" s="44">
        <v>274.39999999999998</v>
      </c>
      <c r="H1992" s="44">
        <v>3.9361000000000002</v>
      </c>
      <c r="I1992" s="44">
        <v>1.2726</v>
      </c>
      <c r="J1992" s="45">
        <v>9.2895000000000003</v>
      </c>
    </row>
    <row r="1993" spans="1:10" x14ac:dyDescent="0.25">
      <c r="A1993" s="33">
        <v>38996</v>
      </c>
      <c r="B1993" s="44">
        <v>1.2664</v>
      </c>
      <c r="C1993" s="44">
        <v>149.47</v>
      </c>
      <c r="D1993" s="44">
        <v>28.2</v>
      </c>
      <c r="E1993" s="44">
        <v>7.4558999999999997</v>
      </c>
      <c r="F1993" s="44">
        <v>0.67290000000000005</v>
      </c>
      <c r="G1993" s="44">
        <v>273.76</v>
      </c>
      <c r="H1993" s="44">
        <v>3.9298000000000002</v>
      </c>
      <c r="I1993" s="44">
        <v>1.2781</v>
      </c>
      <c r="J1993" s="45">
        <v>9.2777999999999992</v>
      </c>
    </row>
    <row r="1994" spans="1:10" x14ac:dyDescent="0.25">
      <c r="A1994" s="33">
        <v>38999</v>
      </c>
      <c r="B1994" s="44">
        <v>1.2603</v>
      </c>
      <c r="C1994" s="44">
        <v>150.09</v>
      </c>
      <c r="D1994" s="44">
        <v>28.192</v>
      </c>
      <c r="E1994" s="44">
        <v>7.4565999999999999</v>
      </c>
      <c r="F1994" s="44">
        <v>0.67559999999999998</v>
      </c>
      <c r="G1994" s="44">
        <v>272.02999999999997</v>
      </c>
      <c r="H1994" s="44">
        <v>3.9207999999999998</v>
      </c>
      <c r="I1994" s="44">
        <v>1.2807999999999999</v>
      </c>
      <c r="J1994" s="45">
        <v>9.2799999999999994</v>
      </c>
    </row>
    <row r="1995" spans="1:10" x14ac:dyDescent="0.25">
      <c r="A1995" s="33">
        <v>39000</v>
      </c>
      <c r="B1995" s="44">
        <v>1.2538</v>
      </c>
      <c r="C1995" s="44">
        <v>149.97</v>
      </c>
      <c r="D1995" s="44">
        <v>28.195</v>
      </c>
      <c r="E1995" s="44">
        <v>7.4555999999999996</v>
      </c>
      <c r="F1995" s="44">
        <v>0.67474999999999996</v>
      </c>
      <c r="G1995" s="44">
        <v>270.73</v>
      </c>
      <c r="H1995" s="44">
        <v>3.9094000000000002</v>
      </c>
      <c r="I1995" s="44">
        <v>1.2870999999999999</v>
      </c>
      <c r="J1995" s="45">
        <v>9.2739999999999991</v>
      </c>
    </row>
    <row r="1996" spans="1:10" x14ac:dyDescent="0.25">
      <c r="A1996" s="33">
        <v>39001</v>
      </c>
      <c r="B1996" s="44">
        <v>1.2543</v>
      </c>
      <c r="C1996" s="44">
        <v>149.96</v>
      </c>
      <c r="D1996" s="44">
        <v>28.204999999999998</v>
      </c>
      <c r="E1996" s="44">
        <v>7.4554999999999998</v>
      </c>
      <c r="F1996" s="44">
        <v>0.67574999999999996</v>
      </c>
      <c r="G1996" s="44">
        <v>267.36</v>
      </c>
      <c r="H1996" s="44">
        <v>3.9098000000000002</v>
      </c>
      <c r="I1996" s="44">
        <v>1.2764</v>
      </c>
      <c r="J1996" s="45">
        <v>9.2560000000000002</v>
      </c>
    </row>
    <row r="1997" spans="1:10" x14ac:dyDescent="0.25">
      <c r="A1997" s="33">
        <v>39002</v>
      </c>
      <c r="B1997" s="44">
        <v>1.2531000000000001</v>
      </c>
      <c r="C1997" s="44">
        <v>149.87</v>
      </c>
      <c r="D1997" s="44">
        <v>28.288</v>
      </c>
      <c r="E1997" s="44">
        <v>7.4557000000000002</v>
      </c>
      <c r="F1997" s="44">
        <v>0.67530000000000001</v>
      </c>
      <c r="G1997" s="44">
        <v>266.81</v>
      </c>
      <c r="H1997" s="44">
        <v>3.9117999999999999</v>
      </c>
      <c r="I1997" s="44">
        <v>1.2796000000000001</v>
      </c>
      <c r="J1997" s="45">
        <v>9.24</v>
      </c>
    </row>
    <row r="1998" spans="1:10" x14ac:dyDescent="0.25">
      <c r="A1998" s="33">
        <v>39003</v>
      </c>
      <c r="B1998" s="44">
        <v>1.2549999999999999</v>
      </c>
      <c r="C1998" s="44">
        <v>149.84</v>
      </c>
      <c r="D1998" s="44">
        <v>28.256</v>
      </c>
      <c r="E1998" s="44">
        <v>7.4546999999999999</v>
      </c>
      <c r="F1998" s="44">
        <v>0.6744</v>
      </c>
      <c r="G1998" s="44">
        <v>265.35000000000002</v>
      </c>
      <c r="H1998" s="44">
        <v>3.8843999999999999</v>
      </c>
      <c r="I1998" s="44">
        <v>1.2824</v>
      </c>
      <c r="J1998" s="45">
        <v>9.2563999999999993</v>
      </c>
    </row>
    <row r="1999" spans="1:10" x14ac:dyDescent="0.25">
      <c r="A1999" s="33">
        <v>39006</v>
      </c>
      <c r="B1999" s="44">
        <v>1.2515000000000001</v>
      </c>
      <c r="C1999" s="44">
        <v>149.13</v>
      </c>
      <c r="D1999" s="44">
        <v>28.291</v>
      </c>
      <c r="E1999" s="44">
        <v>7.4554999999999998</v>
      </c>
      <c r="F1999" s="44">
        <v>0.67269999999999996</v>
      </c>
      <c r="G1999" s="44">
        <v>265.39999999999998</v>
      </c>
      <c r="H1999" s="44">
        <v>3.8814000000000002</v>
      </c>
      <c r="I1999" s="44">
        <v>1.2861</v>
      </c>
      <c r="J1999" s="45">
        <v>9.2430000000000003</v>
      </c>
    </row>
    <row r="2000" spans="1:10" x14ac:dyDescent="0.25">
      <c r="A2000" s="33">
        <v>39007</v>
      </c>
      <c r="B2000" s="44">
        <v>1.2524</v>
      </c>
      <c r="C2000" s="44">
        <v>148.66999999999999</v>
      </c>
      <c r="D2000" s="44">
        <v>28.323</v>
      </c>
      <c r="E2000" s="44">
        <v>7.4555999999999996</v>
      </c>
      <c r="F2000" s="44">
        <v>0.67079999999999995</v>
      </c>
      <c r="G2000" s="44">
        <v>266.72000000000003</v>
      </c>
      <c r="H2000" s="44">
        <v>3.8957999999999999</v>
      </c>
      <c r="I2000" s="44">
        <v>1.2892999999999999</v>
      </c>
      <c r="J2000" s="45">
        <v>9.2693999999999992</v>
      </c>
    </row>
    <row r="2001" spans="1:10" x14ac:dyDescent="0.25">
      <c r="A2001" s="33">
        <v>39008</v>
      </c>
      <c r="B2001" s="44">
        <v>1.2543</v>
      </c>
      <c r="C2001" s="44">
        <v>148.83000000000001</v>
      </c>
      <c r="D2001" s="44">
        <v>28.332999999999998</v>
      </c>
      <c r="E2001" s="44">
        <v>7.4560000000000004</v>
      </c>
      <c r="F2001" s="44">
        <v>0.67005000000000003</v>
      </c>
      <c r="G2001" s="44">
        <v>266.81</v>
      </c>
      <c r="H2001" s="44">
        <v>3.8993000000000002</v>
      </c>
      <c r="I2001" s="44">
        <v>1.2907</v>
      </c>
      <c r="J2001" s="45">
        <v>9.2629999999999999</v>
      </c>
    </row>
    <row r="2002" spans="1:10" x14ac:dyDescent="0.25">
      <c r="A2002" s="33">
        <v>39009</v>
      </c>
      <c r="B2002" s="44">
        <v>1.2561</v>
      </c>
      <c r="C2002" s="44">
        <v>149.08000000000001</v>
      </c>
      <c r="D2002" s="44">
        <v>28.363</v>
      </c>
      <c r="E2002" s="44">
        <v>7.4551999999999996</v>
      </c>
      <c r="F2002" s="44">
        <v>0.67230000000000001</v>
      </c>
      <c r="G2002" s="44">
        <v>263.37</v>
      </c>
      <c r="H2002" s="44">
        <v>3.8832</v>
      </c>
      <c r="I2002" s="44">
        <v>1.2919</v>
      </c>
      <c r="J2002" s="45">
        <v>9.2484999999999999</v>
      </c>
    </row>
    <row r="2003" spans="1:10" x14ac:dyDescent="0.25">
      <c r="A2003" s="33">
        <v>39010</v>
      </c>
      <c r="B2003" s="44">
        <v>1.2618</v>
      </c>
      <c r="C2003" s="44">
        <v>149.29</v>
      </c>
      <c r="D2003" s="44">
        <v>28.335000000000001</v>
      </c>
      <c r="E2003" s="44">
        <v>7.4551999999999996</v>
      </c>
      <c r="F2003" s="44">
        <v>0.66930000000000001</v>
      </c>
      <c r="G2003" s="44">
        <v>262.7</v>
      </c>
      <c r="H2003" s="44">
        <v>3.8660999999999999</v>
      </c>
      <c r="I2003" s="44">
        <v>1.2888999999999999</v>
      </c>
      <c r="J2003" s="45">
        <v>9.2108000000000008</v>
      </c>
    </row>
    <row r="2004" spans="1:10" x14ac:dyDescent="0.25">
      <c r="A2004" s="33">
        <v>39013</v>
      </c>
      <c r="B2004" s="44">
        <v>1.2556</v>
      </c>
      <c r="C2004" s="44">
        <v>149.71</v>
      </c>
      <c r="D2004" s="44">
        <v>28.324000000000002</v>
      </c>
      <c r="E2004" s="44">
        <v>7.4557000000000002</v>
      </c>
      <c r="F2004" s="44">
        <v>0.67059999999999997</v>
      </c>
      <c r="G2004" s="44">
        <v>263.47000000000003</v>
      </c>
      <c r="H2004" s="44">
        <v>3.8734999999999999</v>
      </c>
      <c r="I2004" s="44">
        <v>1.2944</v>
      </c>
      <c r="J2004" s="45">
        <v>9.2044999999999995</v>
      </c>
    </row>
    <row r="2005" spans="1:10" x14ac:dyDescent="0.25">
      <c r="A2005" s="33">
        <v>39014</v>
      </c>
      <c r="B2005" s="44">
        <v>1.2541</v>
      </c>
      <c r="C2005" s="44">
        <v>149.97999999999999</v>
      </c>
      <c r="D2005" s="44">
        <v>28.395</v>
      </c>
      <c r="E2005" s="44">
        <v>7.4551999999999996</v>
      </c>
      <c r="F2005" s="44">
        <v>0.67015000000000002</v>
      </c>
      <c r="G2005" s="44">
        <v>262.92</v>
      </c>
      <c r="H2005" s="44">
        <v>3.8771</v>
      </c>
      <c r="I2005" s="44">
        <v>1.2901</v>
      </c>
      <c r="J2005" s="45">
        <v>9.2002000000000006</v>
      </c>
    </row>
    <row r="2006" spans="1:10" x14ac:dyDescent="0.25">
      <c r="A2006" s="33">
        <v>39015</v>
      </c>
      <c r="B2006" s="44">
        <v>1.258</v>
      </c>
      <c r="C2006" s="44">
        <v>149.93</v>
      </c>
      <c r="D2006" s="44">
        <v>28.382999999999999</v>
      </c>
      <c r="E2006" s="44">
        <v>7.4550999999999998</v>
      </c>
      <c r="F2006" s="44">
        <v>0.67020000000000002</v>
      </c>
      <c r="G2006" s="44">
        <v>262.87</v>
      </c>
      <c r="H2006" s="44">
        <v>3.8855</v>
      </c>
      <c r="I2006" s="44">
        <v>1.2885</v>
      </c>
      <c r="J2006" s="45">
        <v>9.2125000000000004</v>
      </c>
    </row>
    <row r="2007" spans="1:10" x14ac:dyDescent="0.25">
      <c r="A2007" s="33">
        <v>39016</v>
      </c>
      <c r="B2007" s="44">
        <v>1.2653000000000001</v>
      </c>
      <c r="C2007" s="44">
        <v>150.4</v>
      </c>
      <c r="D2007" s="44">
        <v>28.298999999999999</v>
      </c>
      <c r="E2007" s="44">
        <v>7.4546000000000001</v>
      </c>
      <c r="F2007" s="44">
        <v>0.67154999999999998</v>
      </c>
      <c r="G2007" s="44">
        <v>261.08999999999997</v>
      </c>
      <c r="H2007" s="44">
        <v>3.8793000000000002</v>
      </c>
      <c r="I2007" s="44">
        <v>1.286</v>
      </c>
      <c r="J2007" s="45">
        <v>9.2264999999999997</v>
      </c>
    </row>
    <row r="2008" spans="1:10" x14ac:dyDescent="0.25">
      <c r="A2008" s="33">
        <v>39017</v>
      </c>
      <c r="B2008" s="44">
        <v>1.2683</v>
      </c>
      <c r="C2008" s="44">
        <v>150.26</v>
      </c>
      <c r="D2008" s="44">
        <v>28.41</v>
      </c>
      <c r="E2008" s="44">
        <v>7.4546999999999999</v>
      </c>
      <c r="F2008" s="44">
        <v>0.67059999999999997</v>
      </c>
      <c r="G2008" s="44">
        <v>261.7</v>
      </c>
      <c r="H2008" s="44">
        <v>3.8780999999999999</v>
      </c>
      <c r="I2008" s="44">
        <v>1.2851999999999999</v>
      </c>
      <c r="J2008" s="45">
        <v>9.2215000000000007</v>
      </c>
    </row>
    <row r="2009" spans="1:10" x14ac:dyDescent="0.25">
      <c r="A2009" s="33">
        <v>39020</v>
      </c>
      <c r="B2009" s="44">
        <v>1.2717000000000001</v>
      </c>
      <c r="C2009" s="44">
        <v>149.16999999999999</v>
      </c>
      <c r="D2009" s="44">
        <v>28.35</v>
      </c>
      <c r="E2009" s="44">
        <v>7.4542999999999999</v>
      </c>
      <c r="F2009" s="44">
        <v>0.66800000000000004</v>
      </c>
      <c r="G2009" s="44">
        <v>262.88</v>
      </c>
      <c r="H2009" s="44">
        <v>3.8908999999999998</v>
      </c>
      <c r="I2009" s="44">
        <v>1.2855000000000001</v>
      </c>
      <c r="J2009" s="45">
        <v>9.2073</v>
      </c>
    </row>
    <row r="2010" spans="1:10" x14ac:dyDescent="0.25">
      <c r="A2010" s="33">
        <v>39021</v>
      </c>
      <c r="B2010" s="44">
        <v>1.2696000000000001</v>
      </c>
      <c r="C2010" s="44">
        <v>149.59</v>
      </c>
      <c r="D2010" s="44">
        <v>28.219000000000001</v>
      </c>
      <c r="E2010" s="44">
        <v>7.4538000000000002</v>
      </c>
      <c r="F2010" s="44">
        <v>0.66849999999999998</v>
      </c>
      <c r="G2010" s="44">
        <v>260.22000000000003</v>
      </c>
      <c r="H2010" s="44">
        <v>3.8731</v>
      </c>
      <c r="I2010" s="44">
        <v>1.2894000000000001</v>
      </c>
      <c r="J2010" s="45">
        <v>9.2119999999999997</v>
      </c>
    </row>
    <row r="2011" spans="1:10" x14ac:dyDescent="0.25">
      <c r="A2011" s="33">
        <v>39022</v>
      </c>
      <c r="B2011" s="44">
        <v>1.2757000000000001</v>
      </c>
      <c r="C2011" s="44">
        <v>149.24</v>
      </c>
      <c r="D2011" s="44">
        <v>28.065999999999999</v>
      </c>
      <c r="E2011" s="44">
        <v>7.4546999999999999</v>
      </c>
      <c r="F2011" s="44">
        <v>0.66844999999999999</v>
      </c>
      <c r="G2011" s="44">
        <v>259.33999999999997</v>
      </c>
      <c r="H2011" s="44">
        <v>3.8633000000000002</v>
      </c>
      <c r="I2011" s="44">
        <v>1.2891999999999999</v>
      </c>
      <c r="J2011" s="45">
        <v>9.2017000000000007</v>
      </c>
    </row>
    <row r="2012" spans="1:10" x14ac:dyDescent="0.25">
      <c r="A2012" s="33">
        <v>39023</v>
      </c>
      <c r="B2012" s="44">
        <v>1.2766999999999999</v>
      </c>
      <c r="C2012" s="44">
        <v>149.4</v>
      </c>
      <c r="D2012" s="44">
        <v>28.061</v>
      </c>
      <c r="E2012" s="44">
        <v>7.4542999999999999</v>
      </c>
      <c r="F2012" s="44">
        <v>0.66910000000000003</v>
      </c>
      <c r="G2012" s="44">
        <v>260.35000000000002</v>
      </c>
      <c r="H2012" s="44">
        <v>3.867</v>
      </c>
      <c r="I2012" s="44">
        <v>1.2908999999999999</v>
      </c>
      <c r="J2012" s="45">
        <v>9.1966000000000001</v>
      </c>
    </row>
    <row r="2013" spans="1:10" x14ac:dyDescent="0.25">
      <c r="A2013" s="33">
        <v>39024</v>
      </c>
      <c r="B2013" s="44">
        <v>1.276</v>
      </c>
      <c r="C2013" s="44">
        <v>149.62</v>
      </c>
      <c r="D2013" s="44">
        <v>28.079000000000001</v>
      </c>
      <c r="E2013" s="44">
        <v>7.4549000000000003</v>
      </c>
      <c r="F2013" s="44">
        <v>0.66879999999999995</v>
      </c>
      <c r="G2013" s="44">
        <v>260.37</v>
      </c>
      <c r="H2013" s="44">
        <v>3.8637999999999999</v>
      </c>
      <c r="I2013" s="44">
        <v>1.2929999999999999</v>
      </c>
      <c r="J2013" s="45">
        <v>9.1684999999999999</v>
      </c>
    </row>
    <row r="2014" spans="1:10" x14ac:dyDescent="0.25">
      <c r="A2014" s="33">
        <v>39027</v>
      </c>
      <c r="B2014" s="44">
        <v>1.2702</v>
      </c>
      <c r="C2014" s="44">
        <v>150.44999999999999</v>
      </c>
      <c r="D2014" s="44">
        <v>27.931000000000001</v>
      </c>
      <c r="E2014" s="44">
        <v>7.4568000000000003</v>
      </c>
      <c r="F2014" s="44">
        <v>0.66979999999999995</v>
      </c>
      <c r="G2014" s="44">
        <v>259.32</v>
      </c>
      <c r="H2014" s="44">
        <v>3.8262999999999998</v>
      </c>
      <c r="I2014" s="44">
        <v>1.2923</v>
      </c>
      <c r="J2014" s="45">
        <v>9.1464999999999996</v>
      </c>
    </row>
    <row r="2015" spans="1:10" x14ac:dyDescent="0.25">
      <c r="A2015" s="33">
        <v>39028</v>
      </c>
      <c r="B2015" s="44">
        <v>1.2755000000000001</v>
      </c>
      <c r="C2015" s="44">
        <v>150.37</v>
      </c>
      <c r="D2015" s="44">
        <v>27.984999999999999</v>
      </c>
      <c r="E2015" s="44">
        <v>7.4584000000000001</v>
      </c>
      <c r="F2015" s="44">
        <v>0.66974999999999996</v>
      </c>
      <c r="G2015" s="44">
        <v>260.68</v>
      </c>
      <c r="H2015" s="44">
        <v>3.8294999999999999</v>
      </c>
      <c r="I2015" s="44">
        <v>1.2794000000000001</v>
      </c>
      <c r="J2015" s="45">
        <v>9.1445000000000007</v>
      </c>
    </row>
    <row r="2016" spans="1:10" x14ac:dyDescent="0.25">
      <c r="A2016" s="33">
        <v>39029</v>
      </c>
      <c r="B2016" s="44">
        <v>1.2776000000000001</v>
      </c>
      <c r="C2016" s="44">
        <v>150.35</v>
      </c>
      <c r="D2016" s="44">
        <v>28.02</v>
      </c>
      <c r="E2016" s="44">
        <v>7.4568000000000003</v>
      </c>
      <c r="F2016" s="44">
        <v>0.67044999999999999</v>
      </c>
      <c r="G2016" s="44">
        <v>261.60000000000002</v>
      </c>
      <c r="H2016" s="44">
        <v>3.8369</v>
      </c>
      <c r="I2016" s="44">
        <v>1.2761</v>
      </c>
      <c r="J2016" s="45">
        <v>9.1464999999999996</v>
      </c>
    </row>
    <row r="2017" spans="1:10" x14ac:dyDescent="0.25">
      <c r="A2017" s="33">
        <v>39030</v>
      </c>
      <c r="B2017" s="44">
        <v>1.2796000000000001</v>
      </c>
      <c r="C2017" s="44">
        <v>151.16</v>
      </c>
      <c r="D2017" s="44">
        <v>28.038</v>
      </c>
      <c r="E2017" s="44">
        <v>7.4583000000000004</v>
      </c>
      <c r="F2017" s="44">
        <v>0.6724</v>
      </c>
      <c r="G2017" s="44">
        <v>259.77999999999997</v>
      </c>
      <c r="H2017" s="44">
        <v>3.8224999999999998</v>
      </c>
      <c r="I2017" s="44">
        <v>1.2784</v>
      </c>
      <c r="J2017" s="45">
        <v>9.1195000000000004</v>
      </c>
    </row>
    <row r="2018" spans="1:10" x14ac:dyDescent="0.25">
      <c r="A2018" s="33">
        <v>39031</v>
      </c>
      <c r="B2018" s="44">
        <v>1.2864</v>
      </c>
      <c r="C2018" s="44">
        <v>151.16999999999999</v>
      </c>
      <c r="D2018" s="44">
        <v>28.196000000000002</v>
      </c>
      <c r="E2018" s="44">
        <v>7.4576000000000002</v>
      </c>
      <c r="F2018" s="44">
        <v>0.67230000000000001</v>
      </c>
      <c r="G2018" s="44">
        <v>260.8</v>
      </c>
      <c r="H2018" s="44">
        <v>3.8325999999999998</v>
      </c>
      <c r="I2018" s="44">
        <v>1.2835000000000001</v>
      </c>
      <c r="J2018" s="45">
        <v>9.0888000000000009</v>
      </c>
    </row>
    <row r="2019" spans="1:10" x14ac:dyDescent="0.25">
      <c r="A2019" s="33">
        <v>39034</v>
      </c>
      <c r="B2019" s="44">
        <v>1.2829999999999999</v>
      </c>
      <c r="C2019" s="44">
        <v>151.28</v>
      </c>
      <c r="D2019" s="44">
        <v>28.11</v>
      </c>
      <c r="E2019" s="44">
        <v>7.4576000000000002</v>
      </c>
      <c r="F2019" s="44">
        <v>0.67369999999999997</v>
      </c>
      <c r="G2019" s="44">
        <v>260.3</v>
      </c>
      <c r="H2019" s="44">
        <v>3.83</v>
      </c>
      <c r="I2019" s="44">
        <v>1.2870999999999999</v>
      </c>
      <c r="J2019" s="45">
        <v>9.0936000000000003</v>
      </c>
    </row>
    <row r="2020" spans="1:10" x14ac:dyDescent="0.25">
      <c r="A2020" s="33">
        <v>39035</v>
      </c>
      <c r="B2020" s="44">
        <v>1.2824</v>
      </c>
      <c r="C2020" s="44">
        <v>150.88</v>
      </c>
      <c r="D2020" s="44">
        <v>28.067</v>
      </c>
      <c r="E2020" s="44">
        <v>7.4588999999999999</v>
      </c>
      <c r="F2020" s="44">
        <v>0.67605000000000004</v>
      </c>
      <c r="G2020" s="44">
        <v>258.38</v>
      </c>
      <c r="H2020" s="44">
        <v>3.8142999999999998</v>
      </c>
      <c r="I2020" s="44">
        <v>1.2889999999999999</v>
      </c>
      <c r="J2020" s="45">
        <v>9.0723000000000003</v>
      </c>
    </row>
    <row r="2021" spans="1:10" x14ac:dyDescent="0.25">
      <c r="A2021" s="33">
        <v>39036</v>
      </c>
      <c r="B2021" s="44">
        <v>1.2791999999999999</v>
      </c>
      <c r="C2021" s="44">
        <v>151.01</v>
      </c>
      <c r="D2021" s="44">
        <v>28.106000000000002</v>
      </c>
      <c r="E2021" s="44">
        <v>7.4592000000000001</v>
      </c>
      <c r="F2021" s="44">
        <v>0.6784</v>
      </c>
      <c r="G2021" s="44">
        <v>257.64999999999998</v>
      </c>
      <c r="H2021" s="44">
        <v>3.8115000000000001</v>
      </c>
      <c r="I2021" s="44">
        <v>1.2877000000000001</v>
      </c>
      <c r="J2021" s="45">
        <v>9.0869999999999997</v>
      </c>
    </row>
    <row r="2022" spans="1:10" x14ac:dyDescent="0.25">
      <c r="A2022" s="33">
        <v>39037</v>
      </c>
      <c r="B2022" s="44">
        <v>1.2804</v>
      </c>
      <c r="C2022" s="44">
        <v>151.16</v>
      </c>
      <c r="D2022" s="44">
        <v>28.065000000000001</v>
      </c>
      <c r="E2022" s="44">
        <v>7.4583000000000004</v>
      </c>
      <c r="F2022" s="44">
        <v>0.67810000000000004</v>
      </c>
      <c r="G2022" s="44">
        <v>257.04000000000002</v>
      </c>
      <c r="H2022" s="44">
        <v>3.7980999999999998</v>
      </c>
      <c r="I2022" s="44">
        <v>1.294</v>
      </c>
      <c r="J2022" s="45">
        <v>9.0704999999999991</v>
      </c>
    </row>
    <row r="2023" spans="1:10" x14ac:dyDescent="0.25">
      <c r="A2023" s="33">
        <v>39038</v>
      </c>
      <c r="B2023" s="44">
        <v>1.2774000000000001</v>
      </c>
      <c r="C2023" s="44">
        <v>151.16999999999999</v>
      </c>
      <c r="D2023" s="44">
        <v>27.988</v>
      </c>
      <c r="E2023" s="44">
        <v>7.4581999999999997</v>
      </c>
      <c r="F2023" s="44">
        <v>0.67759999999999998</v>
      </c>
      <c r="G2023" s="44">
        <v>257.52</v>
      </c>
      <c r="H2023" s="44">
        <v>3.7989000000000002</v>
      </c>
      <c r="I2023" s="44">
        <v>1.2977000000000001</v>
      </c>
      <c r="J2023" s="45">
        <v>9.0620999999999992</v>
      </c>
    </row>
    <row r="2024" spans="1:10" x14ac:dyDescent="0.25">
      <c r="A2024" s="33">
        <v>39041</v>
      </c>
      <c r="B2024" s="44">
        <v>1.2841</v>
      </c>
      <c r="C2024" s="44">
        <v>151.57</v>
      </c>
      <c r="D2024" s="44">
        <v>28.004999999999999</v>
      </c>
      <c r="E2024" s="44">
        <v>7.4577999999999998</v>
      </c>
      <c r="F2024" s="44">
        <v>0.67679999999999996</v>
      </c>
      <c r="G2024" s="44">
        <v>258.77999999999997</v>
      </c>
      <c r="H2024" s="44">
        <v>3.8092999999999999</v>
      </c>
      <c r="I2024" s="44">
        <v>1.3047</v>
      </c>
      <c r="J2024" s="45">
        <v>9.0823</v>
      </c>
    </row>
    <row r="2025" spans="1:10" x14ac:dyDescent="0.25">
      <c r="A2025" s="33">
        <v>39042</v>
      </c>
      <c r="B2025" s="44">
        <v>1.2814000000000001</v>
      </c>
      <c r="C2025" s="44">
        <v>151.24</v>
      </c>
      <c r="D2025" s="44">
        <v>27.949000000000002</v>
      </c>
      <c r="E2025" s="44">
        <v>7.4565999999999999</v>
      </c>
      <c r="F2025" s="44">
        <v>0.67479999999999996</v>
      </c>
      <c r="G2025" s="44">
        <v>256.8</v>
      </c>
      <c r="H2025" s="44">
        <v>3.7972999999999999</v>
      </c>
      <c r="I2025" s="44">
        <v>1.2939000000000001</v>
      </c>
      <c r="J2025" s="45">
        <v>9.0869999999999997</v>
      </c>
    </row>
    <row r="2026" spans="1:10" x14ac:dyDescent="0.25">
      <c r="A2026" s="33">
        <v>39043</v>
      </c>
      <c r="B2026" s="44">
        <v>1.2886</v>
      </c>
      <c r="C2026" s="44">
        <v>150.75</v>
      </c>
      <c r="D2026" s="44">
        <v>27.942</v>
      </c>
      <c r="E2026" s="44">
        <v>7.4554</v>
      </c>
      <c r="F2026" s="44">
        <v>0.67490000000000006</v>
      </c>
      <c r="G2026" s="44">
        <v>257.45</v>
      </c>
      <c r="H2026" s="44">
        <v>3.8006000000000002</v>
      </c>
      <c r="I2026" s="44">
        <v>1.2858000000000001</v>
      </c>
      <c r="J2026" s="45">
        <v>9.0965000000000007</v>
      </c>
    </row>
    <row r="2027" spans="1:10" x14ac:dyDescent="0.25">
      <c r="A2027" s="33">
        <v>39044</v>
      </c>
      <c r="B2027" s="44">
        <v>1.2952999999999999</v>
      </c>
      <c r="C2027" s="44">
        <v>150.61000000000001</v>
      </c>
      <c r="D2027" s="44">
        <v>27.95</v>
      </c>
      <c r="E2027" s="44">
        <v>7.4546999999999999</v>
      </c>
      <c r="F2027" s="44">
        <v>0.67649999999999999</v>
      </c>
      <c r="G2027" s="44">
        <v>258.63</v>
      </c>
      <c r="H2027" s="44">
        <v>3.8210999999999999</v>
      </c>
      <c r="I2027" s="44">
        <v>1.2831999999999999</v>
      </c>
      <c r="J2027" s="45">
        <v>9.0594999999999999</v>
      </c>
    </row>
    <row r="2028" spans="1:10" x14ac:dyDescent="0.25">
      <c r="A2028" s="33">
        <v>39045</v>
      </c>
      <c r="B2028" s="44">
        <v>1.3078000000000001</v>
      </c>
      <c r="C2028" s="44">
        <v>151.36000000000001</v>
      </c>
      <c r="D2028" s="44">
        <v>28.024999999999999</v>
      </c>
      <c r="E2028" s="44">
        <v>7.4542000000000002</v>
      </c>
      <c r="F2028" s="44">
        <v>0.67689999999999995</v>
      </c>
      <c r="G2028" s="44">
        <v>259.36</v>
      </c>
      <c r="H2028" s="44">
        <v>3.8271000000000002</v>
      </c>
      <c r="I2028" s="44">
        <v>1.2855000000000001</v>
      </c>
      <c r="J2028" s="45">
        <v>9.0374999999999996</v>
      </c>
    </row>
    <row r="2029" spans="1:10" x14ac:dyDescent="0.25">
      <c r="A2029" s="33">
        <v>39048</v>
      </c>
      <c r="B2029" s="44">
        <v>1.3113999999999999</v>
      </c>
      <c r="C2029" s="44">
        <v>152.24</v>
      </c>
      <c r="D2029" s="44">
        <v>28.04</v>
      </c>
      <c r="E2029" s="44">
        <v>7.4549000000000003</v>
      </c>
      <c r="F2029" s="44">
        <v>0.67769999999999997</v>
      </c>
      <c r="G2029" s="44">
        <v>258.25</v>
      </c>
      <c r="H2029" s="44">
        <v>3.8239000000000001</v>
      </c>
      <c r="I2029" s="44">
        <v>1.2910999999999999</v>
      </c>
      <c r="J2029" s="45">
        <v>9.0422999999999991</v>
      </c>
    </row>
    <row r="2030" spans="1:10" x14ac:dyDescent="0.25">
      <c r="A2030" s="33">
        <v>39049</v>
      </c>
      <c r="B2030" s="44">
        <v>1.3147</v>
      </c>
      <c r="C2030" s="44">
        <v>152.99</v>
      </c>
      <c r="D2030" s="44">
        <v>28.06</v>
      </c>
      <c r="E2030" s="44">
        <v>7.4545000000000003</v>
      </c>
      <c r="F2030" s="44">
        <v>0.67625000000000002</v>
      </c>
      <c r="G2030" s="44">
        <v>258.58999999999997</v>
      </c>
      <c r="H2030" s="44">
        <v>3.8368000000000002</v>
      </c>
      <c r="I2030" s="44">
        <v>1.2997000000000001</v>
      </c>
      <c r="J2030" s="45">
        <v>9.0683000000000007</v>
      </c>
    </row>
    <row r="2031" spans="1:10" x14ac:dyDescent="0.25">
      <c r="A2031" s="33">
        <v>39050</v>
      </c>
      <c r="B2031" s="44">
        <v>1.3157000000000001</v>
      </c>
      <c r="C2031" s="44">
        <v>153.01</v>
      </c>
      <c r="D2031" s="44">
        <v>27.988</v>
      </c>
      <c r="E2031" s="44">
        <v>7.4546999999999999</v>
      </c>
      <c r="F2031" s="44">
        <v>0.67430000000000001</v>
      </c>
      <c r="G2031" s="44">
        <v>257.16000000000003</v>
      </c>
      <c r="H2031" s="44">
        <v>3.8243</v>
      </c>
      <c r="I2031" s="44">
        <v>1.2945</v>
      </c>
      <c r="J2031" s="45">
        <v>9.0800999999999998</v>
      </c>
    </row>
    <row r="2032" spans="1:10" x14ac:dyDescent="0.25">
      <c r="A2032" s="33">
        <v>39051</v>
      </c>
      <c r="B2032" s="44">
        <v>1.32</v>
      </c>
      <c r="C2032" s="44">
        <v>153.29</v>
      </c>
      <c r="D2032" s="44">
        <v>27.972000000000001</v>
      </c>
      <c r="E2032" s="44">
        <v>7.4546000000000001</v>
      </c>
      <c r="F2032" s="44">
        <v>0.67425000000000002</v>
      </c>
      <c r="G2032" s="44">
        <v>256.27</v>
      </c>
      <c r="H2032" s="44">
        <v>3.8113000000000001</v>
      </c>
      <c r="I2032" s="44">
        <v>1.3007</v>
      </c>
      <c r="J2032" s="45">
        <v>9.0661000000000005</v>
      </c>
    </row>
    <row r="2033" spans="1:10" x14ac:dyDescent="0.25">
      <c r="A2033" s="33">
        <v>39052</v>
      </c>
      <c r="B2033" s="44">
        <v>1.3244</v>
      </c>
      <c r="C2033" s="44">
        <v>153.77000000000001</v>
      </c>
      <c r="D2033" s="44">
        <v>27.95</v>
      </c>
      <c r="E2033" s="44">
        <v>7.4542999999999999</v>
      </c>
      <c r="F2033" s="44">
        <v>0.67290000000000005</v>
      </c>
      <c r="G2033" s="44">
        <v>256.12</v>
      </c>
      <c r="H2033" s="44">
        <v>3.8056000000000001</v>
      </c>
      <c r="I2033" s="44">
        <v>1.2968</v>
      </c>
      <c r="J2033" s="45">
        <v>9.0359999999999996</v>
      </c>
    </row>
    <row r="2034" spans="1:10" x14ac:dyDescent="0.25">
      <c r="A2034" s="33">
        <v>39055</v>
      </c>
      <c r="B2034" s="44">
        <v>1.3309</v>
      </c>
      <c r="C2034" s="44">
        <v>153.88999999999999</v>
      </c>
      <c r="D2034" s="44">
        <v>28.003</v>
      </c>
      <c r="E2034" s="44">
        <v>7.4577</v>
      </c>
      <c r="F2034" s="44">
        <v>0.6734</v>
      </c>
      <c r="G2034" s="44">
        <v>256.43</v>
      </c>
      <c r="H2034" s="44">
        <v>3.8159000000000001</v>
      </c>
      <c r="I2034" s="44">
        <v>1.2983</v>
      </c>
      <c r="J2034" s="45">
        <v>9.0329999999999995</v>
      </c>
    </row>
    <row r="2035" spans="1:10" x14ac:dyDescent="0.25">
      <c r="A2035" s="33">
        <v>39056</v>
      </c>
      <c r="B2035" s="44">
        <v>1.3331</v>
      </c>
      <c r="C2035" s="44">
        <v>152.74</v>
      </c>
      <c r="D2035" s="44">
        <v>28.018999999999998</v>
      </c>
      <c r="E2035" s="44">
        <v>7.4558999999999997</v>
      </c>
      <c r="F2035" s="44">
        <v>0.67430000000000001</v>
      </c>
      <c r="G2035" s="44">
        <v>255.5</v>
      </c>
      <c r="H2035" s="44">
        <v>3.8140000000000001</v>
      </c>
      <c r="I2035" s="44">
        <v>1.2986</v>
      </c>
      <c r="J2035" s="45">
        <v>9.0495000000000001</v>
      </c>
    </row>
    <row r="2036" spans="1:10" x14ac:dyDescent="0.25">
      <c r="A2036" s="33">
        <v>39057</v>
      </c>
      <c r="B2036" s="44">
        <v>1.3273999999999999</v>
      </c>
      <c r="C2036" s="44">
        <v>152.66</v>
      </c>
      <c r="D2036" s="44">
        <v>28.015000000000001</v>
      </c>
      <c r="E2036" s="44">
        <v>7.4561000000000002</v>
      </c>
      <c r="F2036" s="44">
        <v>0.6754</v>
      </c>
      <c r="G2036" s="44">
        <v>255.4</v>
      </c>
      <c r="H2036" s="44">
        <v>3.8111000000000002</v>
      </c>
      <c r="I2036" s="44">
        <v>1.2917000000000001</v>
      </c>
      <c r="J2036" s="45">
        <v>9.0756999999999994</v>
      </c>
    </row>
    <row r="2037" spans="1:10" x14ac:dyDescent="0.25">
      <c r="A2037" s="33">
        <v>39058</v>
      </c>
      <c r="B2037" s="44">
        <v>1.3297000000000001</v>
      </c>
      <c r="C2037" s="44">
        <v>152.87</v>
      </c>
      <c r="D2037" s="44">
        <v>27.968</v>
      </c>
      <c r="E2037" s="44">
        <v>7.4554</v>
      </c>
      <c r="F2037" s="44">
        <v>0.67610000000000003</v>
      </c>
      <c r="G2037" s="44">
        <v>256.04000000000002</v>
      </c>
      <c r="H2037" s="44">
        <v>3.8102999999999998</v>
      </c>
      <c r="I2037" s="44">
        <v>1.2977000000000001</v>
      </c>
      <c r="J2037" s="45">
        <v>9.0344999999999995</v>
      </c>
    </row>
    <row r="2038" spans="1:10" x14ac:dyDescent="0.25">
      <c r="A2038" s="33">
        <v>39059</v>
      </c>
      <c r="B2038" s="44">
        <v>1.3275999999999999</v>
      </c>
      <c r="C2038" s="44">
        <v>153.47999999999999</v>
      </c>
      <c r="D2038" s="44">
        <v>27.963000000000001</v>
      </c>
      <c r="E2038" s="44">
        <v>7.4561000000000002</v>
      </c>
      <c r="F2038" s="44">
        <v>0.67759999999999998</v>
      </c>
      <c r="G2038" s="44">
        <v>256.43</v>
      </c>
      <c r="H2038" s="44">
        <v>3.83</v>
      </c>
      <c r="I2038" s="44">
        <v>1.2985</v>
      </c>
      <c r="J2038" s="45">
        <v>9.0555000000000003</v>
      </c>
    </row>
    <row r="2039" spans="1:10" x14ac:dyDescent="0.25">
      <c r="A2039" s="33">
        <v>39062</v>
      </c>
      <c r="B2039" s="44">
        <v>1.3177000000000001</v>
      </c>
      <c r="C2039" s="44">
        <v>154.33000000000001</v>
      </c>
      <c r="D2039" s="44">
        <v>27.898</v>
      </c>
      <c r="E2039" s="44">
        <v>7.4550999999999998</v>
      </c>
      <c r="F2039" s="44">
        <v>0.67620000000000002</v>
      </c>
      <c r="G2039" s="44">
        <v>255.89</v>
      </c>
      <c r="H2039" s="44">
        <v>3.8123</v>
      </c>
      <c r="I2039" s="44">
        <v>1.2996000000000001</v>
      </c>
      <c r="J2039" s="45">
        <v>9.0585000000000004</v>
      </c>
    </row>
    <row r="2040" spans="1:10" x14ac:dyDescent="0.25">
      <c r="A2040" s="33">
        <v>39063</v>
      </c>
      <c r="B2040" s="44">
        <v>1.3244</v>
      </c>
      <c r="C2040" s="44">
        <v>154.94</v>
      </c>
      <c r="D2040" s="44">
        <v>27.905000000000001</v>
      </c>
      <c r="E2040" s="44">
        <v>7.4549000000000003</v>
      </c>
      <c r="F2040" s="44">
        <v>0.67459999999999998</v>
      </c>
      <c r="G2040" s="44">
        <v>253.98</v>
      </c>
      <c r="H2040" s="44">
        <v>3.8140999999999998</v>
      </c>
      <c r="I2040" s="44">
        <v>1.2968</v>
      </c>
      <c r="J2040" s="45">
        <v>9.0604999999999993</v>
      </c>
    </row>
    <row r="2041" spans="1:10" x14ac:dyDescent="0.25">
      <c r="A2041" s="33">
        <v>39064</v>
      </c>
      <c r="B2041" s="44">
        <v>1.3265</v>
      </c>
      <c r="C2041" s="44">
        <v>155.34</v>
      </c>
      <c r="D2041" s="44">
        <v>27.88</v>
      </c>
      <c r="E2041" s="44">
        <v>7.4534000000000002</v>
      </c>
      <c r="F2041" s="44">
        <v>0.67279999999999995</v>
      </c>
      <c r="G2041" s="44">
        <v>253.48</v>
      </c>
      <c r="H2041" s="44">
        <v>3.8008000000000002</v>
      </c>
      <c r="I2041" s="44">
        <v>1.3016000000000001</v>
      </c>
      <c r="J2041" s="45">
        <v>9.0406999999999993</v>
      </c>
    </row>
    <row r="2042" spans="1:10" x14ac:dyDescent="0.25">
      <c r="A2042" s="33">
        <v>39065</v>
      </c>
      <c r="B2042" s="44">
        <v>1.3191999999999999</v>
      </c>
      <c r="C2042" s="44">
        <v>155.04</v>
      </c>
      <c r="D2042" s="44">
        <v>27.843</v>
      </c>
      <c r="E2042" s="44">
        <v>7.4543999999999997</v>
      </c>
      <c r="F2042" s="44">
        <v>0.67154999999999998</v>
      </c>
      <c r="G2042" s="44">
        <v>253.38</v>
      </c>
      <c r="H2042" s="44">
        <v>3.798</v>
      </c>
      <c r="I2042" s="44">
        <v>1.302</v>
      </c>
      <c r="J2042" s="45">
        <v>9.0602</v>
      </c>
    </row>
    <row r="2043" spans="1:10" x14ac:dyDescent="0.25">
      <c r="A2043" s="33">
        <v>39066</v>
      </c>
      <c r="B2043" s="44">
        <v>1.3106</v>
      </c>
      <c r="C2043" s="44">
        <v>155.04</v>
      </c>
      <c r="D2043" s="44">
        <v>27.754999999999999</v>
      </c>
      <c r="E2043" s="44">
        <v>7.4545000000000003</v>
      </c>
      <c r="F2043" s="44">
        <v>0.66990000000000005</v>
      </c>
      <c r="G2043" s="44">
        <v>253.37</v>
      </c>
      <c r="H2043" s="44">
        <v>3.7928000000000002</v>
      </c>
      <c r="I2043" s="44">
        <v>1.3093999999999999</v>
      </c>
      <c r="J2043" s="45">
        <v>9.0632999999999999</v>
      </c>
    </row>
    <row r="2044" spans="1:10" x14ac:dyDescent="0.25">
      <c r="A2044" s="33">
        <v>39069</v>
      </c>
      <c r="B2044" s="44">
        <v>1.3095000000000001</v>
      </c>
      <c r="C2044" s="44">
        <v>154.34</v>
      </c>
      <c r="D2044" s="44">
        <v>27.7</v>
      </c>
      <c r="E2044" s="44">
        <v>7.4537000000000004</v>
      </c>
      <c r="F2044" s="44">
        <v>0.67154999999999998</v>
      </c>
      <c r="G2044" s="44">
        <v>252.93</v>
      </c>
      <c r="H2044" s="44">
        <v>3.7968000000000002</v>
      </c>
      <c r="I2044" s="44">
        <v>1.3075000000000001</v>
      </c>
      <c r="J2044" s="45">
        <v>9.0555000000000003</v>
      </c>
    </row>
    <row r="2045" spans="1:10" x14ac:dyDescent="0.25">
      <c r="A2045" s="33">
        <v>39070</v>
      </c>
      <c r="B2045" s="44">
        <v>1.3158000000000001</v>
      </c>
      <c r="C2045" s="44">
        <v>155.47999999999999</v>
      </c>
      <c r="D2045" s="44">
        <v>27.745000000000001</v>
      </c>
      <c r="E2045" s="44">
        <v>7.4538000000000002</v>
      </c>
      <c r="F2045" s="44">
        <v>0.67125000000000001</v>
      </c>
      <c r="G2045" s="44">
        <v>253.13</v>
      </c>
      <c r="H2045" s="44">
        <v>3.8113000000000001</v>
      </c>
      <c r="I2045" s="44">
        <v>1.2970999999999999</v>
      </c>
      <c r="J2045" s="45">
        <v>9.0251999999999999</v>
      </c>
    </row>
    <row r="2046" spans="1:10" x14ac:dyDescent="0.25">
      <c r="A2046" s="33">
        <v>39071</v>
      </c>
      <c r="B2046" s="44">
        <v>1.3203</v>
      </c>
      <c r="C2046" s="44">
        <v>156</v>
      </c>
      <c r="D2046" s="44">
        <v>27.417999999999999</v>
      </c>
      <c r="E2046" s="44">
        <v>7.4528999999999996</v>
      </c>
      <c r="F2046" s="44">
        <v>0.67020000000000002</v>
      </c>
      <c r="G2046" s="44">
        <v>251.9</v>
      </c>
      <c r="H2046" s="44">
        <v>3.7993000000000001</v>
      </c>
      <c r="I2046" s="44">
        <v>1.2966</v>
      </c>
      <c r="J2046" s="45">
        <v>9.0038</v>
      </c>
    </row>
    <row r="2047" spans="1:10" x14ac:dyDescent="0.25">
      <c r="A2047" s="33">
        <v>39072</v>
      </c>
      <c r="B2047" s="44">
        <v>1.3178000000000001</v>
      </c>
      <c r="C2047" s="44">
        <v>155.85</v>
      </c>
      <c r="D2047" s="44">
        <v>27.524999999999999</v>
      </c>
      <c r="E2047" s="44">
        <v>7.4545000000000003</v>
      </c>
      <c r="F2047" s="44">
        <v>0.67159999999999997</v>
      </c>
      <c r="G2047" s="44">
        <v>252.05</v>
      </c>
      <c r="H2047" s="44">
        <v>3.8039999999999998</v>
      </c>
      <c r="I2047" s="44">
        <v>1.3082</v>
      </c>
      <c r="J2047" s="45">
        <v>8.9661000000000008</v>
      </c>
    </row>
    <row r="2048" spans="1:10" x14ac:dyDescent="0.25">
      <c r="A2048" s="33">
        <v>39073</v>
      </c>
      <c r="B2048" s="44">
        <v>1.3191999999999999</v>
      </c>
      <c r="C2048" s="44">
        <v>156.26</v>
      </c>
      <c r="D2048" s="44">
        <v>27.573</v>
      </c>
      <c r="E2048" s="44">
        <v>7.4535999999999998</v>
      </c>
      <c r="F2048" s="44">
        <v>0.67149999999999999</v>
      </c>
      <c r="G2048" s="44">
        <v>252.23</v>
      </c>
      <c r="H2048" s="44">
        <v>3.8210999999999999</v>
      </c>
      <c r="I2048" s="44">
        <v>1.3028999999999999</v>
      </c>
      <c r="J2048" s="45">
        <v>8.9887999999999995</v>
      </c>
    </row>
    <row r="2049" spans="1:10" x14ac:dyDescent="0.25">
      <c r="A2049" s="33">
        <v>39078</v>
      </c>
      <c r="B2049" s="44">
        <v>1.3159000000000001</v>
      </c>
      <c r="C2049" s="44">
        <v>156.1</v>
      </c>
      <c r="D2049" s="44">
        <v>27.59</v>
      </c>
      <c r="E2049" s="44">
        <v>7.4542999999999999</v>
      </c>
      <c r="F2049" s="44">
        <v>0.67084999999999995</v>
      </c>
      <c r="G2049" s="44">
        <v>253.46</v>
      </c>
      <c r="H2049" s="44">
        <v>3.839</v>
      </c>
      <c r="I2049" s="44">
        <v>1.3068</v>
      </c>
      <c r="J2049" s="45">
        <v>9.0229999999999997</v>
      </c>
    </row>
    <row r="2050" spans="1:10" x14ac:dyDescent="0.25">
      <c r="A2050" s="33">
        <v>39079</v>
      </c>
      <c r="B2050" s="44">
        <v>1.3172999999999999</v>
      </c>
      <c r="C2050" s="44">
        <v>156.61000000000001</v>
      </c>
      <c r="D2050" s="44">
        <v>27.54</v>
      </c>
      <c r="E2050" s="44">
        <v>7.4573</v>
      </c>
      <c r="F2050" s="44">
        <v>0.67115000000000002</v>
      </c>
      <c r="G2050" s="44">
        <v>251.92</v>
      </c>
      <c r="H2050" s="44">
        <v>3.8304999999999998</v>
      </c>
      <c r="I2050" s="44">
        <v>1.3131999999999999</v>
      </c>
      <c r="J2050" s="45">
        <v>9.0463000000000005</v>
      </c>
    </row>
    <row r="2051" spans="1:10" x14ac:dyDescent="0.25">
      <c r="A2051" s="33">
        <v>39080</v>
      </c>
      <c r="B2051" s="44">
        <v>1.3169999999999999</v>
      </c>
      <c r="C2051" s="44">
        <v>156.93</v>
      </c>
      <c r="D2051" s="44">
        <v>27.484999999999999</v>
      </c>
      <c r="E2051" s="44">
        <v>7.4560000000000004</v>
      </c>
      <c r="F2051" s="44">
        <v>0.67149999999999999</v>
      </c>
      <c r="G2051" s="44">
        <v>251.77</v>
      </c>
      <c r="H2051" s="44">
        <v>3.831</v>
      </c>
      <c r="I2051" s="44">
        <v>1.3166</v>
      </c>
      <c r="J2051" s="45">
        <v>9.0404</v>
      </c>
    </row>
    <row r="2052" spans="1:10" x14ac:dyDescent="0.25">
      <c r="A2052" s="33">
        <v>39084</v>
      </c>
      <c r="B2052" s="44">
        <v>1.327</v>
      </c>
      <c r="C2052" s="44">
        <v>157.76</v>
      </c>
      <c r="D2052" s="44">
        <v>27.524999999999999</v>
      </c>
      <c r="E2052" s="44">
        <v>7.4565999999999999</v>
      </c>
      <c r="F2052" s="44">
        <v>0.67349999999999999</v>
      </c>
      <c r="G2052" s="44">
        <v>251.44</v>
      </c>
      <c r="H2052" s="44">
        <v>3.8287</v>
      </c>
      <c r="I2052" s="44">
        <v>1.3091999999999999</v>
      </c>
      <c r="J2052" s="45">
        <v>9.0244999999999997</v>
      </c>
    </row>
    <row r="2053" spans="1:10" x14ac:dyDescent="0.25">
      <c r="A2053" s="33">
        <v>39085</v>
      </c>
      <c r="B2053" s="44">
        <v>1.3230999999999999</v>
      </c>
      <c r="C2053" s="44">
        <v>157.76</v>
      </c>
      <c r="D2053" s="44">
        <v>27.454999999999998</v>
      </c>
      <c r="E2053" s="44">
        <v>7.4551999999999996</v>
      </c>
      <c r="F2053" s="44">
        <v>0.67469999999999997</v>
      </c>
      <c r="G2053" s="44">
        <v>251.21</v>
      </c>
      <c r="H2053" s="44">
        <v>3.827</v>
      </c>
      <c r="I2053" s="44">
        <v>1.3042</v>
      </c>
      <c r="J2053" s="45">
        <v>9.0190000000000001</v>
      </c>
    </row>
    <row r="2054" spans="1:10" x14ac:dyDescent="0.25">
      <c r="A2054" s="33">
        <v>39086</v>
      </c>
      <c r="B2054" s="44">
        <v>1.3106</v>
      </c>
      <c r="C2054" s="44">
        <v>156.11000000000001</v>
      </c>
      <c r="D2054" s="44">
        <v>27.605</v>
      </c>
      <c r="E2054" s="44">
        <v>7.4531000000000001</v>
      </c>
      <c r="F2054" s="44">
        <v>0.67390000000000005</v>
      </c>
      <c r="G2054" s="44">
        <v>252.74</v>
      </c>
      <c r="H2054" s="44">
        <v>3.8521000000000001</v>
      </c>
      <c r="I2054" s="44">
        <v>1.3079000000000001</v>
      </c>
      <c r="J2054" s="45">
        <v>9.0695999999999994</v>
      </c>
    </row>
    <row r="2055" spans="1:10" x14ac:dyDescent="0.25">
      <c r="A2055" s="33">
        <v>39087</v>
      </c>
      <c r="B2055" s="44">
        <v>1.3084</v>
      </c>
      <c r="C2055" s="44">
        <v>154.55000000000001</v>
      </c>
      <c r="D2055" s="44">
        <v>27.635000000000002</v>
      </c>
      <c r="E2055" s="44">
        <v>7.4531999999999998</v>
      </c>
      <c r="F2055" s="44">
        <v>0.67469999999999997</v>
      </c>
      <c r="G2055" s="44">
        <v>253.63</v>
      </c>
      <c r="H2055" s="44">
        <v>3.8731</v>
      </c>
      <c r="I2055" s="44">
        <v>1.3206</v>
      </c>
      <c r="J2055" s="45">
        <v>9.0725999999999996</v>
      </c>
    </row>
    <row r="2056" spans="1:10" x14ac:dyDescent="0.25">
      <c r="A2056" s="33">
        <v>39090</v>
      </c>
      <c r="B2056" s="44">
        <v>1.3006</v>
      </c>
      <c r="C2056" s="44">
        <v>154.41999999999999</v>
      </c>
      <c r="D2056" s="44">
        <v>27.649000000000001</v>
      </c>
      <c r="E2056" s="44">
        <v>7.4527000000000001</v>
      </c>
      <c r="F2056" s="44">
        <v>0.67310000000000003</v>
      </c>
      <c r="G2056" s="44">
        <v>253.26</v>
      </c>
      <c r="H2056" s="44">
        <v>3.8662999999999998</v>
      </c>
      <c r="I2056" s="44">
        <v>1.33</v>
      </c>
      <c r="J2056" s="45">
        <v>9.0609999999999999</v>
      </c>
    </row>
    <row r="2057" spans="1:10" x14ac:dyDescent="0.25">
      <c r="A2057" s="33">
        <v>39091</v>
      </c>
      <c r="B2057" s="44">
        <v>1.3018000000000001</v>
      </c>
      <c r="C2057" s="44">
        <v>155.26</v>
      </c>
      <c r="D2057" s="44">
        <v>27.6</v>
      </c>
      <c r="E2057" s="44">
        <v>7.4538000000000002</v>
      </c>
      <c r="F2057" s="44">
        <v>0.67025000000000001</v>
      </c>
      <c r="G2057" s="44">
        <v>253</v>
      </c>
      <c r="H2057" s="44">
        <v>3.8599000000000001</v>
      </c>
      <c r="I2057" s="44">
        <v>1.3310999999999999</v>
      </c>
      <c r="J2057" s="45">
        <v>9.0960000000000001</v>
      </c>
    </row>
    <row r="2058" spans="1:10" x14ac:dyDescent="0.25">
      <c r="A2058" s="33">
        <v>39092</v>
      </c>
      <c r="B2058" s="44">
        <v>1.2988</v>
      </c>
      <c r="C2058" s="44">
        <v>154.99</v>
      </c>
      <c r="D2058" s="44">
        <v>27.734999999999999</v>
      </c>
      <c r="E2058" s="44">
        <v>7.4539</v>
      </c>
      <c r="F2058" s="44">
        <v>0.67020000000000002</v>
      </c>
      <c r="G2058" s="44">
        <v>256.72000000000003</v>
      </c>
      <c r="H2058" s="44">
        <v>3.9037999999999999</v>
      </c>
      <c r="I2058" s="44">
        <v>1.3270999999999999</v>
      </c>
      <c r="J2058" s="45">
        <v>9.1197999999999997</v>
      </c>
    </row>
    <row r="2059" spans="1:10" x14ac:dyDescent="0.25">
      <c r="A2059" s="33">
        <v>39093</v>
      </c>
      <c r="B2059" s="44">
        <v>1.2984</v>
      </c>
      <c r="C2059" s="44">
        <v>156.16</v>
      </c>
      <c r="D2059" s="44">
        <v>27.774000000000001</v>
      </c>
      <c r="E2059" s="44">
        <v>7.4541000000000004</v>
      </c>
      <c r="F2059" s="44">
        <v>0.66539999999999999</v>
      </c>
      <c r="G2059" s="44">
        <v>255.44</v>
      </c>
      <c r="H2059" s="44">
        <v>3.8786999999999998</v>
      </c>
      <c r="I2059" s="44">
        <v>1.3289</v>
      </c>
      <c r="J2059" s="45">
        <v>9.1431000000000004</v>
      </c>
    </row>
    <row r="2060" spans="1:10" x14ac:dyDescent="0.25">
      <c r="A2060" s="33">
        <v>39094</v>
      </c>
      <c r="B2060" s="44">
        <v>1.2892999999999999</v>
      </c>
      <c r="C2060" s="44">
        <v>155.24</v>
      </c>
      <c r="D2060" s="44">
        <v>27.754999999999999</v>
      </c>
      <c r="E2060" s="44">
        <v>7.4528999999999996</v>
      </c>
      <c r="F2060" s="44">
        <v>0.66164999999999996</v>
      </c>
      <c r="G2060" s="44">
        <v>253.05</v>
      </c>
      <c r="H2060" s="44">
        <v>3.8732000000000002</v>
      </c>
      <c r="I2060" s="44">
        <v>1.3232999999999999</v>
      </c>
      <c r="J2060" s="45">
        <v>9.1114999999999995</v>
      </c>
    </row>
    <row r="2061" spans="1:10" x14ac:dyDescent="0.25">
      <c r="A2061" s="33">
        <v>39097</v>
      </c>
      <c r="B2061" s="44">
        <v>1.2941</v>
      </c>
      <c r="C2061" s="44">
        <v>156</v>
      </c>
      <c r="D2061" s="44">
        <v>27.765000000000001</v>
      </c>
      <c r="E2061" s="44">
        <v>7.452</v>
      </c>
      <c r="F2061" s="44">
        <v>0.65844999999999998</v>
      </c>
      <c r="G2061" s="44">
        <v>252.1</v>
      </c>
      <c r="H2061" s="44">
        <v>3.8693</v>
      </c>
      <c r="I2061" s="44">
        <v>1.3223</v>
      </c>
      <c r="J2061" s="45">
        <v>9.0829000000000004</v>
      </c>
    </row>
    <row r="2062" spans="1:10" x14ac:dyDescent="0.25">
      <c r="A2062" s="33">
        <v>39098</v>
      </c>
      <c r="B2062" s="44">
        <v>1.2952999999999999</v>
      </c>
      <c r="C2062" s="44">
        <v>156.27000000000001</v>
      </c>
      <c r="D2062" s="44">
        <v>27.763000000000002</v>
      </c>
      <c r="E2062" s="44">
        <v>7.4523999999999999</v>
      </c>
      <c r="F2062" s="44">
        <v>0.65920000000000001</v>
      </c>
      <c r="G2062" s="44">
        <v>252.84</v>
      </c>
      <c r="H2062" s="44">
        <v>3.8828</v>
      </c>
      <c r="I2062" s="44">
        <v>1.3263</v>
      </c>
      <c r="J2062" s="45">
        <v>9.0620999999999992</v>
      </c>
    </row>
    <row r="2063" spans="1:10" x14ac:dyDescent="0.25">
      <c r="A2063" s="33">
        <v>39099</v>
      </c>
      <c r="B2063" s="44">
        <v>1.2908999999999999</v>
      </c>
      <c r="C2063" s="44">
        <v>155.75</v>
      </c>
      <c r="D2063" s="44">
        <v>27.867999999999999</v>
      </c>
      <c r="E2063" s="44">
        <v>7.4523999999999999</v>
      </c>
      <c r="F2063" s="44">
        <v>0.65685000000000004</v>
      </c>
      <c r="G2063" s="44">
        <v>253.95</v>
      </c>
      <c r="H2063" s="44">
        <v>3.8931</v>
      </c>
      <c r="I2063" s="44">
        <v>1.3150999999999999</v>
      </c>
      <c r="J2063" s="45">
        <v>9.0776000000000003</v>
      </c>
    </row>
    <row r="2064" spans="1:10" x14ac:dyDescent="0.25">
      <c r="A2064" s="33">
        <v>39100</v>
      </c>
      <c r="B2064" s="44">
        <v>1.2922</v>
      </c>
      <c r="C2064" s="44">
        <v>156.79</v>
      </c>
      <c r="D2064" s="44">
        <v>27.855</v>
      </c>
      <c r="E2064" s="44">
        <v>7.4541000000000004</v>
      </c>
      <c r="F2064" s="44">
        <v>0.65649999999999997</v>
      </c>
      <c r="G2064" s="44">
        <v>252.56</v>
      </c>
      <c r="H2064" s="44">
        <v>3.8803000000000001</v>
      </c>
      <c r="I2064" s="44">
        <v>1.3092999999999999</v>
      </c>
      <c r="J2064" s="45">
        <v>9.0995000000000008</v>
      </c>
    </row>
    <row r="2065" spans="1:10" x14ac:dyDescent="0.25">
      <c r="A2065" s="33">
        <v>39101</v>
      </c>
      <c r="B2065" s="44">
        <v>1.2958000000000001</v>
      </c>
      <c r="C2065" s="44">
        <v>157.13</v>
      </c>
      <c r="D2065" s="44">
        <v>27.768000000000001</v>
      </c>
      <c r="E2065" s="44">
        <v>7.4539999999999997</v>
      </c>
      <c r="F2065" s="44">
        <v>0.65649999999999997</v>
      </c>
      <c r="G2065" s="44">
        <v>252.05</v>
      </c>
      <c r="H2065" s="44">
        <v>3.851</v>
      </c>
      <c r="I2065" s="44">
        <v>1.3098000000000001</v>
      </c>
      <c r="J2065" s="45">
        <v>9.1195000000000004</v>
      </c>
    </row>
    <row r="2066" spans="1:10" x14ac:dyDescent="0.25">
      <c r="A2066" s="33">
        <v>39104</v>
      </c>
      <c r="B2066" s="44">
        <v>1.2936000000000001</v>
      </c>
      <c r="C2066" s="44">
        <v>157.53</v>
      </c>
      <c r="D2066" s="44">
        <v>27.805</v>
      </c>
      <c r="E2066" s="44">
        <v>7.4537000000000004</v>
      </c>
      <c r="F2066" s="44">
        <v>0.65485000000000004</v>
      </c>
      <c r="G2066" s="44">
        <v>251.45</v>
      </c>
      <c r="H2066" s="44">
        <v>3.8468</v>
      </c>
      <c r="I2066" s="44">
        <v>1.3037000000000001</v>
      </c>
      <c r="J2066" s="45">
        <v>9.1249000000000002</v>
      </c>
    </row>
    <row r="2067" spans="1:10" x14ac:dyDescent="0.25">
      <c r="A2067" s="33">
        <v>39105</v>
      </c>
      <c r="B2067" s="44">
        <v>1.304</v>
      </c>
      <c r="C2067" s="44">
        <v>158.02000000000001</v>
      </c>
      <c r="D2067" s="44">
        <v>27.914000000000001</v>
      </c>
      <c r="E2067" s="44">
        <v>7.4541000000000004</v>
      </c>
      <c r="F2067" s="44">
        <v>0.6552</v>
      </c>
      <c r="G2067" s="44">
        <v>253.59</v>
      </c>
      <c r="H2067" s="44">
        <v>3.86</v>
      </c>
      <c r="I2067" s="44">
        <v>1.2989999999999999</v>
      </c>
      <c r="J2067" s="45">
        <v>9.0854999999999997</v>
      </c>
    </row>
    <row r="2068" spans="1:10" x14ac:dyDescent="0.25">
      <c r="A2068" s="33">
        <v>39106</v>
      </c>
      <c r="B2068" s="44">
        <v>1.3005</v>
      </c>
      <c r="C2068" s="44">
        <v>158.06</v>
      </c>
      <c r="D2068" s="44">
        <v>28.062999999999999</v>
      </c>
      <c r="E2068" s="44">
        <v>7.4547999999999996</v>
      </c>
      <c r="F2068" s="44">
        <v>0.65949999999999998</v>
      </c>
      <c r="G2068" s="44">
        <v>254.13</v>
      </c>
      <c r="H2068" s="44">
        <v>3.8860000000000001</v>
      </c>
      <c r="I2068" s="44">
        <v>1.296</v>
      </c>
      <c r="J2068" s="45">
        <v>9.0594999999999999</v>
      </c>
    </row>
    <row r="2069" spans="1:10" x14ac:dyDescent="0.25">
      <c r="A2069" s="33">
        <v>39107</v>
      </c>
      <c r="B2069" s="44">
        <v>1.2978000000000001</v>
      </c>
      <c r="C2069" s="44">
        <v>156.88</v>
      </c>
      <c r="D2069" s="44">
        <v>28.148</v>
      </c>
      <c r="E2069" s="44">
        <v>7.4541000000000004</v>
      </c>
      <c r="F2069" s="44">
        <v>0.65849999999999997</v>
      </c>
      <c r="G2069" s="44">
        <v>254.65</v>
      </c>
      <c r="H2069" s="44">
        <v>3.8975</v>
      </c>
      <c r="I2069" s="44">
        <v>1.2927</v>
      </c>
      <c r="J2069" s="45">
        <v>9.0749999999999993</v>
      </c>
    </row>
    <row r="2070" spans="1:10" x14ac:dyDescent="0.25">
      <c r="A2070" s="33">
        <v>39108</v>
      </c>
      <c r="B2070" s="44">
        <v>1.2901</v>
      </c>
      <c r="C2070" s="44">
        <v>156.71</v>
      </c>
      <c r="D2070" s="44">
        <v>28.125</v>
      </c>
      <c r="E2070" s="44">
        <v>7.4542000000000002</v>
      </c>
      <c r="F2070" s="44">
        <v>0.65825</v>
      </c>
      <c r="G2070" s="44">
        <v>255.99</v>
      </c>
      <c r="H2070" s="44">
        <v>3.9243000000000001</v>
      </c>
      <c r="I2070" s="44">
        <v>1.2952999999999999</v>
      </c>
      <c r="J2070" s="45">
        <v>9.0835000000000008</v>
      </c>
    </row>
    <row r="2071" spans="1:10" x14ac:dyDescent="0.25">
      <c r="A2071" s="33">
        <v>39111</v>
      </c>
      <c r="B2071" s="44">
        <v>1.2921</v>
      </c>
      <c r="C2071" s="44">
        <v>157.69999999999999</v>
      </c>
      <c r="D2071" s="44">
        <v>28.215</v>
      </c>
      <c r="E2071" s="44">
        <v>7.4550000000000001</v>
      </c>
      <c r="F2071" s="44">
        <v>0.66020000000000001</v>
      </c>
      <c r="G2071" s="44">
        <v>256.68</v>
      </c>
      <c r="H2071" s="44">
        <v>3.9289999999999998</v>
      </c>
      <c r="I2071" s="44">
        <v>1.3026</v>
      </c>
      <c r="J2071" s="45">
        <v>9.0724999999999998</v>
      </c>
    </row>
    <row r="2072" spans="1:10" x14ac:dyDescent="0.25">
      <c r="A2072" s="33">
        <v>39112</v>
      </c>
      <c r="B2072" s="44">
        <v>1.2971999999999999</v>
      </c>
      <c r="C2072" s="44">
        <v>157.99</v>
      </c>
      <c r="D2072" s="44">
        <v>28.3</v>
      </c>
      <c r="E2072" s="44">
        <v>7.4542000000000002</v>
      </c>
      <c r="F2072" s="44">
        <v>0.6603</v>
      </c>
      <c r="G2072" s="44">
        <v>257.74</v>
      </c>
      <c r="H2072" s="44">
        <v>3.9384999999999999</v>
      </c>
      <c r="I2072" s="44">
        <v>1.3090999999999999</v>
      </c>
      <c r="J2072" s="45">
        <v>9.0382999999999996</v>
      </c>
    </row>
    <row r="2073" spans="1:10" x14ac:dyDescent="0.25">
      <c r="A2073" s="33">
        <v>39113</v>
      </c>
      <c r="B2073" s="44">
        <v>1.2954000000000001</v>
      </c>
      <c r="C2073" s="44">
        <v>157.27000000000001</v>
      </c>
      <c r="D2073" s="44">
        <v>28.163</v>
      </c>
      <c r="E2073" s="44">
        <v>7.4553000000000003</v>
      </c>
      <c r="F2073" s="44">
        <v>0.66325000000000001</v>
      </c>
      <c r="G2073" s="44">
        <v>257.22000000000003</v>
      </c>
      <c r="H2073" s="44">
        <v>3.9274</v>
      </c>
      <c r="I2073" s="44">
        <v>1.3178000000000001</v>
      </c>
      <c r="J2073" s="45">
        <v>9.0519999999999996</v>
      </c>
    </row>
    <row r="2074" spans="1:10" x14ac:dyDescent="0.25">
      <c r="A2074" s="33">
        <v>39114</v>
      </c>
      <c r="B2074" s="44">
        <v>1.302</v>
      </c>
      <c r="C2074" s="44">
        <v>156.85</v>
      </c>
      <c r="D2074" s="44">
        <v>28.094999999999999</v>
      </c>
      <c r="E2074" s="44">
        <v>7.4547999999999996</v>
      </c>
      <c r="F2074" s="44">
        <v>0.6613</v>
      </c>
      <c r="G2074" s="44">
        <v>254.98</v>
      </c>
      <c r="H2074" s="44">
        <v>3.8997999999999999</v>
      </c>
      <c r="I2074" s="44">
        <v>1.3140000000000001</v>
      </c>
      <c r="J2074" s="45">
        <v>9.0395000000000003</v>
      </c>
    </row>
    <row r="2075" spans="1:10" x14ac:dyDescent="0.25">
      <c r="A2075" s="33">
        <v>39115</v>
      </c>
      <c r="B2075" s="44">
        <v>1.302</v>
      </c>
      <c r="C2075" s="44">
        <v>157.63</v>
      </c>
      <c r="D2075" s="44">
        <v>28.202000000000002</v>
      </c>
      <c r="E2075" s="44">
        <v>7.4542000000000002</v>
      </c>
      <c r="F2075" s="44">
        <v>0.66134999999999999</v>
      </c>
      <c r="G2075" s="44">
        <v>255.77</v>
      </c>
      <c r="H2075" s="44">
        <v>3.9028</v>
      </c>
      <c r="I2075" s="44">
        <v>1.3137000000000001</v>
      </c>
      <c r="J2075" s="45">
        <v>9.0574999999999992</v>
      </c>
    </row>
    <row r="2076" spans="1:10" x14ac:dyDescent="0.25">
      <c r="A2076" s="33">
        <v>39118</v>
      </c>
      <c r="B2076" s="44">
        <v>1.2925</v>
      </c>
      <c r="C2076" s="44">
        <v>155.85</v>
      </c>
      <c r="D2076" s="44">
        <v>28.138000000000002</v>
      </c>
      <c r="E2076" s="44">
        <v>7.4539</v>
      </c>
      <c r="F2076" s="44">
        <v>0.66115000000000002</v>
      </c>
      <c r="G2076" s="44">
        <v>254.65</v>
      </c>
      <c r="H2076" s="44">
        <v>3.8784999999999998</v>
      </c>
      <c r="I2076" s="44">
        <v>1.3129</v>
      </c>
      <c r="J2076" s="45">
        <v>9.1163000000000007</v>
      </c>
    </row>
    <row r="2077" spans="1:10" x14ac:dyDescent="0.25">
      <c r="A2077" s="33">
        <v>39119</v>
      </c>
      <c r="B2077" s="44">
        <v>1.2955000000000001</v>
      </c>
      <c r="C2077" s="44">
        <v>155.56</v>
      </c>
      <c r="D2077" s="44">
        <v>28.125</v>
      </c>
      <c r="E2077" s="44">
        <v>7.4538000000000002</v>
      </c>
      <c r="F2077" s="44">
        <v>0.65780000000000005</v>
      </c>
      <c r="G2077" s="44">
        <v>252.48</v>
      </c>
      <c r="H2077" s="44">
        <v>3.8643000000000001</v>
      </c>
      <c r="I2077" s="44">
        <v>1.3044</v>
      </c>
      <c r="J2077" s="45">
        <v>9.1364999999999998</v>
      </c>
    </row>
    <row r="2078" spans="1:10" x14ac:dyDescent="0.25">
      <c r="A2078" s="33">
        <v>39120</v>
      </c>
      <c r="B2078" s="44">
        <v>1.2987</v>
      </c>
      <c r="C2078" s="44">
        <v>156.74</v>
      </c>
      <c r="D2078" s="44">
        <v>28.128</v>
      </c>
      <c r="E2078" s="44">
        <v>7.4523999999999999</v>
      </c>
      <c r="F2078" s="44">
        <v>0.65849999999999997</v>
      </c>
      <c r="G2078" s="44">
        <v>253.24</v>
      </c>
      <c r="H2078" s="44">
        <v>3.8685</v>
      </c>
      <c r="I2078" s="44">
        <v>1.3120000000000001</v>
      </c>
      <c r="J2078" s="45">
        <v>9.1174999999999997</v>
      </c>
    </row>
    <row r="2079" spans="1:10" x14ac:dyDescent="0.25">
      <c r="A2079" s="33">
        <v>39121</v>
      </c>
      <c r="B2079" s="44">
        <v>1.2990999999999999</v>
      </c>
      <c r="C2079" s="44">
        <v>157.68</v>
      </c>
      <c r="D2079" s="44">
        <v>28.212</v>
      </c>
      <c r="E2079" s="44">
        <v>7.4528999999999996</v>
      </c>
      <c r="F2079" s="44">
        <v>0.66320000000000001</v>
      </c>
      <c r="G2079" s="44">
        <v>253.12</v>
      </c>
      <c r="H2079" s="44">
        <v>3.8763999999999998</v>
      </c>
      <c r="I2079" s="44">
        <v>1.3282</v>
      </c>
      <c r="J2079" s="45">
        <v>9.0946999999999996</v>
      </c>
    </row>
    <row r="2080" spans="1:10" x14ac:dyDescent="0.25">
      <c r="A2080" s="33">
        <v>39122</v>
      </c>
      <c r="B2080" s="44">
        <v>1.3007</v>
      </c>
      <c r="C2080" s="44">
        <v>158.06</v>
      </c>
      <c r="D2080" s="44">
        <v>28.245000000000001</v>
      </c>
      <c r="E2080" s="44">
        <v>7.4531000000000001</v>
      </c>
      <c r="F2080" s="44">
        <v>0.66754999999999998</v>
      </c>
      <c r="G2080" s="44">
        <v>253</v>
      </c>
      <c r="H2080" s="44">
        <v>3.8879000000000001</v>
      </c>
      <c r="I2080" s="44">
        <v>1.3395999999999999</v>
      </c>
      <c r="J2080" s="45">
        <v>9.0932999999999993</v>
      </c>
    </row>
    <row r="2081" spans="1:10" x14ac:dyDescent="0.25">
      <c r="A2081" s="33">
        <v>39125</v>
      </c>
      <c r="B2081" s="44">
        <v>1.2956000000000001</v>
      </c>
      <c r="C2081" s="44">
        <v>157.94</v>
      </c>
      <c r="D2081" s="44">
        <v>28.31</v>
      </c>
      <c r="E2081" s="44">
        <v>7.4537000000000004</v>
      </c>
      <c r="F2081" s="44">
        <v>0.66564999999999996</v>
      </c>
      <c r="G2081" s="44">
        <v>254.71</v>
      </c>
      <c r="H2081" s="44">
        <v>3.9198</v>
      </c>
      <c r="I2081" s="44">
        <v>1.3431999999999999</v>
      </c>
      <c r="J2081" s="45">
        <v>9.1050000000000004</v>
      </c>
    </row>
    <row r="2082" spans="1:10" x14ac:dyDescent="0.25">
      <c r="A2082" s="33">
        <v>39126</v>
      </c>
      <c r="B2082" s="44">
        <v>1.3022</v>
      </c>
      <c r="C2082" s="44">
        <v>157.99</v>
      </c>
      <c r="D2082" s="44">
        <v>28.233000000000001</v>
      </c>
      <c r="E2082" s="44">
        <v>7.4534000000000002</v>
      </c>
      <c r="F2082" s="44">
        <v>0.66995000000000005</v>
      </c>
      <c r="G2082" s="44">
        <v>254.02</v>
      </c>
      <c r="H2082" s="44">
        <v>3.91</v>
      </c>
      <c r="I2082" s="44">
        <v>1.3392999999999999</v>
      </c>
      <c r="J2082" s="45">
        <v>9.1660000000000004</v>
      </c>
    </row>
    <row r="2083" spans="1:10" x14ac:dyDescent="0.25">
      <c r="A2083" s="33">
        <v>39127</v>
      </c>
      <c r="B2083" s="44">
        <v>1.3082</v>
      </c>
      <c r="C2083" s="44">
        <v>158.55000000000001</v>
      </c>
      <c r="D2083" s="44">
        <v>28.268000000000001</v>
      </c>
      <c r="E2083" s="44">
        <v>7.4532999999999996</v>
      </c>
      <c r="F2083" s="44">
        <v>0.66930000000000001</v>
      </c>
      <c r="G2083" s="44">
        <v>253.52</v>
      </c>
      <c r="H2083" s="44">
        <v>3.9148999999999998</v>
      </c>
      <c r="I2083" s="44">
        <v>1.3259000000000001</v>
      </c>
      <c r="J2083" s="45">
        <v>9.141</v>
      </c>
    </row>
    <row r="2084" spans="1:10" x14ac:dyDescent="0.25">
      <c r="A2084" s="33">
        <v>39128</v>
      </c>
      <c r="B2084" s="44">
        <v>1.3137000000000001</v>
      </c>
      <c r="C2084" s="44">
        <v>157.78</v>
      </c>
      <c r="D2084" s="44">
        <v>28.28</v>
      </c>
      <c r="E2084" s="44">
        <v>7.4541000000000004</v>
      </c>
      <c r="F2084" s="44">
        <v>0.67115000000000002</v>
      </c>
      <c r="G2084" s="44">
        <v>251.87</v>
      </c>
      <c r="H2084" s="44">
        <v>3.8988</v>
      </c>
      <c r="I2084" s="44">
        <v>1.321</v>
      </c>
      <c r="J2084" s="45">
        <v>9.2234999999999996</v>
      </c>
    </row>
    <row r="2085" spans="1:10" x14ac:dyDescent="0.25">
      <c r="A2085" s="33">
        <v>39129</v>
      </c>
      <c r="B2085" s="44">
        <v>1.3119000000000001</v>
      </c>
      <c r="C2085" s="44">
        <v>156.27000000000001</v>
      </c>
      <c r="D2085" s="44">
        <v>28.248999999999999</v>
      </c>
      <c r="E2085" s="44">
        <v>7.4551999999999996</v>
      </c>
      <c r="F2085" s="44">
        <v>0.67310000000000003</v>
      </c>
      <c r="G2085" s="44">
        <v>252.59</v>
      </c>
      <c r="H2085" s="44">
        <v>3.907</v>
      </c>
      <c r="I2085" s="44">
        <v>1.3171999999999999</v>
      </c>
      <c r="J2085" s="45">
        <v>9.2700999999999993</v>
      </c>
    </row>
    <row r="2086" spans="1:10" x14ac:dyDescent="0.25">
      <c r="A2086" s="33">
        <v>39132</v>
      </c>
      <c r="B2086" s="44">
        <v>1.3131999999999999</v>
      </c>
      <c r="C2086" s="44">
        <v>157.01</v>
      </c>
      <c r="D2086" s="44">
        <v>28.16</v>
      </c>
      <c r="E2086" s="44">
        <v>7.4554</v>
      </c>
      <c r="F2086" s="44">
        <v>0.67510000000000003</v>
      </c>
      <c r="G2086" s="44">
        <v>251.8</v>
      </c>
      <c r="H2086" s="44">
        <v>3.8967999999999998</v>
      </c>
      <c r="I2086" s="44">
        <v>1.3159000000000001</v>
      </c>
      <c r="J2086" s="45">
        <v>9.2424999999999997</v>
      </c>
    </row>
    <row r="2087" spans="1:10" x14ac:dyDescent="0.25">
      <c r="A2087" s="33">
        <v>39133</v>
      </c>
      <c r="B2087" s="44">
        <v>1.3145</v>
      </c>
      <c r="C2087" s="44">
        <v>158.01</v>
      </c>
      <c r="D2087" s="44">
        <v>28.125</v>
      </c>
      <c r="E2087" s="44">
        <v>7.4558</v>
      </c>
      <c r="F2087" s="44">
        <v>0.67330000000000001</v>
      </c>
      <c r="G2087" s="44">
        <v>252.47</v>
      </c>
      <c r="H2087" s="44">
        <v>3.8931</v>
      </c>
      <c r="I2087" s="44">
        <v>1.3092999999999999</v>
      </c>
      <c r="J2087" s="45">
        <v>9.2530000000000001</v>
      </c>
    </row>
    <row r="2088" spans="1:10" x14ac:dyDescent="0.25">
      <c r="A2088" s="33">
        <v>39134</v>
      </c>
      <c r="B2088" s="44">
        <v>1.3145</v>
      </c>
      <c r="C2088" s="44">
        <v>158.91</v>
      </c>
      <c r="D2088" s="44">
        <v>28.167000000000002</v>
      </c>
      <c r="E2088" s="44">
        <v>7.4554999999999998</v>
      </c>
      <c r="F2088" s="44">
        <v>0.67259999999999998</v>
      </c>
      <c r="G2088" s="44">
        <v>251.45</v>
      </c>
      <c r="H2088" s="44">
        <v>3.8862000000000001</v>
      </c>
      <c r="I2088" s="44">
        <v>1.3026</v>
      </c>
      <c r="J2088" s="45">
        <v>9.3099000000000007</v>
      </c>
    </row>
    <row r="2089" spans="1:10" x14ac:dyDescent="0.25">
      <c r="A2089" s="33">
        <v>39135</v>
      </c>
      <c r="B2089" s="44">
        <v>1.3106</v>
      </c>
      <c r="C2089" s="44">
        <v>159</v>
      </c>
      <c r="D2089" s="44">
        <v>28.236999999999998</v>
      </c>
      <c r="E2089" s="44">
        <v>7.4554999999999998</v>
      </c>
      <c r="F2089" s="44">
        <v>0.67190000000000005</v>
      </c>
      <c r="G2089" s="44">
        <v>251.67</v>
      </c>
      <c r="H2089" s="44">
        <v>3.8761999999999999</v>
      </c>
      <c r="I2089" s="44">
        <v>1.3052999999999999</v>
      </c>
      <c r="J2089" s="45">
        <v>9.3155000000000001</v>
      </c>
    </row>
    <row r="2090" spans="1:10" x14ac:dyDescent="0.25">
      <c r="A2090" s="33">
        <v>39136</v>
      </c>
      <c r="B2090" s="44">
        <v>1.3133999999999999</v>
      </c>
      <c r="C2090" s="44">
        <v>159.35</v>
      </c>
      <c r="D2090" s="44">
        <v>28.324999999999999</v>
      </c>
      <c r="E2090" s="44">
        <v>7.4551999999999996</v>
      </c>
      <c r="F2090" s="44">
        <v>0.66920000000000002</v>
      </c>
      <c r="G2090" s="44">
        <v>252.34</v>
      </c>
      <c r="H2090" s="44">
        <v>3.8815</v>
      </c>
      <c r="I2090" s="44">
        <v>1.3162</v>
      </c>
      <c r="J2090" s="45">
        <v>9.3059999999999992</v>
      </c>
    </row>
    <row r="2091" spans="1:10" x14ac:dyDescent="0.25">
      <c r="A2091" s="33">
        <v>39139</v>
      </c>
      <c r="B2091" s="44">
        <v>1.3160000000000001</v>
      </c>
      <c r="C2091" s="44">
        <v>158.69999999999999</v>
      </c>
      <c r="D2091" s="44">
        <v>28.404</v>
      </c>
      <c r="E2091" s="44">
        <v>7.4537000000000004</v>
      </c>
      <c r="F2091" s="44">
        <v>0.67059999999999997</v>
      </c>
      <c r="G2091" s="44">
        <v>252.94</v>
      </c>
      <c r="H2091" s="44">
        <v>3.8932000000000002</v>
      </c>
      <c r="I2091" s="44">
        <v>1.3222</v>
      </c>
      <c r="J2091" s="45">
        <v>9.2814999999999994</v>
      </c>
    </row>
    <row r="2092" spans="1:10" x14ac:dyDescent="0.25">
      <c r="A2092" s="33">
        <v>39140</v>
      </c>
      <c r="B2092" s="44">
        <v>1.323</v>
      </c>
      <c r="C2092" s="44">
        <v>157.68</v>
      </c>
      <c r="D2092" s="44">
        <v>28.463000000000001</v>
      </c>
      <c r="E2092" s="44">
        <v>7.4534000000000002</v>
      </c>
      <c r="F2092" s="44">
        <v>0.67369999999999997</v>
      </c>
      <c r="G2092" s="44">
        <v>254.63</v>
      </c>
      <c r="H2092" s="44">
        <v>3.9127999999999998</v>
      </c>
      <c r="I2092" s="44">
        <v>1.3225</v>
      </c>
      <c r="J2092" s="45">
        <v>9.2460000000000004</v>
      </c>
    </row>
    <row r="2093" spans="1:10" x14ac:dyDescent="0.25">
      <c r="A2093" s="33">
        <v>39141</v>
      </c>
      <c r="B2093" s="44">
        <v>1.3210999999999999</v>
      </c>
      <c r="C2093" s="44">
        <v>156.44999999999999</v>
      </c>
      <c r="D2093" s="44">
        <v>28.295000000000002</v>
      </c>
      <c r="E2093" s="44">
        <v>7.4527000000000001</v>
      </c>
      <c r="F2093" s="44">
        <v>0.67364999999999997</v>
      </c>
      <c r="G2093" s="44">
        <v>254.7</v>
      </c>
      <c r="H2093" s="44">
        <v>3.9180999999999999</v>
      </c>
      <c r="I2093" s="44">
        <v>1.3219000000000001</v>
      </c>
      <c r="J2093" s="45">
        <v>9.2763000000000009</v>
      </c>
    </row>
    <row r="2094" spans="1:10" x14ac:dyDescent="0.25">
      <c r="A2094" s="33">
        <v>39142</v>
      </c>
      <c r="B2094" s="44">
        <v>1.3225</v>
      </c>
      <c r="C2094" s="44">
        <v>155.41999999999999</v>
      </c>
      <c r="D2094" s="44">
        <v>28.225000000000001</v>
      </c>
      <c r="E2094" s="44">
        <v>7.4507000000000003</v>
      </c>
      <c r="F2094" s="44">
        <v>0.67364999999999997</v>
      </c>
      <c r="G2094" s="44">
        <v>256.2</v>
      </c>
      <c r="H2094" s="44">
        <v>3.9215</v>
      </c>
      <c r="I2094" s="44">
        <v>1.3199000000000001</v>
      </c>
      <c r="J2094" s="45">
        <v>9.2776999999999994</v>
      </c>
    </row>
    <row r="2095" spans="1:10" x14ac:dyDescent="0.25">
      <c r="A2095" s="33">
        <v>39143</v>
      </c>
      <c r="B2095" s="44">
        <v>1.3163</v>
      </c>
      <c r="C2095" s="44">
        <v>153.91</v>
      </c>
      <c r="D2095" s="44">
        <v>28.158000000000001</v>
      </c>
      <c r="E2095" s="44">
        <v>7.4493</v>
      </c>
      <c r="F2095" s="44">
        <v>0.67679999999999996</v>
      </c>
      <c r="G2095" s="44">
        <v>254.43</v>
      </c>
      <c r="H2095" s="44">
        <v>3.9009</v>
      </c>
      <c r="I2095" s="44">
        <v>1.3088</v>
      </c>
      <c r="J2095" s="45">
        <v>9.2927</v>
      </c>
    </row>
    <row r="2096" spans="1:10" x14ac:dyDescent="0.25">
      <c r="A2096" s="33">
        <v>39146</v>
      </c>
      <c r="B2096" s="44">
        <v>1.3083</v>
      </c>
      <c r="C2096" s="44">
        <v>150.93</v>
      </c>
      <c r="D2096" s="44">
        <v>28.187999999999999</v>
      </c>
      <c r="E2096" s="44">
        <v>7.4481999999999999</v>
      </c>
      <c r="F2096" s="44">
        <v>0.68220000000000003</v>
      </c>
      <c r="G2096" s="44">
        <v>254.63</v>
      </c>
      <c r="H2096" s="44">
        <v>3.91</v>
      </c>
      <c r="I2096" s="44">
        <v>1.3019000000000001</v>
      </c>
      <c r="J2096" s="45">
        <v>9.3308</v>
      </c>
    </row>
    <row r="2097" spans="1:10" x14ac:dyDescent="0.25">
      <c r="A2097" s="33">
        <v>39147</v>
      </c>
      <c r="B2097" s="44">
        <v>1.31</v>
      </c>
      <c r="C2097" s="44">
        <v>152.69</v>
      </c>
      <c r="D2097" s="44">
        <v>28.175999999999998</v>
      </c>
      <c r="E2097" s="44">
        <v>7.4482999999999997</v>
      </c>
      <c r="F2097" s="44">
        <v>0.67964999999999998</v>
      </c>
      <c r="G2097" s="44">
        <v>253.25</v>
      </c>
      <c r="H2097" s="44">
        <v>3.8976000000000002</v>
      </c>
      <c r="I2097" s="44">
        <v>1.3189</v>
      </c>
      <c r="J2097" s="45">
        <v>9.2784999999999993</v>
      </c>
    </row>
    <row r="2098" spans="1:10" x14ac:dyDescent="0.25">
      <c r="A2098" s="33">
        <v>39148</v>
      </c>
      <c r="B2098" s="44">
        <v>1.3134999999999999</v>
      </c>
      <c r="C2098" s="44">
        <v>152.81</v>
      </c>
      <c r="D2098" s="44">
        <v>28.152999999999999</v>
      </c>
      <c r="E2098" s="44">
        <v>7.4478999999999997</v>
      </c>
      <c r="F2098" s="44">
        <v>0.68120000000000003</v>
      </c>
      <c r="G2098" s="44">
        <v>252.92</v>
      </c>
      <c r="H2098" s="44">
        <v>3.9073000000000002</v>
      </c>
      <c r="I2098" s="44">
        <v>1.3097000000000001</v>
      </c>
      <c r="J2098" s="45">
        <v>9.2647999999999993</v>
      </c>
    </row>
    <row r="2099" spans="1:10" x14ac:dyDescent="0.25">
      <c r="A2099" s="33">
        <v>39149</v>
      </c>
      <c r="B2099" s="44">
        <v>1.3151999999999999</v>
      </c>
      <c r="C2099" s="44">
        <v>154.02000000000001</v>
      </c>
      <c r="D2099" s="44">
        <v>28.145</v>
      </c>
      <c r="E2099" s="44">
        <v>7.4481999999999999</v>
      </c>
      <c r="F2099" s="44">
        <v>0.68140000000000001</v>
      </c>
      <c r="G2099" s="44">
        <v>251.65</v>
      </c>
      <c r="H2099" s="44">
        <v>3.8843999999999999</v>
      </c>
      <c r="I2099" s="44">
        <v>1.3161</v>
      </c>
      <c r="J2099" s="45">
        <v>9.2850000000000001</v>
      </c>
    </row>
    <row r="2100" spans="1:10" x14ac:dyDescent="0.25">
      <c r="A2100" s="33">
        <v>39150</v>
      </c>
      <c r="B2100" s="44">
        <v>1.3154999999999999</v>
      </c>
      <c r="C2100" s="44">
        <v>154.28</v>
      </c>
      <c r="D2100" s="44">
        <v>28.167999999999999</v>
      </c>
      <c r="E2100" s="44">
        <v>7.4488000000000003</v>
      </c>
      <c r="F2100" s="44">
        <v>0.68059999999999998</v>
      </c>
      <c r="G2100" s="44">
        <v>251.08</v>
      </c>
      <c r="H2100" s="44">
        <v>3.8828</v>
      </c>
      <c r="I2100" s="44">
        <v>1.3133999999999999</v>
      </c>
      <c r="J2100" s="45">
        <v>9.2933000000000003</v>
      </c>
    </row>
    <row r="2101" spans="1:10" x14ac:dyDescent="0.25">
      <c r="A2101" s="33">
        <v>39153</v>
      </c>
      <c r="B2101" s="44">
        <v>1.3156000000000001</v>
      </c>
      <c r="C2101" s="44">
        <v>154.44</v>
      </c>
      <c r="D2101" s="44">
        <v>28.238</v>
      </c>
      <c r="E2101" s="44">
        <v>7.4497</v>
      </c>
      <c r="F2101" s="44">
        <v>0.68220000000000003</v>
      </c>
      <c r="G2101" s="44">
        <v>249.89</v>
      </c>
      <c r="H2101" s="44">
        <v>3.8799000000000001</v>
      </c>
      <c r="I2101" s="44">
        <v>1.3185</v>
      </c>
      <c r="J2101" s="45">
        <v>9.2929999999999993</v>
      </c>
    </row>
    <row r="2102" spans="1:10" x14ac:dyDescent="0.25">
      <c r="A2102" s="33">
        <v>39154</v>
      </c>
      <c r="B2102" s="44">
        <v>1.3218000000000001</v>
      </c>
      <c r="C2102" s="44">
        <v>154.13999999999999</v>
      </c>
      <c r="D2102" s="44">
        <v>28.202000000000002</v>
      </c>
      <c r="E2102" s="44">
        <v>7.4503000000000004</v>
      </c>
      <c r="F2102" s="44">
        <v>0.68310000000000004</v>
      </c>
      <c r="G2102" s="44">
        <v>250</v>
      </c>
      <c r="H2102" s="44">
        <v>3.8946000000000001</v>
      </c>
      <c r="I2102" s="44">
        <v>1.3129</v>
      </c>
      <c r="J2102" s="45">
        <v>9.2910000000000004</v>
      </c>
    </row>
    <row r="2103" spans="1:10" x14ac:dyDescent="0.25">
      <c r="A2103" s="33">
        <v>39155</v>
      </c>
      <c r="B2103" s="44">
        <v>1.3183</v>
      </c>
      <c r="C2103" s="44">
        <v>153.66</v>
      </c>
      <c r="D2103" s="44">
        <v>28.148</v>
      </c>
      <c r="E2103" s="44">
        <v>7.4507000000000003</v>
      </c>
      <c r="F2103" s="44">
        <v>0.68535000000000001</v>
      </c>
      <c r="G2103" s="44">
        <v>251.28</v>
      </c>
      <c r="H2103" s="44">
        <v>3.903</v>
      </c>
      <c r="I2103" s="44">
        <v>1.3166</v>
      </c>
      <c r="J2103" s="45">
        <v>9.3068000000000008</v>
      </c>
    </row>
    <row r="2104" spans="1:10" x14ac:dyDescent="0.25">
      <c r="A2104" s="33">
        <v>39156</v>
      </c>
      <c r="B2104" s="44">
        <v>1.3226</v>
      </c>
      <c r="C2104" s="44">
        <v>155.09</v>
      </c>
      <c r="D2104" s="44">
        <v>28.056000000000001</v>
      </c>
      <c r="E2104" s="44">
        <v>7.4497999999999998</v>
      </c>
      <c r="F2104" s="44">
        <v>0.68274999999999997</v>
      </c>
      <c r="G2104" s="44">
        <v>250.22</v>
      </c>
      <c r="H2104" s="44">
        <v>3.895</v>
      </c>
      <c r="I2104" s="44">
        <v>1.3113999999999999</v>
      </c>
      <c r="J2104" s="45">
        <v>9.2680000000000007</v>
      </c>
    </row>
    <row r="2105" spans="1:10" x14ac:dyDescent="0.25">
      <c r="A2105" s="33">
        <v>39157</v>
      </c>
      <c r="B2105" s="44">
        <v>1.3325</v>
      </c>
      <c r="C2105" s="44">
        <v>155.62</v>
      </c>
      <c r="D2105" s="44">
        <v>27.867999999999999</v>
      </c>
      <c r="E2105" s="44">
        <v>7.4489000000000001</v>
      </c>
      <c r="F2105" s="44">
        <v>0.68420000000000003</v>
      </c>
      <c r="G2105" s="44">
        <v>249.1</v>
      </c>
      <c r="H2105" s="44">
        <v>3.8929999999999998</v>
      </c>
      <c r="I2105" s="44">
        <v>1.3164</v>
      </c>
      <c r="J2105" s="45">
        <v>9.2624999999999993</v>
      </c>
    </row>
    <row r="2106" spans="1:10" x14ac:dyDescent="0.25">
      <c r="A2106" s="33">
        <v>39160</v>
      </c>
      <c r="B2106" s="44">
        <v>1.3303</v>
      </c>
      <c r="C2106" s="44">
        <v>156.16999999999999</v>
      </c>
      <c r="D2106" s="44">
        <v>27.777999999999999</v>
      </c>
      <c r="E2106" s="44">
        <v>7.4481000000000002</v>
      </c>
      <c r="F2106" s="44">
        <v>0.68325000000000002</v>
      </c>
      <c r="G2106" s="44">
        <v>246.17</v>
      </c>
      <c r="H2106" s="44">
        <v>3.8687</v>
      </c>
      <c r="I2106" s="44">
        <v>1.3129</v>
      </c>
      <c r="J2106" s="45">
        <v>9.2916000000000007</v>
      </c>
    </row>
    <row r="2107" spans="1:10" x14ac:dyDescent="0.25">
      <c r="A2107" s="33">
        <v>39161</v>
      </c>
      <c r="B2107" s="44">
        <v>1.3295999999999999</v>
      </c>
      <c r="C2107" s="44">
        <v>156.15</v>
      </c>
      <c r="D2107" s="44">
        <v>27.808</v>
      </c>
      <c r="E2107" s="44">
        <v>7.4481999999999999</v>
      </c>
      <c r="F2107" s="44">
        <v>0.67910000000000004</v>
      </c>
      <c r="G2107" s="44">
        <v>246.42</v>
      </c>
      <c r="H2107" s="44">
        <v>3.8721000000000001</v>
      </c>
      <c r="I2107" s="44">
        <v>1.3076000000000001</v>
      </c>
      <c r="J2107" s="45">
        <v>9.3018999999999998</v>
      </c>
    </row>
    <row r="2108" spans="1:10" x14ac:dyDescent="0.25">
      <c r="A2108" s="33">
        <v>39162</v>
      </c>
      <c r="B2108" s="44">
        <v>1.3292999999999999</v>
      </c>
      <c r="C2108" s="44">
        <v>156.63999999999999</v>
      </c>
      <c r="D2108" s="44">
        <v>27.937999999999999</v>
      </c>
      <c r="E2108" s="44">
        <v>7.4492000000000003</v>
      </c>
      <c r="F2108" s="44">
        <v>0.67889999999999995</v>
      </c>
      <c r="G2108" s="44">
        <v>247.68</v>
      </c>
      <c r="H2108" s="44">
        <v>3.8744000000000001</v>
      </c>
      <c r="I2108" s="44">
        <v>1.3011999999999999</v>
      </c>
      <c r="J2108" s="45">
        <v>9.3033999999999999</v>
      </c>
    </row>
    <row r="2109" spans="1:10" x14ac:dyDescent="0.25">
      <c r="A2109" s="33">
        <v>39163</v>
      </c>
      <c r="B2109" s="44">
        <v>1.3351</v>
      </c>
      <c r="C2109" s="44">
        <v>157.27000000000001</v>
      </c>
      <c r="D2109" s="44">
        <v>27.986000000000001</v>
      </c>
      <c r="E2109" s="44">
        <v>7.4500999999999999</v>
      </c>
      <c r="F2109" s="44">
        <v>0.67854999999999999</v>
      </c>
      <c r="G2109" s="44">
        <v>245.99</v>
      </c>
      <c r="H2109" s="44">
        <v>3.8687999999999998</v>
      </c>
      <c r="I2109" s="44">
        <v>1.3002</v>
      </c>
      <c r="J2109" s="45">
        <v>9.2982999999999993</v>
      </c>
    </row>
    <row r="2110" spans="1:10" x14ac:dyDescent="0.25">
      <c r="A2110" s="33">
        <v>39164</v>
      </c>
      <c r="B2110" s="44">
        <v>1.3327</v>
      </c>
      <c r="C2110" s="44">
        <v>156.65</v>
      </c>
      <c r="D2110" s="44">
        <v>27.972999999999999</v>
      </c>
      <c r="E2110" s="44">
        <v>7.4504999999999999</v>
      </c>
      <c r="F2110" s="44">
        <v>0.67779999999999996</v>
      </c>
      <c r="G2110" s="44">
        <v>246.7</v>
      </c>
      <c r="H2110" s="44">
        <v>3.8759999999999999</v>
      </c>
      <c r="I2110" s="44">
        <v>1.2948999999999999</v>
      </c>
      <c r="J2110" s="45">
        <v>9.3134999999999994</v>
      </c>
    </row>
    <row r="2111" spans="1:10" x14ac:dyDescent="0.25">
      <c r="A2111" s="33">
        <v>39167</v>
      </c>
      <c r="B2111" s="44">
        <v>1.3265</v>
      </c>
      <c r="C2111" s="44">
        <v>157.05000000000001</v>
      </c>
      <c r="D2111" s="44">
        <v>27.934999999999999</v>
      </c>
      <c r="E2111" s="44">
        <v>7.4497</v>
      </c>
      <c r="F2111" s="44">
        <v>0.67635000000000001</v>
      </c>
      <c r="G2111" s="44">
        <v>246.83</v>
      </c>
      <c r="H2111" s="44">
        <v>3.8700999999999999</v>
      </c>
      <c r="I2111" s="44">
        <v>1.2928999999999999</v>
      </c>
      <c r="J2111" s="45">
        <v>9.3082999999999991</v>
      </c>
    </row>
    <row r="2112" spans="1:10" x14ac:dyDescent="0.25">
      <c r="A2112" s="33">
        <v>39168</v>
      </c>
      <c r="B2112" s="44">
        <v>1.3347</v>
      </c>
      <c r="C2112" s="44">
        <v>157.91</v>
      </c>
      <c r="D2112" s="44">
        <v>27.986000000000001</v>
      </c>
      <c r="E2112" s="44">
        <v>7.4504000000000001</v>
      </c>
      <c r="F2112" s="44">
        <v>0.67900000000000005</v>
      </c>
      <c r="G2112" s="44">
        <v>247.56</v>
      </c>
      <c r="H2112" s="44">
        <v>3.8704999999999998</v>
      </c>
      <c r="I2112" s="44">
        <v>1.3019000000000001</v>
      </c>
      <c r="J2112" s="45">
        <v>9.3181999999999992</v>
      </c>
    </row>
    <row r="2113" spans="1:10" x14ac:dyDescent="0.25">
      <c r="A2113" s="33">
        <v>39169</v>
      </c>
      <c r="B2113" s="44">
        <v>1.3348</v>
      </c>
      <c r="C2113" s="44">
        <v>156.38</v>
      </c>
      <c r="D2113" s="44">
        <v>28.074999999999999</v>
      </c>
      <c r="E2113" s="44">
        <v>7.4493</v>
      </c>
      <c r="F2113" s="44">
        <v>0.67949999999999999</v>
      </c>
      <c r="G2113" s="44">
        <v>249.16</v>
      </c>
      <c r="H2113" s="44">
        <v>3.8835999999999999</v>
      </c>
      <c r="I2113" s="44">
        <v>1.2946</v>
      </c>
      <c r="J2113" s="45">
        <v>9.3190000000000008</v>
      </c>
    </row>
    <row r="2114" spans="1:10" x14ac:dyDescent="0.25">
      <c r="A2114" s="33">
        <v>39170</v>
      </c>
      <c r="B2114" s="44">
        <v>1.3351999999999999</v>
      </c>
      <c r="C2114" s="44">
        <v>156.75</v>
      </c>
      <c r="D2114" s="44">
        <v>28.035</v>
      </c>
      <c r="E2114" s="44">
        <v>7.4499000000000004</v>
      </c>
      <c r="F2114" s="44">
        <v>0.67930000000000001</v>
      </c>
      <c r="G2114" s="44">
        <v>248</v>
      </c>
      <c r="H2114" s="44">
        <v>3.8696999999999999</v>
      </c>
      <c r="I2114" s="44">
        <v>1.2927999999999999</v>
      </c>
      <c r="J2114" s="45">
        <v>9.3369999999999997</v>
      </c>
    </row>
    <row r="2115" spans="1:10" x14ac:dyDescent="0.25">
      <c r="A2115" s="33">
        <v>39171</v>
      </c>
      <c r="B2115" s="44">
        <v>1.3318000000000001</v>
      </c>
      <c r="C2115" s="44">
        <v>157.32</v>
      </c>
      <c r="D2115" s="44">
        <v>28.01</v>
      </c>
      <c r="E2115" s="44">
        <v>7.4508000000000001</v>
      </c>
      <c r="F2115" s="44">
        <v>0.67979999999999996</v>
      </c>
      <c r="G2115" s="44">
        <v>247.8</v>
      </c>
      <c r="H2115" s="44">
        <v>3.8668</v>
      </c>
      <c r="I2115" s="44">
        <v>1.3021</v>
      </c>
      <c r="J2115" s="45">
        <v>9.3461999999999996</v>
      </c>
    </row>
    <row r="2116" spans="1:10" x14ac:dyDescent="0.25">
      <c r="A2116" s="33">
        <v>39174</v>
      </c>
      <c r="B2116" s="44">
        <v>1.3366</v>
      </c>
      <c r="C2116" s="44">
        <v>157.35</v>
      </c>
      <c r="D2116" s="44">
        <v>27.94</v>
      </c>
      <c r="E2116" s="44">
        <v>7.4503000000000004</v>
      </c>
      <c r="F2116" s="44">
        <v>0.67610000000000003</v>
      </c>
      <c r="G2116" s="44">
        <v>246.95</v>
      </c>
      <c r="H2116" s="44">
        <v>3.8544</v>
      </c>
      <c r="I2116" s="44">
        <v>1.3086</v>
      </c>
      <c r="J2116" s="45">
        <v>9.3670000000000009</v>
      </c>
    </row>
    <row r="2117" spans="1:10" x14ac:dyDescent="0.25">
      <c r="A2117" s="33">
        <v>39175</v>
      </c>
      <c r="B2117" s="44">
        <v>1.3358000000000001</v>
      </c>
      <c r="C2117" s="44">
        <v>158.53</v>
      </c>
      <c r="D2117" s="44">
        <v>28.010999999999999</v>
      </c>
      <c r="E2117" s="44">
        <v>7.4513999999999996</v>
      </c>
      <c r="F2117" s="44">
        <v>0.67610000000000003</v>
      </c>
      <c r="G2117" s="44">
        <v>246.89</v>
      </c>
      <c r="H2117" s="44">
        <v>3.8536000000000001</v>
      </c>
      <c r="I2117" s="44">
        <v>1.3050999999999999</v>
      </c>
      <c r="J2117" s="45">
        <v>9.3630999999999993</v>
      </c>
    </row>
    <row r="2118" spans="1:10" x14ac:dyDescent="0.25">
      <c r="A2118" s="33">
        <v>39176</v>
      </c>
      <c r="B2118" s="44">
        <v>1.3351999999999999</v>
      </c>
      <c r="C2118" s="44">
        <v>158.69999999999999</v>
      </c>
      <c r="D2118" s="44">
        <v>27.933</v>
      </c>
      <c r="E2118" s="44">
        <v>7.4539999999999997</v>
      </c>
      <c r="F2118" s="44">
        <v>0.67664999999999997</v>
      </c>
      <c r="G2118" s="44">
        <v>246.12</v>
      </c>
      <c r="H2118" s="44">
        <v>3.851</v>
      </c>
      <c r="I2118" s="44">
        <v>1.3039000000000001</v>
      </c>
      <c r="J2118" s="45">
        <v>9.3354999999999997</v>
      </c>
    </row>
    <row r="2119" spans="1:10" x14ac:dyDescent="0.25">
      <c r="A2119" s="33">
        <v>39177</v>
      </c>
      <c r="B2119" s="44">
        <v>1.3372999999999999</v>
      </c>
      <c r="C2119" s="44">
        <v>159</v>
      </c>
      <c r="D2119" s="44">
        <v>27.943000000000001</v>
      </c>
      <c r="E2119" s="44">
        <v>7.4542000000000002</v>
      </c>
      <c r="F2119" s="44">
        <v>0.67969999999999997</v>
      </c>
      <c r="G2119" s="44">
        <v>245.64</v>
      </c>
      <c r="H2119" s="44">
        <v>3.8384999999999998</v>
      </c>
      <c r="I2119" s="44">
        <v>1.3152999999999999</v>
      </c>
      <c r="J2119" s="45">
        <v>9.2714999999999996</v>
      </c>
    </row>
    <row r="2120" spans="1:10" x14ac:dyDescent="0.25">
      <c r="A2120" s="33">
        <v>39182</v>
      </c>
      <c r="B2120" s="44">
        <v>1.3426</v>
      </c>
      <c r="C2120" s="44">
        <v>160.05000000000001</v>
      </c>
      <c r="D2120" s="44">
        <v>27.95</v>
      </c>
      <c r="E2120" s="44">
        <v>7.4560000000000004</v>
      </c>
      <c r="F2120" s="44">
        <v>0.68030000000000002</v>
      </c>
      <c r="G2120" s="44">
        <v>245.78</v>
      </c>
      <c r="H2120" s="44">
        <v>3.8443000000000001</v>
      </c>
      <c r="I2120" s="44">
        <v>1.3169999999999999</v>
      </c>
      <c r="J2120" s="45">
        <v>9.2826000000000004</v>
      </c>
    </row>
    <row r="2121" spans="1:10" x14ac:dyDescent="0.25">
      <c r="A2121" s="33">
        <v>39183</v>
      </c>
      <c r="B2121" s="44">
        <v>1.3418000000000001</v>
      </c>
      <c r="C2121" s="44">
        <v>160</v>
      </c>
      <c r="D2121" s="44">
        <v>28.003</v>
      </c>
      <c r="E2121" s="44">
        <v>7.4547999999999996</v>
      </c>
      <c r="F2121" s="44">
        <v>0.67879999999999996</v>
      </c>
      <c r="G2121" s="44">
        <v>245.23</v>
      </c>
      <c r="H2121" s="44">
        <v>3.8283999999999998</v>
      </c>
      <c r="I2121" s="44">
        <v>1.3194999999999999</v>
      </c>
      <c r="J2121" s="45">
        <v>9.2569999999999997</v>
      </c>
    </row>
    <row r="2122" spans="1:10" x14ac:dyDescent="0.25">
      <c r="A2122" s="33">
        <v>39184</v>
      </c>
      <c r="B2122" s="44">
        <v>1.3467</v>
      </c>
      <c r="C2122" s="44">
        <v>160.62</v>
      </c>
      <c r="D2122" s="44">
        <v>27.963000000000001</v>
      </c>
      <c r="E2122" s="44">
        <v>7.4557000000000002</v>
      </c>
      <c r="F2122" s="44">
        <v>0.68069999999999997</v>
      </c>
      <c r="G2122" s="44">
        <v>245.55</v>
      </c>
      <c r="H2122" s="44">
        <v>3.8340000000000001</v>
      </c>
      <c r="I2122" s="44">
        <v>1.3214999999999999</v>
      </c>
      <c r="J2122" s="45">
        <v>9.2579999999999991</v>
      </c>
    </row>
    <row r="2123" spans="1:10" x14ac:dyDescent="0.25">
      <c r="A2123" s="33">
        <v>39185</v>
      </c>
      <c r="B2123" s="44">
        <v>1.3532</v>
      </c>
      <c r="C2123" s="44">
        <v>160.55000000000001</v>
      </c>
      <c r="D2123" s="44">
        <v>27.965</v>
      </c>
      <c r="E2123" s="44">
        <v>7.4550999999999998</v>
      </c>
      <c r="F2123" s="44">
        <v>0.68089999999999995</v>
      </c>
      <c r="G2123" s="44">
        <v>245.87</v>
      </c>
      <c r="H2123" s="44">
        <v>3.8380000000000001</v>
      </c>
      <c r="I2123" s="44">
        <v>1.3189</v>
      </c>
      <c r="J2123" s="45">
        <v>9.2822999999999993</v>
      </c>
    </row>
    <row r="2124" spans="1:10" x14ac:dyDescent="0.25">
      <c r="A2124" s="33">
        <v>39188</v>
      </c>
      <c r="B2124" s="44">
        <v>1.355</v>
      </c>
      <c r="C2124" s="44">
        <v>161.96</v>
      </c>
      <c r="D2124" s="44">
        <v>27.963000000000001</v>
      </c>
      <c r="E2124" s="44">
        <v>7.4545000000000003</v>
      </c>
      <c r="F2124" s="44">
        <v>0.68054999999999999</v>
      </c>
      <c r="G2124" s="44">
        <v>245.16</v>
      </c>
      <c r="H2124" s="44">
        <v>3.8180000000000001</v>
      </c>
      <c r="I2124" s="44">
        <v>1.3269</v>
      </c>
      <c r="J2124" s="45">
        <v>9.2240000000000002</v>
      </c>
    </row>
    <row r="2125" spans="1:10" x14ac:dyDescent="0.25">
      <c r="A2125" s="33">
        <v>39189</v>
      </c>
      <c r="B2125" s="44">
        <v>1.3549</v>
      </c>
      <c r="C2125" s="44">
        <v>161.81</v>
      </c>
      <c r="D2125" s="44">
        <v>27.963999999999999</v>
      </c>
      <c r="E2125" s="44">
        <v>7.4551999999999996</v>
      </c>
      <c r="F2125" s="44">
        <v>0.67630000000000001</v>
      </c>
      <c r="G2125" s="44">
        <v>245.7</v>
      </c>
      <c r="H2125" s="44">
        <v>3.8161</v>
      </c>
      <c r="I2125" s="44">
        <v>1.3322000000000001</v>
      </c>
      <c r="J2125" s="45">
        <v>9.2203999999999997</v>
      </c>
    </row>
    <row r="2126" spans="1:10" x14ac:dyDescent="0.25">
      <c r="A2126" s="33">
        <v>39190</v>
      </c>
      <c r="B2126" s="44">
        <v>1.3576999999999999</v>
      </c>
      <c r="C2126" s="44">
        <v>160.77000000000001</v>
      </c>
      <c r="D2126" s="44">
        <v>27.992000000000001</v>
      </c>
      <c r="E2126" s="44">
        <v>7.4535999999999998</v>
      </c>
      <c r="F2126" s="44">
        <v>0.67730000000000001</v>
      </c>
      <c r="G2126" s="44">
        <v>246.1</v>
      </c>
      <c r="H2126" s="44">
        <v>3.8077999999999999</v>
      </c>
      <c r="I2126" s="44">
        <v>1.3309</v>
      </c>
      <c r="J2126" s="45">
        <v>9.2175999999999991</v>
      </c>
    </row>
    <row r="2127" spans="1:10" x14ac:dyDescent="0.25">
      <c r="A2127" s="33">
        <v>39191</v>
      </c>
      <c r="B2127" s="44">
        <v>1.3601000000000001</v>
      </c>
      <c r="C2127" s="44">
        <v>160.13</v>
      </c>
      <c r="D2127" s="44">
        <v>28.02</v>
      </c>
      <c r="E2127" s="44">
        <v>7.4527000000000001</v>
      </c>
      <c r="F2127" s="44">
        <v>0.67930000000000001</v>
      </c>
      <c r="G2127" s="44">
        <v>247.02</v>
      </c>
      <c r="H2127" s="44">
        <v>3.8096999999999999</v>
      </c>
      <c r="I2127" s="44">
        <v>1.3369</v>
      </c>
      <c r="J2127" s="45">
        <v>9.2195</v>
      </c>
    </row>
    <row r="2128" spans="1:10" x14ac:dyDescent="0.25">
      <c r="A2128" s="33">
        <v>39192</v>
      </c>
      <c r="B2128" s="44">
        <v>1.3606</v>
      </c>
      <c r="C2128" s="44">
        <v>161.44999999999999</v>
      </c>
      <c r="D2128" s="44">
        <v>28.033000000000001</v>
      </c>
      <c r="E2128" s="44">
        <v>7.4523000000000001</v>
      </c>
      <c r="F2128" s="44">
        <v>0.67930000000000001</v>
      </c>
      <c r="G2128" s="44">
        <v>245.63</v>
      </c>
      <c r="H2128" s="44">
        <v>3.7917000000000001</v>
      </c>
      <c r="I2128" s="44">
        <v>1.3422000000000001</v>
      </c>
      <c r="J2128" s="45">
        <v>9.1952999999999996</v>
      </c>
    </row>
    <row r="2129" spans="1:10" x14ac:dyDescent="0.25">
      <c r="A2129" s="33">
        <v>39195</v>
      </c>
      <c r="B2129" s="44">
        <v>1.3556999999999999</v>
      </c>
      <c r="C2129" s="44">
        <v>160.91</v>
      </c>
      <c r="D2129" s="44">
        <v>28.026</v>
      </c>
      <c r="E2129" s="44">
        <v>7.4520999999999997</v>
      </c>
      <c r="F2129" s="44">
        <v>0.67800000000000005</v>
      </c>
      <c r="G2129" s="44">
        <v>245.13</v>
      </c>
      <c r="H2129" s="44">
        <v>3.7797999999999998</v>
      </c>
      <c r="I2129" s="44">
        <v>1.3508</v>
      </c>
      <c r="J2129" s="45">
        <v>9.1979000000000006</v>
      </c>
    </row>
    <row r="2130" spans="1:10" x14ac:dyDescent="0.25">
      <c r="A2130" s="33">
        <v>39196</v>
      </c>
      <c r="B2130" s="44">
        <v>1.3582000000000001</v>
      </c>
      <c r="C2130" s="44">
        <v>161.38999999999999</v>
      </c>
      <c r="D2130" s="44">
        <v>28.065000000000001</v>
      </c>
      <c r="E2130" s="44">
        <v>7.4522000000000004</v>
      </c>
      <c r="F2130" s="44">
        <v>0.67930000000000001</v>
      </c>
      <c r="G2130" s="44">
        <v>245.84</v>
      </c>
      <c r="H2130" s="44">
        <v>3.7871999999999999</v>
      </c>
      <c r="I2130" s="44">
        <v>1.3505</v>
      </c>
      <c r="J2130" s="45">
        <v>9.1929999999999996</v>
      </c>
    </row>
    <row r="2131" spans="1:10" x14ac:dyDescent="0.25">
      <c r="A2131" s="33">
        <v>39197</v>
      </c>
      <c r="B2131" s="44">
        <v>1.3649</v>
      </c>
      <c r="C2131" s="44">
        <v>161.94999999999999</v>
      </c>
      <c r="D2131" s="44">
        <v>28.106000000000002</v>
      </c>
      <c r="E2131" s="44">
        <v>7.4511000000000003</v>
      </c>
      <c r="F2131" s="44">
        <v>0.68100000000000005</v>
      </c>
      <c r="G2131" s="44">
        <v>246.3</v>
      </c>
      <c r="H2131" s="44">
        <v>3.7864</v>
      </c>
      <c r="I2131" s="44">
        <v>1.3496999999999999</v>
      </c>
      <c r="J2131" s="45">
        <v>9.1745999999999999</v>
      </c>
    </row>
    <row r="2132" spans="1:10" x14ac:dyDescent="0.25">
      <c r="A2132" s="33">
        <v>39198</v>
      </c>
      <c r="B2132" s="44">
        <v>1.3595999999999999</v>
      </c>
      <c r="C2132" s="44">
        <v>162.26</v>
      </c>
      <c r="D2132" s="44">
        <v>28.114999999999998</v>
      </c>
      <c r="E2132" s="44">
        <v>7.4507000000000003</v>
      </c>
      <c r="F2132" s="44">
        <v>0.68215000000000003</v>
      </c>
      <c r="G2132" s="44">
        <v>245.88</v>
      </c>
      <c r="H2132" s="44">
        <v>3.7744</v>
      </c>
      <c r="I2132" s="44">
        <v>1.3480000000000001</v>
      </c>
      <c r="J2132" s="45">
        <v>9.1519999999999992</v>
      </c>
    </row>
    <row r="2133" spans="1:10" x14ac:dyDescent="0.25">
      <c r="A2133" s="33">
        <v>39199</v>
      </c>
      <c r="B2133" s="44">
        <v>1.3643000000000001</v>
      </c>
      <c r="C2133" s="44">
        <v>162.76</v>
      </c>
      <c r="D2133" s="44">
        <v>28.166</v>
      </c>
      <c r="E2133" s="44">
        <v>7.4500999999999999</v>
      </c>
      <c r="F2133" s="44">
        <v>0.68225000000000002</v>
      </c>
      <c r="G2133" s="44">
        <v>245.98</v>
      </c>
      <c r="H2133" s="44">
        <v>3.7786</v>
      </c>
      <c r="I2133" s="44">
        <v>1.3474999999999999</v>
      </c>
      <c r="J2133" s="45">
        <v>9.1434999999999995</v>
      </c>
    </row>
    <row r="2134" spans="1:10" x14ac:dyDescent="0.25">
      <c r="A2134" s="33">
        <v>39202</v>
      </c>
      <c r="B2134" s="44">
        <v>1.3605</v>
      </c>
      <c r="C2134" s="44">
        <v>162.82</v>
      </c>
      <c r="D2134" s="44">
        <v>28.123000000000001</v>
      </c>
      <c r="E2134" s="44">
        <v>7.4504999999999999</v>
      </c>
      <c r="F2134" s="44">
        <v>0.68269999999999997</v>
      </c>
      <c r="G2134" s="44">
        <v>247.18</v>
      </c>
      <c r="H2134" s="44">
        <v>3.7810000000000001</v>
      </c>
      <c r="I2134" s="44">
        <v>1.3528</v>
      </c>
      <c r="J2134" s="45">
        <v>9.1523000000000003</v>
      </c>
    </row>
    <row r="2135" spans="1:10" x14ac:dyDescent="0.25">
      <c r="A2135" s="33">
        <v>39204</v>
      </c>
      <c r="B2135" s="44">
        <v>1.3588</v>
      </c>
      <c r="C2135" s="44">
        <v>163.28</v>
      </c>
      <c r="D2135" s="44">
        <v>28.126999999999999</v>
      </c>
      <c r="E2135" s="44">
        <v>7.4523000000000001</v>
      </c>
      <c r="F2135" s="44">
        <v>0.68210000000000004</v>
      </c>
      <c r="G2135" s="44">
        <v>246.83</v>
      </c>
      <c r="H2135" s="44">
        <v>3.7688999999999999</v>
      </c>
      <c r="I2135" s="44">
        <v>1.3575999999999999</v>
      </c>
      <c r="J2135" s="45">
        <v>9.1649999999999991</v>
      </c>
    </row>
    <row r="2136" spans="1:10" x14ac:dyDescent="0.25">
      <c r="A2136" s="33">
        <v>39205</v>
      </c>
      <c r="B2136" s="44">
        <v>1.3613</v>
      </c>
      <c r="C2136" s="44">
        <v>163.47</v>
      </c>
      <c r="D2136" s="44">
        <v>28.137</v>
      </c>
      <c r="E2136" s="44">
        <v>7.4516999999999998</v>
      </c>
      <c r="F2136" s="44">
        <v>0.68279999999999996</v>
      </c>
      <c r="G2136" s="44">
        <v>246.69</v>
      </c>
      <c r="H2136" s="44">
        <v>3.7584</v>
      </c>
      <c r="I2136" s="44">
        <v>1.3673999999999999</v>
      </c>
      <c r="J2136" s="45">
        <v>9.1412999999999993</v>
      </c>
    </row>
    <row r="2137" spans="1:10" x14ac:dyDescent="0.25">
      <c r="A2137" s="33">
        <v>39206</v>
      </c>
      <c r="B2137" s="44">
        <v>1.3561000000000001</v>
      </c>
      <c r="C2137" s="44">
        <v>163.15</v>
      </c>
      <c r="D2137" s="44">
        <v>28.117999999999999</v>
      </c>
      <c r="E2137" s="44">
        <v>7.4516999999999998</v>
      </c>
      <c r="F2137" s="44">
        <v>0.68279999999999996</v>
      </c>
      <c r="G2137" s="44">
        <v>246.55</v>
      </c>
      <c r="H2137" s="44">
        <v>3.7504</v>
      </c>
      <c r="I2137" s="44">
        <v>1.3523000000000001</v>
      </c>
      <c r="J2137" s="45">
        <v>9.1575000000000006</v>
      </c>
    </row>
    <row r="2138" spans="1:10" x14ac:dyDescent="0.25">
      <c r="A2138" s="33">
        <v>39209</v>
      </c>
      <c r="B2138" s="44">
        <v>1.3614999999999999</v>
      </c>
      <c r="C2138" s="44">
        <v>163.31</v>
      </c>
      <c r="D2138" s="44">
        <v>28.167000000000002</v>
      </c>
      <c r="E2138" s="44">
        <v>7.4516</v>
      </c>
      <c r="F2138" s="44">
        <v>0.68230000000000002</v>
      </c>
      <c r="G2138" s="44">
        <v>246.2</v>
      </c>
      <c r="H2138" s="44">
        <v>3.7412999999999998</v>
      </c>
      <c r="I2138" s="44">
        <v>1.3516999999999999</v>
      </c>
      <c r="J2138" s="45">
        <v>9.1654999999999998</v>
      </c>
    </row>
    <row r="2139" spans="1:10" x14ac:dyDescent="0.25">
      <c r="A2139" s="33">
        <v>39210</v>
      </c>
      <c r="B2139" s="44">
        <v>1.3557999999999999</v>
      </c>
      <c r="C2139" s="44">
        <v>162.29</v>
      </c>
      <c r="D2139" s="44">
        <v>28.231999999999999</v>
      </c>
      <c r="E2139" s="44">
        <v>7.4522000000000004</v>
      </c>
      <c r="F2139" s="44">
        <v>0.68030000000000002</v>
      </c>
      <c r="G2139" s="44">
        <v>245.85</v>
      </c>
      <c r="H2139" s="44">
        <v>3.7490999999999999</v>
      </c>
      <c r="I2139" s="44">
        <v>1.3640000000000001</v>
      </c>
      <c r="J2139" s="45">
        <v>9.1890000000000001</v>
      </c>
    </row>
    <row r="2140" spans="1:10" x14ac:dyDescent="0.25">
      <c r="A2140" s="33">
        <v>39211</v>
      </c>
      <c r="B2140" s="44">
        <v>1.3534999999999999</v>
      </c>
      <c r="C2140" s="44">
        <v>162.35</v>
      </c>
      <c r="D2140" s="44">
        <v>28.236000000000001</v>
      </c>
      <c r="E2140" s="44">
        <v>7.4524999999999997</v>
      </c>
      <c r="F2140" s="44">
        <v>0.67984999999999995</v>
      </c>
      <c r="G2140" s="44">
        <v>247.36</v>
      </c>
      <c r="H2140" s="44">
        <v>3.7608999999999999</v>
      </c>
      <c r="I2140" s="44">
        <v>1.3644000000000001</v>
      </c>
      <c r="J2140" s="45">
        <v>9.1935000000000002</v>
      </c>
    </row>
    <row r="2141" spans="1:10" x14ac:dyDescent="0.25">
      <c r="A2141" s="33">
        <v>39212</v>
      </c>
      <c r="B2141" s="44">
        <v>1.3527</v>
      </c>
      <c r="C2141" s="44">
        <v>162.86000000000001</v>
      </c>
      <c r="D2141" s="44">
        <v>28.257000000000001</v>
      </c>
      <c r="E2141" s="44">
        <v>7.4518000000000004</v>
      </c>
      <c r="F2141" s="44">
        <v>0.68069999999999997</v>
      </c>
      <c r="G2141" s="44">
        <v>248.15</v>
      </c>
      <c r="H2141" s="44">
        <v>3.7633999999999999</v>
      </c>
      <c r="I2141" s="44">
        <v>1.3694999999999999</v>
      </c>
      <c r="J2141" s="45">
        <v>9.2065000000000001</v>
      </c>
    </row>
    <row r="2142" spans="1:10" x14ac:dyDescent="0.25">
      <c r="A2142" s="33">
        <v>39213</v>
      </c>
      <c r="B2142" s="44">
        <v>1.3486</v>
      </c>
      <c r="C2142" s="44">
        <v>161.46</v>
      </c>
      <c r="D2142" s="44">
        <v>28.271999999999998</v>
      </c>
      <c r="E2142" s="44">
        <v>7.4518000000000004</v>
      </c>
      <c r="F2142" s="44">
        <v>0.68130000000000002</v>
      </c>
      <c r="G2142" s="44">
        <v>248.61</v>
      </c>
      <c r="H2142" s="44">
        <v>3.7786</v>
      </c>
      <c r="I2142" s="44">
        <v>1.3735999999999999</v>
      </c>
      <c r="J2142" s="45">
        <v>9.2260000000000009</v>
      </c>
    </row>
    <row r="2143" spans="1:10" x14ac:dyDescent="0.25">
      <c r="A2143" s="33">
        <v>39216</v>
      </c>
      <c r="B2143" s="44">
        <v>1.3549</v>
      </c>
      <c r="C2143" s="44">
        <v>163.06</v>
      </c>
      <c r="D2143" s="44">
        <v>28.288</v>
      </c>
      <c r="E2143" s="44">
        <v>7.4512999999999998</v>
      </c>
      <c r="F2143" s="44">
        <v>0.68435000000000001</v>
      </c>
      <c r="G2143" s="44">
        <v>247.23</v>
      </c>
      <c r="H2143" s="44">
        <v>3.7648000000000001</v>
      </c>
      <c r="I2143" s="44">
        <v>1.3677999999999999</v>
      </c>
      <c r="J2143" s="45">
        <v>9.2312999999999992</v>
      </c>
    </row>
    <row r="2144" spans="1:10" x14ac:dyDescent="0.25">
      <c r="A2144" s="33">
        <v>39217</v>
      </c>
      <c r="B2144" s="44">
        <v>1.3537999999999999</v>
      </c>
      <c r="C2144" s="44">
        <v>163.08000000000001</v>
      </c>
      <c r="D2144" s="44">
        <v>28.273</v>
      </c>
      <c r="E2144" s="44">
        <v>7.452</v>
      </c>
      <c r="F2144" s="44">
        <v>0.68484999999999996</v>
      </c>
      <c r="G2144" s="44">
        <v>248.78</v>
      </c>
      <c r="H2144" s="44">
        <v>3.7833000000000001</v>
      </c>
      <c r="I2144" s="44">
        <v>1.3716999999999999</v>
      </c>
      <c r="J2144" s="45">
        <v>9.1959999999999997</v>
      </c>
    </row>
    <row r="2145" spans="1:10" x14ac:dyDescent="0.25">
      <c r="A2145" s="33">
        <v>39218</v>
      </c>
      <c r="B2145" s="44">
        <v>1.3573999999999999</v>
      </c>
      <c r="C2145" s="44">
        <v>163.63999999999999</v>
      </c>
      <c r="D2145" s="44">
        <v>28.234999999999999</v>
      </c>
      <c r="E2145" s="44">
        <v>7.4532999999999996</v>
      </c>
      <c r="F2145" s="44">
        <v>0.68484999999999996</v>
      </c>
      <c r="G2145" s="44">
        <v>248.74</v>
      </c>
      <c r="H2145" s="44">
        <v>3.7898000000000001</v>
      </c>
      <c r="I2145" s="44">
        <v>1.3802000000000001</v>
      </c>
      <c r="J2145" s="45">
        <v>9.1984999999999992</v>
      </c>
    </row>
    <row r="2146" spans="1:10" x14ac:dyDescent="0.25">
      <c r="A2146" s="33">
        <v>39219</v>
      </c>
      <c r="B2146" s="44">
        <v>1.3515999999999999</v>
      </c>
      <c r="C2146" s="44">
        <v>163.77000000000001</v>
      </c>
      <c r="D2146" s="44">
        <v>28.11</v>
      </c>
      <c r="E2146" s="44">
        <v>7.4535999999999998</v>
      </c>
      <c r="F2146" s="44">
        <v>0.68384999999999996</v>
      </c>
      <c r="G2146" s="44">
        <v>249.24</v>
      </c>
      <c r="H2146" s="44">
        <v>3.7818000000000001</v>
      </c>
      <c r="I2146" s="44">
        <v>1.3912</v>
      </c>
      <c r="J2146" s="45">
        <v>9.2065000000000001</v>
      </c>
    </row>
    <row r="2147" spans="1:10" x14ac:dyDescent="0.25">
      <c r="A2147" s="33">
        <v>39220</v>
      </c>
      <c r="B2147" s="44">
        <v>1.3476999999999999</v>
      </c>
      <c r="C2147" s="44">
        <v>163</v>
      </c>
      <c r="D2147" s="44">
        <v>28.2</v>
      </c>
      <c r="E2147" s="44">
        <v>7.4528999999999996</v>
      </c>
      <c r="F2147" s="44">
        <v>0.68389999999999995</v>
      </c>
      <c r="G2147" s="44">
        <v>250.83</v>
      </c>
      <c r="H2147" s="44">
        <v>3.7871999999999999</v>
      </c>
      <c r="I2147" s="44">
        <v>1.3964000000000001</v>
      </c>
      <c r="J2147" s="45">
        <v>9.2189999999999994</v>
      </c>
    </row>
    <row r="2148" spans="1:10" x14ac:dyDescent="0.25">
      <c r="A2148" s="33">
        <v>39223</v>
      </c>
      <c r="B2148" s="44">
        <v>1.3444</v>
      </c>
      <c r="C2148" s="44">
        <v>163.32</v>
      </c>
      <c r="D2148" s="44">
        <v>28.164000000000001</v>
      </c>
      <c r="E2148" s="44">
        <v>7.4534000000000002</v>
      </c>
      <c r="F2148" s="44">
        <v>0.68264999999999998</v>
      </c>
      <c r="G2148" s="44">
        <v>248.89</v>
      </c>
      <c r="H2148" s="44">
        <v>3.7694999999999999</v>
      </c>
      <c r="I2148" s="44">
        <v>1.3964000000000001</v>
      </c>
      <c r="J2148" s="45">
        <v>9.2187000000000001</v>
      </c>
    </row>
    <row r="2149" spans="1:10" x14ac:dyDescent="0.25">
      <c r="A2149" s="33">
        <v>39224</v>
      </c>
      <c r="B2149" s="44">
        <v>1.3453999999999999</v>
      </c>
      <c r="C2149" s="44">
        <v>163.47</v>
      </c>
      <c r="D2149" s="44">
        <v>28.186</v>
      </c>
      <c r="E2149" s="44">
        <v>7.4531999999999998</v>
      </c>
      <c r="F2149" s="44">
        <v>0.68174999999999997</v>
      </c>
      <c r="G2149" s="44">
        <v>247.84</v>
      </c>
      <c r="H2149" s="44">
        <v>3.7806000000000002</v>
      </c>
      <c r="I2149" s="44">
        <v>1.4058999999999999</v>
      </c>
      <c r="J2149" s="45">
        <v>9.1920000000000002</v>
      </c>
    </row>
    <row r="2150" spans="1:10" x14ac:dyDescent="0.25">
      <c r="A2150" s="33">
        <v>39225</v>
      </c>
      <c r="B2150" s="44">
        <v>1.349</v>
      </c>
      <c r="C2150" s="44">
        <v>163.85</v>
      </c>
      <c r="D2150" s="44">
        <v>28.247</v>
      </c>
      <c r="E2150" s="44">
        <v>7.4523999999999999</v>
      </c>
      <c r="F2150" s="44">
        <v>0.6794</v>
      </c>
      <c r="G2150" s="44">
        <v>247.67</v>
      </c>
      <c r="H2150" s="44">
        <v>3.7909999999999999</v>
      </c>
      <c r="I2150" s="44">
        <v>1.3936999999999999</v>
      </c>
      <c r="J2150" s="45">
        <v>9.1908999999999992</v>
      </c>
    </row>
    <row r="2151" spans="1:10" x14ac:dyDescent="0.25">
      <c r="A2151" s="33">
        <v>39226</v>
      </c>
      <c r="B2151" s="44">
        <v>1.3448</v>
      </c>
      <c r="C2151" s="44">
        <v>163.19999999999999</v>
      </c>
      <c r="D2151" s="44">
        <v>28.251999999999999</v>
      </c>
      <c r="E2151" s="44">
        <v>7.4513999999999996</v>
      </c>
      <c r="F2151" s="44">
        <v>0.67669999999999997</v>
      </c>
      <c r="G2151" s="44">
        <v>249.47</v>
      </c>
      <c r="H2151" s="44">
        <v>3.8</v>
      </c>
      <c r="I2151" s="44">
        <v>1.3878999999999999</v>
      </c>
      <c r="J2151" s="45">
        <v>9.1957000000000004</v>
      </c>
    </row>
    <row r="2152" spans="1:10" x14ac:dyDescent="0.25">
      <c r="A2152" s="33">
        <v>39227</v>
      </c>
      <c r="B2152" s="44">
        <v>1.3441000000000001</v>
      </c>
      <c r="C2152" s="44">
        <v>163.5</v>
      </c>
      <c r="D2152" s="44">
        <v>28.308</v>
      </c>
      <c r="E2152" s="44">
        <v>7.4518000000000004</v>
      </c>
      <c r="F2152" s="44">
        <v>0.67749999999999999</v>
      </c>
      <c r="G2152" s="44">
        <v>249.83</v>
      </c>
      <c r="H2152" s="44">
        <v>3.8105000000000002</v>
      </c>
      <c r="I2152" s="44">
        <v>1.3821000000000001</v>
      </c>
      <c r="J2152" s="45">
        <v>9.1912000000000003</v>
      </c>
    </row>
    <row r="2153" spans="1:10" x14ac:dyDescent="0.25">
      <c r="A2153" s="33">
        <v>39230</v>
      </c>
      <c r="B2153" s="44">
        <v>1.3452999999999999</v>
      </c>
      <c r="C2153" s="44">
        <v>163.71</v>
      </c>
      <c r="D2153" s="44">
        <v>28.324999999999999</v>
      </c>
      <c r="E2153" s="44">
        <v>7.4518000000000004</v>
      </c>
      <c r="F2153" s="44">
        <v>0.67852999999999997</v>
      </c>
      <c r="G2153" s="44">
        <v>249.83</v>
      </c>
      <c r="H2153" s="44">
        <v>3.8119999999999998</v>
      </c>
      <c r="I2153" s="44">
        <v>1.3831</v>
      </c>
      <c r="J2153" s="45">
        <v>9.2032000000000007</v>
      </c>
    </row>
    <row r="2154" spans="1:10" x14ac:dyDescent="0.25">
      <c r="A2154" s="33">
        <v>39231</v>
      </c>
      <c r="B2154" s="44">
        <v>1.3509</v>
      </c>
      <c r="C2154" s="44">
        <v>164.23</v>
      </c>
      <c r="D2154" s="44">
        <v>28.288</v>
      </c>
      <c r="E2154" s="44">
        <v>7.4500999999999999</v>
      </c>
      <c r="F2154" s="44">
        <v>0.67979999999999996</v>
      </c>
      <c r="G2154" s="44">
        <v>249.4</v>
      </c>
      <c r="H2154" s="44">
        <v>3.8159999999999998</v>
      </c>
      <c r="I2154" s="44">
        <v>1.3866000000000001</v>
      </c>
      <c r="J2154" s="45">
        <v>9.2554999999999996</v>
      </c>
    </row>
    <row r="2155" spans="1:10" x14ac:dyDescent="0.25">
      <c r="A2155" s="33">
        <v>39232</v>
      </c>
      <c r="B2155" s="44">
        <v>1.3420000000000001</v>
      </c>
      <c r="C2155" s="44">
        <v>163.26</v>
      </c>
      <c r="D2155" s="44">
        <v>28.34</v>
      </c>
      <c r="E2155" s="44">
        <v>7.4493999999999998</v>
      </c>
      <c r="F2155" s="44">
        <v>0.67949999999999999</v>
      </c>
      <c r="G2155" s="44">
        <v>251.03</v>
      </c>
      <c r="H2155" s="44">
        <v>3.8285999999999998</v>
      </c>
      <c r="I2155" s="44">
        <v>1.3886000000000001</v>
      </c>
      <c r="J2155" s="45">
        <v>9.2965</v>
      </c>
    </row>
    <row r="2156" spans="1:10" x14ac:dyDescent="0.25">
      <c r="A2156" s="33">
        <v>39233</v>
      </c>
      <c r="B2156" s="44">
        <v>1.3452999999999999</v>
      </c>
      <c r="C2156" s="44">
        <v>163.56</v>
      </c>
      <c r="D2156" s="44">
        <v>28.324000000000002</v>
      </c>
      <c r="E2156" s="44">
        <v>7.4488000000000003</v>
      </c>
      <c r="F2156" s="44">
        <v>0.68005000000000004</v>
      </c>
      <c r="G2156" s="44">
        <v>250.25</v>
      </c>
      <c r="H2156" s="44">
        <v>3.8151999999999999</v>
      </c>
      <c r="I2156" s="44">
        <v>1.3906000000000001</v>
      </c>
      <c r="J2156" s="45">
        <v>9.2944999999999993</v>
      </c>
    </row>
    <row r="2157" spans="1:10" x14ac:dyDescent="0.25">
      <c r="A2157" s="33">
        <v>39234</v>
      </c>
      <c r="B2157" s="44">
        <v>1.3435999999999999</v>
      </c>
      <c r="C2157" s="44">
        <v>163.81</v>
      </c>
      <c r="D2157" s="44">
        <v>28.285</v>
      </c>
      <c r="E2157" s="44">
        <v>7.4489999999999998</v>
      </c>
      <c r="F2157" s="44">
        <v>0.67925000000000002</v>
      </c>
      <c r="G2157" s="44">
        <v>250.32</v>
      </c>
      <c r="H2157" s="44">
        <v>3.8149999999999999</v>
      </c>
      <c r="I2157" s="44">
        <v>1.3892</v>
      </c>
      <c r="J2157" s="45">
        <v>9.3160000000000007</v>
      </c>
    </row>
    <row r="2158" spans="1:10" x14ac:dyDescent="0.25">
      <c r="A2158" s="33">
        <v>39237</v>
      </c>
      <c r="B2158" s="44">
        <v>1.3482000000000001</v>
      </c>
      <c r="C2158" s="44">
        <v>164.34</v>
      </c>
      <c r="D2158" s="44">
        <v>28.323</v>
      </c>
      <c r="E2158" s="44">
        <v>7.4490999999999996</v>
      </c>
      <c r="F2158" s="44">
        <v>0.67795000000000005</v>
      </c>
      <c r="G2158" s="44">
        <v>249.8</v>
      </c>
      <c r="H2158" s="44">
        <v>3.7957000000000001</v>
      </c>
      <c r="I2158" s="44">
        <v>1.3908</v>
      </c>
      <c r="J2158" s="45">
        <v>9.3242999999999991</v>
      </c>
    </row>
    <row r="2159" spans="1:10" x14ac:dyDescent="0.25">
      <c r="A2159" s="33">
        <v>39238</v>
      </c>
      <c r="B2159" s="44">
        <v>1.3532</v>
      </c>
      <c r="C2159" s="44">
        <v>164.42</v>
      </c>
      <c r="D2159" s="44">
        <v>28.399000000000001</v>
      </c>
      <c r="E2159" s="44">
        <v>7.4478999999999997</v>
      </c>
      <c r="F2159" s="44">
        <v>0.67830000000000001</v>
      </c>
      <c r="G2159" s="44">
        <v>250.72</v>
      </c>
      <c r="H2159" s="44">
        <v>3.8126000000000002</v>
      </c>
      <c r="I2159" s="44">
        <v>1.3974</v>
      </c>
      <c r="J2159" s="45">
        <v>9.3249999999999993</v>
      </c>
    </row>
    <row r="2160" spans="1:10" x14ac:dyDescent="0.25">
      <c r="A2160" s="33">
        <v>39239</v>
      </c>
      <c r="B2160" s="44">
        <v>1.3512999999999999</v>
      </c>
      <c r="C2160" s="44">
        <v>163.66999999999999</v>
      </c>
      <c r="D2160" s="44">
        <v>28.433</v>
      </c>
      <c r="E2160" s="44">
        <v>7.4466999999999999</v>
      </c>
      <c r="F2160" s="44">
        <v>0.67830000000000001</v>
      </c>
      <c r="G2160" s="44">
        <v>252.99</v>
      </c>
      <c r="H2160" s="44">
        <v>3.8315000000000001</v>
      </c>
      <c r="I2160" s="44">
        <v>1.3980999999999999</v>
      </c>
      <c r="J2160" s="45">
        <v>9.34</v>
      </c>
    </row>
    <row r="2161" spans="1:10" x14ac:dyDescent="0.25">
      <c r="A2161" s="33">
        <v>39240</v>
      </c>
      <c r="B2161" s="44">
        <v>1.347</v>
      </c>
      <c r="C2161" s="44">
        <v>163.43</v>
      </c>
      <c r="D2161" s="44">
        <v>28.411999999999999</v>
      </c>
      <c r="E2161" s="44">
        <v>7.4466000000000001</v>
      </c>
      <c r="F2161" s="44">
        <v>0.67900000000000005</v>
      </c>
      <c r="G2161" s="44">
        <v>253.15</v>
      </c>
      <c r="H2161" s="44">
        <v>3.8355000000000001</v>
      </c>
      <c r="I2161" s="44">
        <v>1.4039999999999999</v>
      </c>
      <c r="J2161" s="45">
        <v>9.3204999999999991</v>
      </c>
    </row>
    <row r="2162" spans="1:10" x14ac:dyDescent="0.25">
      <c r="A2162" s="33">
        <v>39241</v>
      </c>
      <c r="B2162" s="44">
        <v>1.3349</v>
      </c>
      <c r="C2162" s="44">
        <v>162.4</v>
      </c>
      <c r="D2162" s="44">
        <v>28.42</v>
      </c>
      <c r="E2162" s="44">
        <v>7.4457000000000004</v>
      </c>
      <c r="F2162" s="44">
        <v>0.67884999999999995</v>
      </c>
      <c r="G2162" s="44">
        <v>254.72</v>
      </c>
      <c r="H2162" s="44">
        <v>3.8468</v>
      </c>
      <c r="I2162" s="44">
        <v>1.3874</v>
      </c>
      <c r="J2162" s="45">
        <v>9.3424999999999994</v>
      </c>
    </row>
    <row r="2163" spans="1:10" x14ac:dyDescent="0.25">
      <c r="A2163" s="33">
        <v>39244</v>
      </c>
      <c r="B2163" s="44">
        <v>1.3354999999999999</v>
      </c>
      <c r="C2163" s="44">
        <v>162.55000000000001</v>
      </c>
      <c r="D2163" s="44">
        <v>28.442</v>
      </c>
      <c r="E2163" s="44">
        <v>7.4457000000000004</v>
      </c>
      <c r="F2163" s="44">
        <v>0.6784</v>
      </c>
      <c r="G2163" s="44">
        <v>253.88</v>
      </c>
      <c r="H2163" s="44">
        <v>3.8330000000000002</v>
      </c>
      <c r="I2163" s="44">
        <v>1.3976999999999999</v>
      </c>
      <c r="J2163" s="45">
        <v>9.3367000000000004</v>
      </c>
    </row>
    <row r="2164" spans="1:10" x14ac:dyDescent="0.25">
      <c r="A2164" s="33">
        <v>39245</v>
      </c>
      <c r="B2164" s="44">
        <v>1.3345</v>
      </c>
      <c r="C2164" s="44">
        <v>162.56</v>
      </c>
      <c r="D2164" s="44">
        <v>28.462</v>
      </c>
      <c r="E2164" s="44">
        <v>7.4481000000000002</v>
      </c>
      <c r="F2164" s="44">
        <v>0.67600000000000005</v>
      </c>
      <c r="G2164" s="44">
        <v>252.94</v>
      </c>
      <c r="H2164" s="44">
        <v>3.8281999999999998</v>
      </c>
      <c r="I2164" s="44">
        <v>1.3855</v>
      </c>
      <c r="J2164" s="45">
        <v>9.3923000000000005</v>
      </c>
    </row>
    <row r="2165" spans="1:10" x14ac:dyDescent="0.25">
      <c r="A2165" s="33">
        <v>39246</v>
      </c>
      <c r="B2165" s="44">
        <v>1.3287</v>
      </c>
      <c r="C2165" s="44">
        <v>162.52000000000001</v>
      </c>
      <c r="D2165" s="44">
        <v>28.510999999999999</v>
      </c>
      <c r="E2165" s="44">
        <v>7.4474</v>
      </c>
      <c r="F2165" s="44">
        <v>0.67449999999999999</v>
      </c>
      <c r="G2165" s="44">
        <v>254.37</v>
      </c>
      <c r="H2165" s="44">
        <v>3.8359999999999999</v>
      </c>
      <c r="I2165" s="44">
        <v>1.393</v>
      </c>
      <c r="J2165" s="45">
        <v>9.4156999999999993</v>
      </c>
    </row>
    <row r="2166" spans="1:10" x14ac:dyDescent="0.25">
      <c r="A2166" s="33">
        <v>39247</v>
      </c>
      <c r="B2166" s="44">
        <v>1.3304</v>
      </c>
      <c r="C2166" s="44">
        <v>163.56</v>
      </c>
      <c r="D2166" s="44">
        <v>28.603000000000002</v>
      </c>
      <c r="E2166" s="44">
        <v>7.4461000000000004</v>
      </c>
      <c r="F2166" s="44">
        <v>0.67605000000000004</v>
      </c>
      <c r="G2166" s="44">
        <v>252.89</v>
      </c>
      <c r="H2166" s="44">
        <v>3.8235999999999999</v>
      </c>
      <c r="I2166" s="44">
        <v>1.4072</v>
      </c>
      <c r="J2166" s="45">
        <v>9.4166000000000007</v>
      </c>
    </row>
    <row r="2167" spans="1:10" x14ac:dyDescent="0.25">
      <c r="A2167" s="33">
        <v>39248</v>
      </c>
      <c r="B2167" s="44">
        <v>1.3313999999999999</v>
      </c>
      <c r="C2167" s="44">
        <v>164.42</v>
      </c>
      <c r="D2167" s="44">
        <v>28.585999999999999</v>
      </c>
      <c r="E2167" s="44">
        <v>7.4459999999999997</v>
      </c>
      <c r="F2167" s="44">
        <v>0.67595000000000005</v>
      </c>
      <c r="G2167" s="44">
        <v>251.69</v>
      </c>
      <c r="H2167" s="44">
        <v>3.8113999999999999</v>
      </c>
      <c r="I2167" s="44">
        <v>1.3964000000000001</v>
      </c>
      <c r="J2167" s="45">
        <v>9.4269999999999996</v>
      </c>
    </row>
    <row r="2168" spans="1:10" x14ac:dyDescent="0.25">
      <c r="A2168" s="33">
        <v>39251</v>
      </c>
      <c r="B2168" s="44">
        <v>1.3404</v>
      </c>
      <c r="C2168" s="44">
        <v>165.46</v>
      </c>
      <c r="D2168" s="44">
        <v>28.599</v>
      </c>
      <c r="E2168" s="44">
        <v>7.444</v>
      </c>
      <c r="F2168" s="44">
        <v>0.67630000000000001</v>
      </c>
      <c r="G2168" s="44">
        <v>250.2</v>
      </c>
      <c r="H2168" s="44">
        <v>3.8010999999999999</v>
      </c>
      <c r="I2168" s="44">
        <v>1.4114</v>
      </c>
      <c r="J2168" s="45">
        <v>9.4344999999999999</v>
      </c>
    </row>
    <row r="2169" spans="1:10" x14ac:dyDescent="0.25">
      <c r="A2169" s="33">
        <v>39252</v>
      </c>
      <c r="B2169" s="44">
        <v>1.3403</v>
      </c>
      <c r="C2169" s="44">
        <v>165.46</v>
      </c>
      <c r="D2169" s="44">
        <v>28.597000000000001</v>
      </c>
      <c r="E2169" s="44">
        <v>7.4451999999999998</v>
      </c>
      <c r="F2169" s="44">
        <v>0.67464999999999997</v>
      </c>
      <c r="G2169" s="44">
        <v>249.78</v>
      </c>
      <c r="H2169" s="44">
        <v>3.7966000000000002</v>
      </c>
      <c r="I2169" s="44">
        <v>1.3926000000000001</v>
      </c>
      <c r="J2169" s="45">
        <v>9.4171999999999993</v>
      </c>
    </row>
    <row r="2170" spans="1:10" x14ac:dyDescent="0.25">
      <c r="A2170" s="33">
        <v>39253</v>
      </c>
      <c r="B2170" s="44">
        <v>1.3427</v>
      </c>
      <c r="C2170" s="44">
        <v>165.88</v>
      </c>
      <c r="D2170" s="44">
        <v>28.728000000000002</v>
      </c>
      <c r="E2170" s="44">
        <v>7.4442000000000004</v>
      </c>
      <c r="F2170" s="44">
        <v>0.67369999999999997</v>
      </c>
      <c r="G2170" s="44">
        <v>248.08</v>
      </c>
      <c r="H2170" s="44">
        <v>3.7763</v>
      </c>
      <c r="I2170" s="44">
        <v>1.3937999999999999</v>
      </c>
      <c r="J2170" s="45">
        <v>9.2989999999999995</v>
      </c>
    </row>
    <row r="2171" spans="1:10" x14ac:dyDescent="0.25">
      <c r="A2171" s="33">
        <v>39254</v>
      </c>
      <c r="B2171" s="44">
        <v>1.3396999999999999</v>
      </c>
      <c r="C2171" s="44">
        <v>165.5</v>
      </c>
      <c r="D2171" s="44">
        <v>28.605</v>
      </c>
      <c r="E2171" s="44">
        <v>7.4435000000000002</v>
      </c>
      <c r="F2171" s="44">
        <v>0.67210000000000003</v>
      </c>
      <c r="G2171" s="44">
        <v>248.91</v>
      </c>
      <c r="H2171" s="44">
        <v>3.7957000000000001</v>
      </c>
      <c r="I2171" s="44">
        <v>1.3956999999999999</v>
      </c>
      <c r="J2171" s="45">
        <v>9.2543000000000006</v>
      </c>
    </row>
    <row r="2172" spans="1:10" x14ac:dyDescent="0.25">
      <c r="A2172" s="33">
        <v>39255</v>
      </c>
      <c r="B2172" s="44">
        <v>1.3441000000000001</v>
      </c>
      <c r="C2172" s="44">
        <v>166.75</v>
      </c>
      <c r="D2172" s="44">
        <v>28.65</v>
      </c>
      <c r="E2172" s="44">
        <v>7.4432</v>
      </c>
      <c r="F2172" s="44">
        <v>0.67305000000000004</v>
      </c>
      <c r="G2172" s="44">
        <v>245.7</v>
      </c>
      <c r="H2172" s="44">
        <v>3.778</v>
      </c>
      <c r="I2172" s="44">
        <v>1.4015</v>
      </c>
      <c r="J2172" s="45">
        <v>9.2447999999999997</v>
      </c>
    </row>
    <row r="2173" spans="1:10" x14ac:dyDescent="0.25">
      <c r="A2173" s="33">
        <v>39258</v>
      </c>
      <c r="B2173" s="44">
        <v>1.3461000000000001</v>
      </c>
      <c r="C2173" s="44">
        <v>166.21</v>
      </c>
      <c r="D2173" s="44">
        <v>28.718</v>
      </c>
      <c r="E2173" s="44">
        <v>7.4425999999999997</v>
      </c>
      <c r="F2173" s="44">
        <v>0.67349999999999999</v>
      </c>
      <c r="G2173" s="44">
        <v>246.84</v>
      </c>
      <c r="H2173" s="44">
        <v>3.7886000000000002</v>
      </c>
      <c r="I2173" s="44">
        <v>1.3980999999999999</v>
      </c>
      <c r="J2173" s="45">
        <v>9.2452000000000005</v>
      </c>
    </row>
    <row r="2174" spans="1:10" x14ac:dyDescent="0.25">
      <c r="A2174" s="33">
        <v>39259</v>
      </c>
      <c r="B2174" s="44">
        <v>1.3460000000000001</v>
      </c>
      <c r="C2174" s="44">
        <v>165.78</v>
      </c>
      <c r="D2174" s="44">
        <v>28.696000000000002</v>
      </c>
      <c r="E2174" s="44">
        <v>7.4414999999999996</v>
      </c>
      <c r="F2174" s="44">
        <v>0.67315000000000003</v>
      </c>
      <c r="G2174" s="44">
        <v>247.77</v>
      </c>
      <c r="H2174" s="44">
        <v>3.7972999999999999</v>
      </c>
      <c r="I2174" s="44">
        <v>1.4017999999999999</v>
      </c>
      <c r="J2174" s="45">
        <v>9.2815999999999992</v>
      </c>
    </row>
    <row r="2175" spans="1:10" x14ac:dyDescent="0.25">
      <c r="A2175" s="33">
        <v>39260</v>
      </c>
      <c r="B2175" s="44">
        <v>1.3438000000000001</v>
      </c>
      <c r="C2175" s="44">
        <v>164.69</v>
      </c>
      <c r="D2175" s="44">
        <v>28.648</v>
      </c>
      <c r="E2175" s="44">
        <v>7.4423000000000004</v>
      </c>
      <c r="F2175" s="44">
        <v>0.67295000000000005</v>
      </c>
      <c r="G2175" s="44">
        <v>247.72</v>
      </c>
      <c r="H2175" s="44">
        <v>3.8029999999999999</v>
      </c>
      <c r="I2175" s="44">
        <v>1.3955</v>
      </c>
      <c r="J2175" s="45">
        <v>9.2814999999999994</v>
      </c>
    </row>
    <row r="2176" spans="1:10" x14ac:dyDescent="0.25">
      <c r="A2176" s="33">
        <v>39261</v>
      </c>
      <c r="B2176" s="44">
        <v>1.3467</v>
      </c>
      <c r="C2176" s="44">
        <v>165.61</v>
      </c>
      <c r="D2176" s="44">
        <v>28.632999999999999</v>
      </c>
      <c r="E2176" s="44">
        <v>7.4424999999999999</v>
      </c>
      <c r="F2176" s="44">
        <v>0.67215000000000003</v>
      </c>
      <c r="G2176" s="44">
        <v>247.44</v>
      </c>
      <c r="H2176" s="44">
        <v>3.782</v>
      </c>
      <c r="I2176" s="44">
        <v>1.401</v>
      </c>
      <c r="J2176" s="45">
        <v>9.2415000000000003</v>
      </c>
    </row>
    <row r="2177" spans="1:10" x14ac:dyDescent="0.25">
      <c r="A2177" s="33">
        <v>39262</v>
      </c>
      <c r="B2177" s="44">
        <v>1.3505</v>
      </c>
      <c r="C2177" s="44">
        <v>166.63</v>
      </c>
      <c r="D2177" s="44">
        <v>28.718</v>
      </c>
      <c r="E2177" s="44">
        <v>7.4421999999999997</v>
      </c>
      <c r="F2177" s="44">
        <v>0.67400000000000004</v>
      </c>
      <c r="G2177" s="44">
        <v>246.15</v>
      </c>
      <c r="H2177" s="44">
        <v>3.7677</v>
      </c>
      <c r="I2177" s="44">
        <v>1.403</v>
      </c>
      <c r="J2177" s="45">
        <v>9.2524999999999995</v>
      </c>
    </row>
    <row r="2178" spans="1:10" x14ac:dyDescent="0.25">
      <c r="A2178" s="33">
        <v>39265</v>
      </c>
      <c r="B2178" s="44">
        <v>1.3588</v>
      </c>
      <c r="C2178" s="44">
        <v>166.66</v>
      </c>
      <c r="D2178" s="44">
        <v>28.736999999999998</v>
      </c>
      <c r="E2178" s="44">
        <v>7.4409999999999998</v>
      </c>
      <c r="F2178" s="44">
        <v>0.67564999999999997</v>
      </c>
      <c r="G2178" s="44">
        <v>245.51</v>
      </c>
      <c r="H2178" s="44">
        <v>3.7570999999999999</v>
      </c>
      <c r="I2178" s="44">
        <v>1.3996</v>
      </c>
      <c r="J2178" s="45">
        <v>9.2654999999999994</v>
      </c>
    </row>
    <row r="2179" spans="1:10" x14ac:dyDescent="0.25">
      <c r="A2179" s="33">
        <v>39266</v>
      </c>
      <c r="B2179" s="44">
        <v>1.3601000000000001</v>
      </c>
      <c r="C2179" s="44">
        <v>166.63</v>
      </c>
      <c r="D2179" s="44">
        <v>28.777000000000001</v>
      </c>
      <c r="E2179" s="44">
        <v>7.4416000000000002</v>
      </c>
      <c r="F2179" s="44">
        <v>0.67510000000000003</v>
      </c>
      <c r="G2179" s="44">
        <v>245.75</v>
      </c>
      <c r="H2179" s="44">
        <v>3.7562000000000002</v>
      </c>
      <c r="I2179" s="44">
        <v>1.3988</v>
      </c>
      <c r="J2179" s="45">
        <v>9.2372999999999994</v>
      </c>
    </row>
    <row r="2180" spans="1:10" x14ac:dyDescent="0.25">
      <c r="A2180" s="33">
        <v>39267</v>
      </c>
      <c r="B2180" s="44">
        <v>1.3617999999999999</v>
      </c>
      <c r="C2180" s="44">
        <v>166.87</v>
      </c>
      <c r="D2180" s="44">
        <v>28.699000000000002</v>
      </c>
      <c r="E2180" s="44">
        <v>7.4414999999999996</v>
      </c>
      <c r="F2180" s="44">
        <v>0.67535000000000001</v>
      </c>
      <c r="G2180" s="44">
        <v>246.12</v>
      </c>
      <c r="H2180" s="44">
        <v>3.7599</v>
      </c>
      <c r="I2180" s="44">
        <v>1.3986000000000001</v>
      </c>
      <c r="J2180" s="45">
        <v>9.173</v>
      </c>
    </row>
    <row r="2181" spans="1:10" x14ac:dyDescent="0.25">
      <c r="A2181" s="33">
        <v>39268</v>
      </c>
      <c r="B2181" s="44">
        <v>1.3640000000000001</v>
      </c>
      <c r="C2181" s="44">
        <v>167.1</v>
      </c>
      <c r="D2181" s="44">
        <v>28.65</v>
      </c>
      <c r="E2181" s="44">
        <v>7.4414999999999996</v>
      </c>
      <c r="F2181" s="44">
        <v>0.67559999999999998</v>
      </c>
      <c r="G2181" s="44">
        <v>246.21</v>
      </c>
      <c r="H2181" s="44">
        <v>3.7642000000000002</v>
      </c>
      <c r="I2181" s="44">
        <v>1.3911</v>
      </c>
      <c r="J2181" s="45">
        <v>9.157</v>
      </c>
    </row>
    <row r="2182" spans="1:10" x14ac:dyDescent="0.25">
      <c r="A2182" s="33">
        <v>39269</v>
      </c>
      <c r="B2182" s="44">
        <v>1.3595999999999999</v>
      </c>
      <c r="C2182" s="44">
        <v>167.57</v>
      </c>
      <c r="D2182" s="44">
        <v>28.623999999999999</v>
      </c>
      <c r="E2182" s="44">
        <v>7.4413999999999998</v>
      </c>
      <c r="F2182" s="44">
        <v>0.67635000000000001</v>
      </c>
      <c r="G2182" s="44">
        <v>246.33</v>
      </c>
      <c r="H2182" s="44">
        <v>3.766</v>
      </c>
      <c r="I2182" s="44">
        <v>1.389</v>
      </c>
      <c r="J2182" s="45">
        <v>9.1585000000000001</v>
      </c>
    </row>
    <row r="2183" spans="1:10" x14ac:dyDescent="0.25">
      <c r="A2183" s="33">
        <v>39272</v>
      </c>
      <c r="B2183" s="44">
        <v>1.3621000000000001</v>
      </c>
      <c r="C2183" s="44">
        <v>168.13</v>
      </c>
      <c r="D2183" s="44">
        <v>28.675000000000001</v>
      </c>
      <c r="E2183" s="44">
        <v>7.4404000000000003</v>
      </c>
      <c r="F2183" s="44">
        <v>0.67630000000000001</v>
      </c>
      <c r="G2183" s="44">
        <v>245.7</v>
      </c>
      <c r="H2183" s="44">
        <v>3.7522000000000002</v>
      </c>
      <c r="I2183" s="44">
        <v>1.4025000000000001</v>
      </c>
      <c r="J2183" s="45">
        <v>9.1677</v>
      </c>
    </row>
    <row r="2184" spans="1:10" x14ac:dyDescent="0.25">
      <c r="A2184" s="33">
        <v>39273</v>
      </c>
      <c r="B2184" s="44">
        <v>1.3666</v>
      </c>
      <c r="C2184" s="44">
        <v>167.86</v>
      </c>
      <c r="D2184" s="44">
        <v>28.629000000000001</v>
      </c>
      <c r="E2184" s="44">
        <v>7.4397000000000002</v>
      </c>
      <c r="F2184" s="44">
        <v>0.67735000000000001</v>
      </c>
      <c r="G2184" s="44">
        <v>246.19</v>
      </c>
      <c r="H2184" s="44">
        <v>3.7694999999999999</v>
      </c>
      <c r="I2184" s="44">
        <v>1.3923000000000001</v>
      </c>
      <c r="J2184" s="45">
        <v>9.1873000000000005</v>
      </c>
    </row>
    <row r="2185" spans="1:10" x14ac:dyDescent="0.25">
      <c r="A2185" s="33">
        <v>39274</v>
      </c>
      <c r="B2185" s="44">
        <v>1.3753</v>
      </c>
      <c r="C2185" s="44">
        <v>167.39</v>
      </c>
      <c r="D2185" s="44">
        <v>28.475000000000001</v>
      </c>
      <c r="E2185" s="44">
        <v>7.4394999999999998</v>
      </c>
      <c r="F2185" s="44">
        <v>0.67695000000000005</v>
      </c>
      <c r="G2185" s="44">
        <v>246.83</v>
      </c>
      <c r="H2185" s="44">
        <v>3.7745000000000002</v>
      </c>
      <c r="I2185" s="44">
        <v>1.3967000000000001</v>
      </c>
      <c r="J2185" s="45">
        <v>9.1662999999999997</v>
      </c>
    </row>
    <row r="2186" spans="1:10" x14ac:dyDescent="0.25">
      <c r="A2186" s="33">
        <v>39275</v>
      </c>
      <c r="B2186" s="44">
        <v>1.3788</v>
      </c>
      <c r="C2186" s="44">
        <v>168.39</v>
      </c>
      <c r="D2186" s="44">
        <v>28.353000000000002</v>
      </c>
      <c r="E2186" s="44">
        <v>7.4413999999999998</v>
      </c>
      <c r="F2186" s="44">
        <v>0.67830000000000001</v>
      </c>
      <c r="G2186" s="44">
        <v>246.63</v>
      </c>
      <c r="H2186" s="44">
        <v>3.7581000000000002</v>
      </c>
      <c r="I2186" s="44">
        <v>1.4105000000000001</v>
      </c>
      <c r="J2186" s="45">
        <v>9.1448</v>
      </c>
    </row>
    <row r="2187" spans="1:10" x14ac:dyDescent="0.25">
      <c r="A2187" s="33">
        <v>39276</v>
      </c>
      <c r="B2187" s="44">
        <v>1.3782000000000001</v>
      </c>
      <c r="C2187" s="44">
        <v>168.68</v>
      </c>
      <c r="D2187" s="44">
        <v>28.318000000000001</v>
      </c>
      <c r="E2187" s="44">
        <v>7.4416000000000002</v>
      </c>
      <c r="F2187" s="44">
        <v>0.67795000000000005</v>
      </c>
      <c r="G2187" s="44">
        <v>245.7</v>
      </c>
      <c r="H2187" s="44">
        <v>3.7486999999999999</v>
      </c>
      <c r="I2187" s="44">
        <v>1.4049</v>
      </c>
      <c r="J2187" s="45">
        <v>9.1560000000000006</v>
      </c>
    </row>
    <row r="2188" spans="1:10" x14ac:dyDescent="0.25">
      <c r="A2188" s="33">
        <v>39279</v>
      </c>
      <c r="B2188" s="44">
        <v>1.3781000000000001</v>
      </c>
      <c r="C2188" s="44">
        <v>167.84</v>
      </c>
      <c r="D2188" s="44">
        <v>28.204999999999998</v>
      </c>
      <c r="E2188" s="44">
        <v>7.4413</v>
      </c>
      <c r="F2188" s="44">
        <v>0.67654999999999998</v>
      </c>
      <c r="G2188" s="44">
        <v>245.5</v>
      </c>
      <c r="H2188" s="44">
        <v>3.7492999999999999</v>
      </c>
      <c r="I2188" s="44">
        <v>1.3972</v>
      </c>
      <c r="J2188" s="45">
        <v>9.1502999999999997</v>
      </c>
    </row>
    <row r="2189" spans="1:10" x14ac:dyDescent="0.25">
      <c r="A2189" s="33">
        <v>39280</v>
      </c>
      <c r="B2189" s="44">
        <v>1.3771</v>
      </c>
      <c r="C2189" s="44">
        <v>168.07</v>
      </c>
      <c r="D2189" s="44">
        <v>28.271000000000001</v>
      </c>
      <c r="E2189" s="44">
        <v>7.4412000000000003</v>
      </c>
      <c r="F2189" s="44">
        <v>0.67320000000000002</v>
      </c>
      <c r="G2189" s="44">
        <v>245.83</v>
      </c>
      <c r="H2189" s="44">
        <v>3.7511000000000001</v>
      </c>
      <c r="I2189" s="44">
        <v>1.3842000000000001</v>
      </c>
      <c r="J2189" s="45">
        <v>9.1613000000000007</v>
      </c>
    </row>
    <row r="2190" spans="1:10" x14ac:dyDescent="0.25">
      <c r="A2190" s="33">
        <v>39281</v>
      </c>
      <c r="B2190" s="44">
        <v>1.3778999999999999</v>
      </c>
      <c r="C2190" s="44">
        <v>168.3</v>
      </c>
      <c r="D2190" s="44">
        <v>28.248000000000001</v>
      </c>
      <c r="E2190" s="44">
        <v>7.4412000000000003</v>
      </c>
      <c r="F2190" s="44">
        <v>0.67200000000000004</v>
      </c>
      <c r="G2190" s="44">
        <v>245.93</v>
      </c>
      <c r="H2190" s="44">
        <v>3.7593000000000001</v>
      </c>
      <c r="I2190" s="44">
        <v>1.3889</v>
      </c>
      <c r="J2190" s="45">
        <v>9.1720000000000006</v>
      </c>
    </row>
    <row r="2191" spans="1:10" x14ac:dyDescent="0.25">
      <c r="A2191" s="33">
        <v>39282</v>
      </c>
      <c r="B2191" s="44">
        <v>1.3819999999999999</v>
      </c>
      <c r="C2191" s="44">
        <v>168.66</v>
      </c>
      <c r="D2191" s="44">
        <v>28.280999999999999</v>
      </c>
      <c r="E2191" s="44">
        <v>7.4409999999999998</v>
      </c>
      <c r="F2191" s="44">
        <v>0.67454999999999998</v>
      </c>
      <c r="G2191" s="44">
        <v>245.87</v>
      </c>
      <c r="H2191" s="44">
        <v>3.7570000000000001</v>
      </c>
      <c r="I2191" s="44">
        <v>1.3855999999999999</v>
      </c>
      <c r="J2191" s="45">
        <v>9.1757000000000009</v>
      </c>
    </row>
    <row r="2192" spans="1:10" x14ac:dyDescent="0.25">
      <c r="A2192" s="33">
        <v>39283</v>
      </c>
      <c r="B2192" s="44">
        <v>1.3803000000000001</v>
      </c>
      <c r="C2192" s="44">
        <v>168.46</v>
      </c>
      <c r="D2192" s="44">
        <v>28.253</v>
      </c>
      <c r="E2192" s="44">
        <v>7.4409000000000001</v>
      </c>
      <c r="F2192" s="44">
        <v>0.67220000000000002</v>
      </c>
      <c r="G2192" s="44">
        <v>245.63</v>
      </c>
      <c r="H2192" s="44">
        <v>3.7568000000000001</v>
      </c>
      <c r="I2192" s="44">
        <v>1.3894</v>
      </c>
      <c r="J2192" s="45">
        <v>9.1677</v>
      </c>
    </row>
    <row r="2193" spans="1:10" x14ac:dyDescent="0.25">
      <c r="A2193" s="33">
        <v>39286</v>
      </c>
      <c r="B2193" s="44">
        <v>1.3821000000000001</v>
      </c>
      <c r="C2193" s="44">
        <v>167.58</v>
      </c>
      <c r="D2193" s="44">
        <v>28.192</v>
      </c>
      <c r="E2193" s="44">
        <v>7.4408000000000003</v>
      </c>
      <c r="F2193" s="44">
        <v>0.67154999999999998</v>
      </c>
      <c r="G2193" s="44">
        <v>245.68</v>
      </c>
      <c r="H2193" s="44">
        <v>3.7660999999999998</v>
      </c>
      <c r="I2193" s="44">
        <v>1.3593999999999999</v>
      </c>
      <c r="J2193" s="45">
        <v>9.1854999999999993</v>
      </c>
    </row>
    <row r="2194" spans="1:10" x14ac:dyDescent="0.25">
      <c r="A2194" s="33">
        <v>39287</v>
      </c>
      <c r="B2194" s="44">
        <v>1.3833</v>
      </c>
      <c r="C2194" s="44">
        <v>167.22</v>
      </c>
      <c r="D2194" s="44">
        <v>28.183</v>
      </c>
      <c r="E2194" s="44">
        <v>7.4409000000000001</v>
      </c>
      <c r="F2194" s="44">
        <v>0.67069999999999996</v>
      </c>
      <c r="G2194" s="44">
        <v>246.03</v>
      </c>
      <c r="H2194" s="44">
        <v>3.7605</v>
      </c>
      <c r="I2194" s="44">
        <v>1.3580000000000001</v>
      </c>
      <c r="J2194" s="45">
        <v>9.1775000000000002</v>
      </c>
    </row>
    <row r="2195" spans="1:10" x14ac:dyDescent="0.25">
      <c r="A2195" s="33">
        <v>39288</v>
      </c>
      <c r="B2195" s="44">
        <v>1.3743000000000001</v>
      </c>
      <c r="C2195" s="44">
        <v>165.55</v>
      </c>
      <c r="D2195" s="44">
        <v>28.120999999999999</v>
      </c>
      <c r="E2195" s="44">
        <v>7.4409999999999998</v>
      </c>
      <c r="F2195" s="44">
        <v>0.66905000000000003</v>
      </c>
      <c r="G2195" s="44">
        <v>246.46</v>
      </c>
      <c r="H2195" s="44">
        <v>3.7856999999999998</v>
      </c>
      <c r="I2195" s="44">
        <v>1.3423</v>
      </c>
      <c r="J2195" s="45">
        <v>9.2103000000000002</v>
      </c>
    </row>
    <row r="2196" spans="1:10" x14ac:dyDescent="0.25">
      <c r="A2196" s="33">
        <v>39289</v>
      </c>
      <c r="B2196" s="44">
        <v>1.3722000000000001</v>
      </c>
      <c r="C2196" s="44">
        <v>164.52</v>
      </c>
      <c r="D2196" s="44">
        <v>28.123999999999999</v>
      </c>
      <c r="E2196" s="44">
        <v>7.4413</v>
      </c>
      <c r="F2196" s="44">
        <v>0.67079999999999995</v>
      </c>
      <c r="G2196" s="44">
        <v>249.04</v>
      </c>
      <c r="H2196" s="44">
        <v>3.806</v>
      </c>
      <c r="I2196" s="44">
        <v>1.3562000000000001</v>
      </c>
      <c r="J2196" s="45">
        <v>9.2265999999999995</v>
      </c>
    </row>
    <row r="2197" spans="1:10" x14ac:dyDescent="0.25">
      <c r="A2197" s="33">
        <v>39290</v>
      </c>
      <c r="B2197" s="44">
        <v>1.3651</v>
      </c>
      <c r="C2197" s="44">
        <v>162.12</v>
      </c>
      <c r="D2197" s="44">
        <v>28.027000000000001</v>
      </c>
      <c r="E2197" s="44">
        <v>7.4408000000000003</v>
      </c>
      <c r="F2197" s="44">
        <v>0.67200000000000004</v>
      </c>
      <c r="G2197" s="44">
        <v>251.91</v>
      </c>
      <c r="H2197" s="44">
        <v>3.8039000000000001</v>
      </c>
      <c r="I2197" s="44">
        <v>1.3634999999999999</v>
      </c>
      <c r="J2197" s="45">
        <v>9.2271999999999998</v>
      </c>
    </row>
    <row r="2198" spans="1:10" x14ac:dyDescent="0.25">
      <c r="A2198" s="33">
        <v>39293</v>
      </c>
      <c r="B2198" s="44">
        <v>1.3658999999999999</v>
      </c>
      <c r="C2198" s="44">
        <v>161.58000000000001</v>
      </c>
      <c r="D2198" s="44">
        <v>28.024999999999999</v>
      </c>
      <c r="E2198" s="44">
        <v>7.4408000000000003</v>
      </c>
      <c r="F2198" s="44">
        <v>0.67530000000000001</v>
      </c>
      <c r="G2198" s="44">
        <v>252.56</v>
      </c>
      <c r="H2198" s="44">
        <v>3.8096000000000001</v>
      </c>
      <c r="I2198" s="44">
        <v>1.3583000000000001</v>
      </c>
      <c r="J2198" s="45">
        <v>9.1944999999999997</v>
      </c>
    </row>
    <row r="2199" spans="1:10" x14ac:dyDescent="0.25">
      <c r="A2199" s="33">
        <v>39294</v>
      </c>
      <c r="B2199" s="44">
        <v>1.3707</v>
      </c>
      <c r="C2199" s="44">
        <v>163.59</v>
      </c>
      <c r="D2199" s="44">
        <v>28.036999999999999</v>
      </c>
      <c r="E2199" s="44">
        <v>7.4409000000000001</v>
      </c>
      <c r="F2199" s="44">
        <v>0.67400000000000004</v>
      </c>
      <c r="G2199" s="44">
        <v>250.45</v>
      </c>
      <c r="H2199" s="44">
        <v>3.7890000000000001</v>
      </c>
      <c r="I2199" s="44">
        <v>1.3545</v>
      </c>
      <c r="J2199" s="45">
        <v>9.19</v>
      </c>
    </row>
    <row r="2200" spans="1:10" x14ac:dyDescent="0.25">
      <c r="A2200" s="33">
        <v>39295</v>
      </c>
      <c r="B2200" s="44">
        <v>1.3663000000000001</v>
      </c>
      <c r="C2200" s="44">
        <v>161.9</v>
      </c>
      <c r="D2200" s="44">
        <v>28</v>
      </c>
      <c r="E2200" s="44">
        <v>7.4408000000000003</v>
      </c>
      <c r="F2200" s="44">
        <v>0.67459999999999998</v>
      </c>
      <c r="G2200" s="44">
        <v>252.41</v>
      </c>
      <c r="H2200" s="44">
        <v>3.8029999999999999</v>
      </c>
      <c r="I2200" s="44">
        <v>1.3668</v>
      </c>
      <c r="J2200" s="45">
        <v>9.2597000000000005</v>
      </c>
    </row>
    <row r="2201" spans="1:10" x14ac:dyDescent="0.25">
      <c r="A2201" s="33">
        <v>39296</v>
      </c>
      <c r="B2201" s="44">
        <v>1.3664000000000001</v>
      </c>
      <c r="C2201" s="44">
        <v>162.80000000000001</v>
      </c>
      <c r="D2201" s="44">
        <v>28.016999999999999</v>
      </c>
      <c r="E2201" s="44">
        <v>7.4413999999999998</v>
      </c>
      <c r="F2201" s="44">
        <v>0.67325000000000002</v>
      </c>
      <c r="G2201" s="44">
        <v>251.81</v>
      </c>
      <c r="H2201" s="44">
        <v>3.7905000000000002</v>
      </c>
      <c r="I2201" s="44">
        <v>1.3717999999999999</v>
      </c>
      <c r="J2201" s="45">
        <v>9.2324999999999999</v>
      </c>
    </row>
    <row r="2202" spans="1:10" x14ac:dyDescent="0.25">
      <c r="A2202" s="33">
        <v>39297</v>
      </c>
      <c r="B2202" s="44">
        <v>1.3694</v>
      </c>
      <c r="C2202" s="44">
        <v>163.24</v>
      </c>
      <c r="D2202" s="44">
        <v>28.042999999999999</v>
      </c>
      <c r="E2202" s="44">
        <v>7.4420999999999999</v>
      </c>
      <c r="F2202" s="44">
        <v>0.67330000000000001</v>
      </c>
      <c r="G2202" s="44">
        <v>250.55</v>
      </c>
      <c r="H2202" s="44">
        <v>3.7867999999999999</v>
      </c>
      <c r="I2202" s="44">
        <v>1.3825000000000001</v>
      </c>
      <c r="J2202" s="45">
        <v>9.2136999999999993</v>
      </c>
    </row>
    <row r="2203" spans="1:10" x14ac:dyDescent="0.25">
      <c r="A2203" s="33">
        <v>39300</v>
      </c>
      <c r="B2203" s="44">
        <v>1.3817999999999999</v>
      </c>
      <c r="C2203" s="44">
        <v>162.88</v>
      </c>
      <c r="D2203" s="44">
        <v>28.067</v>
      </c>
      <c r="E2203" s="44">
        <v>7.4425999999999997</v>
      </c>
      <c r="F2203" s="44">
        <v>0.68015000000000003</v>
      </c>
      <c r="G2203" s="44">
        <v>251.32</v>
      </c>
      <c r="H2203" s="44">
        <v>3.7886000000000002</v>
      </c>
      <c r="I2203" s="44">
        <v>1.3876999999999999</v>
      </c>
      <c r="J2203" s="45">
        <v>9.2192000000000007</v>
      </c>
    </row>
    <row r="2204" spans="1:10" x14ac:dyDescent="0.25">
      <c r="A2204" s="33">
        <v>39301</v>
      </c>
      <c r="B2204" s="44">
        <v>1.3794</v>
      </c>
      <c r="C2204" s="44">
        <v>163.66999999999999</v>
      </c>
      <c r="D2204" s="44">
        <v>28.149000000000001</v>
      </c>
      <c r="E2204" s="44">
        <v>7.4429999999999996</v>
      </c>
      <c r="F2204" s="44">
        <v>0.68054999999999999</v>
      </c>
      <c r="G2204" s="44">
        <v>250.75</v>
      </c>
      <c r="H2204" s="44">
        <v>3.7850000000000001</v>
      </c>
      <c r="I2204" s="44">
        <v>1.3992</v>
      </c>
      <c r="J2204" s="45">
        <v>9.2162000000000006</v>
      </c>
    </row>
    <row r="2205" spans="1:10" x14ac:dyDescent="0.25">
      <c r="A2205" s="33">
        <v>39302</v>
      </c>
      <c r="B2205" s="44">
        <v>1.3794</v>
      </c>
      <c r="C2205" s="44">
        <v>164.5</v>
      </c>
      <c r="D2205" s="44">
        <v>28.183</v>
      </c>
      <c r="E2205" s="44">
        <v>7.4439000000000002</v>
      </c>
      <c r="F2205" s="44">
        <v>0.67795000000000005</v>
      </c>
      <c r="G2205" s="44">
        <v>248.93</v>
      </c>
      <c r="H2205" s="44">
        <v>3.7728000000000002</v>
      </c>
      <c r="I2205" s="44">
        <v>1.3968</v>
      </c>
      <c r="J2205" s="45">
        <v>9.2347000000000001</v>
      </c>
    </row>
    <row r="2206" spans="1:10" x14ac:dyDescent="0.25">
      <c r="A2206" s="33">
        <v>39303</v>
      </c>
      <c r="B2206" s="44">
        <v>1.3729</v>
      </c>
      <c r="C2206" s="44">
        <v>162.68</v>
      </c>
      <c r="D2206" s="44">
        <v>28.119</v>
      </c>
      <c r="E2206" s="44">
        <v>7.4432999999999998</v>
      </c>
      <c r="F2206" s="44">
        <v>0.67705000000000004</v>
      </c>
      <c r="G2206" s="44">
        <v>250.65</v>
      </c>
      <c r="H2206" s="44">
        <v>3.7770000000000001</v>
      </c>
      <c r="I2206" s="44">
        <v>1.3944000000000001</v>
      </c>
      <c r="J2206" s="45">
        <v>9.2788000000000004</v>
      </c>
    </row>
    <row r="2207" spans="1:10" x14ac:dyDescent="0.25">
      <c r="A2207" s="33">
        <v>39304</v>
      </c>
      <c r="B2207" s="44">
        <v>1.365</v>
      </c>
      <c r="C2207" s="44">
        <v>160.37</v>
      </c>
      <c r="D2207" s="44">
        <v>28.044</v>
      </c>
      <c r="E2207" s="44">
        <v>7.4428999999999998</v>
      </c>
      <c r="F2207" s="44">
        <v>0.67684999999999995</v>
      </c>
      <c r="G2207" s="44">
        <v>253.15</v>
      </c>
      <c r="H2207" s="44">
        <v>3.7787000000000002</v>
      </c>
      <c r="I2207" s="44">
        <v>1.3954</v>
      </c>
      <c r="J2207" s="45">
        <v>9.2924000000000007</v>
      </c>
    </row>
    <row r="2208" spans="1:10" x14ac:dyDescent="0.25">
      <c r="A2208" s="33">
        <v>39307</v>
      </c>
      <c r="B2208" s="44">
        <v>1.3651</v>
      </c>
      <c r="C2208" s="44">
        <v>161.47</v>
      </c>
      <c r="D2208" s="44">
        <v>28.045999999999999</v>
      </c>
      <c r="E2208" s="44">
        <v>7.4427000000000003</v>
      </c>
      <c r="F2208" s="44">
        <v>0.67774999999999996</v>
      </c>
      <c r="G2208" s="44">
        <v>252.03</v>
      </c>
      <c r="H2208" s="44">
        <v>3.7755000000000001</v>
      </c>
      <c r="I2208" s="44">
        <v>1.4140999999999999</v>
      </c>
      <c r="J2208" s="45">
        <v>9.3142999999999994</v>
      </c>
    </row>
    <row r="2209" spans="1:10" x14ac:dyDescent="0.25">
      <c r="A2209" s="33">
        <v>39308</v>
      </c>
      <c r="B2209" s="44">
        <v>1.3591</v>
      </c>
      <c r="C2209" s="44">
        <v>160.74</v>
      </c>
      <c r="D2209" s="44">
        <v>27.978000000000002</v>
      </c>
      <c r="E2209" s="44">
        <v>7.4421999999999997</v>
      </c>
      <c r="F2209" s="44">
        <v>0.67879999999999996</v>
      </c>
      <c r="G2209" s="44">
        <v>254.41</v>
      </c>
      <c r="H2209" s="44">
        <v>3.7896999999999998</v>
      </c>
      <c r="I2209" s="44">
        <v>1.4100999999999999</v>
      </c>
      <c r="J2209" s="45">
        <v>9.3149999999999995</v>
      </c>
    </row>
    <row r="2210" spans="1:10" x14ac:dyDescent="0.25">
      <c r="A2210" s="33">
        <v>39309</v>
      </c>
      <c r="B2210" s="44">
        <v>1.3475999999999999</v>
      </c>
      <c r="C2210" s="44">
        <v>157.38999999999999</v>
      </c>
      <c r="D2210" s="44">
        <v>27.934999999999999</v>
      </c>
      <c r="E2210" s="44">
        <v>7.4417</v>
      </c>
      <c r="F2210" s="44">
        <v>0.67749999999999999</v>
      </c>
      <c r="G2210" s="44">
        <v>258.92</v>
      </c>
      <c r="H2210" s="44">
        <v>3.8300999999999998</v>
      </c>
      <c r="I2210" s="44">
        <v>1.4157</v>
      </c>
      <c r="J2210" s="45">
        <v>9.3633000000000006</v>
      </c>
    </row>
    <row r="2211" spans="1:10" x14ac:dyDescent="0.25">
      <c r="A2211" s="33">
        <v>39310</v>
      </c>
      <c r="B2211" s="44">
        <v>1.3405</v>
      </c>
      <c r="C2211" s="44">
        <v>153.19</v>
      </c>
      <c r="D2211" s="44">
        <v>27.51</v>
      </c>
      <c r="E2211" s="44">
        <v>7.4419000000000004</v>
      </c>
      <c r="F2211" s="44">
        <v>0.67559999999999998</v>
      </c>
      <c r="G2211" s="44">
        <v>260.2</v>
      </c>
      <c r="H2211" s="44">
        <v>3.8380000000000001</v>
      </c>
      <c r="I2211" s="44">
        <v>1.4240999999999999</v>
      </c>
      <c r="J2211" s="45">
        <v>9.4130000000000003</v>
      </c>
    </row>
    <row r="2212" spans="1:10" x14ac:dyDescent="0.25">
      <c r="A2212" s="33">
        <v>39311</v>
      </c>
      <c r="B2212" s="44">
        <v>1.3453999999999999</v>
      </c>
      <c r="C2212" s="44">
        <v>152.74</v>
      </c>
      <c r="D2212" s="44">
        <v>27.663</v>
      </c>
      <c r="E2212" s="44">
        <v>7.4409000000000001</v>
      </c>
      <c r="F2212" s="44">
        <v>0.67920000000000003</v>
      </c>
      <c r="G2212" s="44">
        <v>260.2</v>
      </c>
      <c r="H2212" s="44">
        <v>3.8336999999999999</v>
      </c>
      <c r="I2212" s="44">
        <v>1.4218999999999999</v>
      </c>
      <c r="J2212" s="45">
        <v>9.359</v>
      </c>
    </row>
    <row r="2213" spans="1:10" x14ac:dyDescent="0.25">
      <c r="A2213" s="33">
        <v>39314</v>
      </c>
      <c r="B2213" s="44">
        <v>1.3475999999999999</v>
      </c>
      <c r="C2213" s="44">
        <v>155.13999999999999</v>
      </c>
      <c r="D2213" s="44">
        <v>27.699000000000002</v>
      </c>
      <c r="E2213" s="44">
        <v>7.4412000000000003</v>
      </c>
      <c r="F2213" s="44">
        <v>0.67889999999999995</v>
      </c>
      <c r="G2213" s="44">
        <v>259.19</v>
      </c>
      <c r="H2213" s="44">
        <v>3.8376999999999999</v>
      </c>
      <c r="I2213" s="44">
        <v>1.4266000000000001</v>
      </c>
      <c r="J2213" s="45">
        <v>9.3295999999999992</v>
      </c>
    </row>
    <row r="2214" spans="1:10" x14ac:dyDescent="0.25">
      <c r="A2214" s="33">
        <v>39315</v>
      </c>
      <c r="B2214" s="44">
        <v>1.3508</v>
      </c>
      <c r="C2214" s="44">
        <v>154.97999999999999</v>
      </c>
      <c r="D2214" s="44">
        <v>27.667999999999999</v>
      </c>
      <c r="E2214" s="44">
        <v>7.4417</v>
      </c>
      <c r="F2214" s="44">
        <v>0.68105000000000004</v>
      </c>
      <c r="G2214" s="44">
        <v>260.39</v>
      </c>
      <c r="H2214" s="44">
        <v>3.8454000000000002</v>
      </c>
      <c r="I2214" s="44">
        <v>1.4259999999999999</v>
      </c>
      <c r="J2214" s="45">
        <v>9.3644999999999996</v>
      </c>
    </row>
    <row r="2215" spans="1:10" x14ac:dyDescent="0.25">
      <c r="A2215" s="33">
        <v>39316</v>
      </c>
      <c r="B2215" s="44">
        <v>1.3492999999999999</v>
      </c>
      <c r="C2215" s="44">
        <v>155.32</v>
      </c>
      <c r="D2215" s="44">
        <v>27.748999999999999</v>
      </c>
      <c r="E2215" s="44">
        <v>7.4414999999999996</v>
      </c>
      <c r="F2215" s="44">
        <v>0.67864999999999998</v>
      </c>
      <c r="G2215" s="44">
        <v>258.85000000000002</v>
      </c>
      <c r="H2215" s="44">
        <v>3.8340000000000001</v>
      </c>
      <c r="I2215" s="44">
        <v>1.4194</v>
      </c>
      <c r="J2215" s="45">
        <v>9.3851999999999993</v>
      </c>
    </row>
    <row r="2216" spans="1:10" x14ac:dyDescent="0.25">
      <c r="A2216" s="33">
        <v>39317</v>
      </c>
      <c r="B2216" s="44">
        <v>1.3573999999999999</v>
      </c>
      <c r="C2216" s="44">
        <v>158.26</v>
      </c>
      <c r="D2216" s="44">
        <v>27.734000000000002</v>
      </c>
      <c r="E2216" s="44">
        <v>7.4416000000000002</v>
      </c>
      <c r="F2216" s="44">
        <v>0.67649999999999999</v>
      </c>
      <c r="G2216" s="44">
        <v>257.23</v>
      </c>
      <c r="H2216" s="44">
        <v>3.83</v>
      </c>
      <c r="I2216" s="44">
        <v>1.4189000000000001</v>
      </c>
      <c r="J2216" s="45">
        <v>9.3689999999999998</v>
      </c>
    </row>
    <row r="2217" spans="1:10" x14ac:dyDescent="0.25">
      <c r="A2217" s="33">
        <v>39318</v>
      </c>
      <c r="B2217" s="44">
        <v>1.3614999999999999</v>
      </c>
      <c r="C2217" s="44">
        <v>157.69999999999999</v>
      </c>
      <c r="D2217" s="44">
        <v>27.693000000000001</v>
      </c>
      <c r="E2217" s="44">
        <v>7.4420000000000002</v>
      </c>
      <c r="F2217" s="44">
        <v>0.67884999999999995</v>
      </c>
      <c r="G2217" s="44">
        <v>258.37</v>
      </c>
      <c r="H2217" s="44">
        <v>3.8334999999999999</v>
      </c>
      <c r="I2217" s="44">
        <v>1.4175</v>
      </c>
      <c r="J2217" s="45">
        <v>9.3780000000000001</v>
      </c>
    </row>
    <row r="2218" spans="1:10" x14ac:dyDescent="0.25">
      <c r="A2218" s="33">
        <v>39321</v>
      </c>
      <c r="B2218" s="44">
        <v>1.3657999999999999</v>
      </c>
      <c r="C2218" s="44">
        <v>158.63</v>
      </c>
      <c r="D2218" s="44">
        <v>27.808</v>
      </c>
      <c r="E2218" s="44">
        <v>7.4423000000000004</v>
      </c>
      <c r="F2218" s="44">
        <v>0.67769999999999997</v>
      </c>
      <c r="G2218" s="44">
        <v>255.95</v>
      </c>
      <c r="H2218" s="44">
        <v>3.8264999999999998</v>
      </c>
      <c r="I2218" s="44">
        <v>1.4167000000000001</v>
      </c>
      <c r="J2218" s="45">
        <v>9.3719999999999999</v>
      </c>
    </row>
    <row r="2219" spans="1:10" x14ac:dyDescent="0.25">
      <c r="A2219" s="33">
        <v>39322</v>
      </c>
      <c r="B2219" s="44">
        <v>1.3664000000000001</v>
      </c>
      <c r="C2219" s="44">
        <v>157.55000000000001</v>
      </c>
      <c r="D2219" s="44">
        <v>27.716000000000001</v>
      </c>
      <c r="E2219" s="44">
        <v>7.4442000000000004</v>
      </c>
      <c r="F2219" s="44">
        <v>0.67889999999999995</v>
      </c>
      <c r="G2219" s="44">
        <v>257.42</v>
      </c>
      <c r="H2219" s="44">
        <v>3.8319999999999999</v>
      </c>
      <c r="I2219" s="44">
        <v>1.4165000000000001</v>
      </c>
      <c r="J2219" s="45">
        <v>9.3720999999999997</v>
      </c>
    </row>
    <row r="2220" spans="1:10" x14ac:dyDescent="0.25">
      <c r="A2220" s="33">
        <v>39323</v>
      </c>
      <c r="B2220" s="44">
        <v>1.3631</v>
      </c>
      <c r="C2220" s="44">
        <v>156.47999999999999</v>
      </c>
      <c r="D2220" s="44">
        <v>27.628</v>
      </c>
      <c r="E2220" s="44">
        <v>7.4463999999999997</v>
      </c>
      <c r="F2220" s="44">
        <v>0.67720000000000002</v>
      </c>
      <c r="G2220" s="44">
        <v>257.57</v>
      </c>
      <c r="H2220" s="44">
        <v>3.8357999999999999</v>
      </c>
      <c r="I2220" s="44">
        <v>1.4112</v>
      </c>
      <c r="J2220" s="45">
        <v>9.3986999999999998</v>
      </c>
    </row>
    <row r="2221" spans="1:10" x14ac:dyDescent="0.25">
      <c r="A2221" s="33">
        <v>39324</v>
      </c>
      <c r="B2221" s="44">
        <v>1.361</v>
      </c>
      <c r="C2221" s="44">
        <v>157.33000000000001</v>
      </c>
      <c r="D2221" s="44">
        <v>27.594000000000001</v>
      </c>
      <c r="E2221" s="44">
        <v>7.4471999999999996</v>
      </c>
      <c r="F2221" s="44">
        <v>0.67800000000000005</v>
      </c>
      <c r="G2221" s="44">
        <v>255.44</v>
      </c>
      <c r="H2221" s="44">
        <v>3.8271000000000002</v>
      </c>
      <c r="I2221" s="44">
        <v>1.4063000000000001</v>
      </c>
      <c r="J2221" s="45">
        <v>9.3832000000000004</v>
      </c>
    </row>
    <row r="2222" spans="1:10" x14ac:dyDescent="0.25">
      <c r="A2222" s="33">
        <v>39325</v>
      </c>
      <c r="B2222" s="44">
        <v>1.3705000000000001</v>
      </c>
      <c r="C2222" s="44">
        <v>159.25</v>
      </c>
      <c r="D2222" s="44">
        <v>27.725999999999999</v>
      </c>
      <c r="E2222" s="44">
        <v>7.4490999999999996</v>
      </c>
      <c r="F2222" s="44">
        <v>0.67795000000000005</v>
      </c>
      <c r="G2222" s="44">
        <v>253.91</v>
      </c>
      <c r="H2222" s="44">
        <v>3.8161999999999998</v>
      </c>
      <c r="I2222" s="44">
        <v>1.4091</v>
      </c>
      <c r="J2222" s="45">
        <v>9.3661999999999992</v>
      </c>
    </row>
    <row r="2223" spans="1:10" x14ac:dyDescent="0.25">
      <c r="A2223" s="33">
        <v>39328</v>
      </c>
      <c r="B2223" s="44">
        <v>1.3632</v>
      </c>
      <c r="C2223" s="44">
        <v>157.86000000000001</v>
      </c>
      <c r="D2223" s="44">
        <v>27.67</v>
      </c>
      <c r="E2223" s="44">
        <v>7.4485000000000001</v>
      </c>
      <c r="F2223" s="44">
        <v>0.67574999999999996</v>
      </c>
      <c r="G2223" s="44">
        <v>254.97</v>
      </c>
      <c r="H2223" s="44">
        <v>3.8199000000000001</v>
      </c>
      <c r="I2223" s="44">
        <v>1.4133</v>
      </c>
      <c r="J2223" s="45">
        <v>9.3819999999999997</v>
      </c>
    </row>
    <row r="2224" spans="1:10" x14ac:dyDescent="0.25">
      <c r="A2224" s="33">
        <v>39329</v>
      </c>
      <c r="B2224" s="44">
        <v>1.3580000000000001</v>
      </c>
      <c r="C2224" s="44">
        <v>156.84</v>
      </c>
      <c r="D2224" s="44">
        <v>27.645</v>
      </c>
      <c r="E2224" s="44">
        <v>7.4486999999999997</v>
      </c>
      <c r="F2224" s="44">
        <v>0.67520000000000002</v>
      </c>
      <c r="G2224" s="44">
        <v>255.67</v>
      </c>
      <c r="H2224" s="44">
        <v>3.8243</v>
      </c>
      <c r="I2224" s="44">
        <v>1.4142999999999999</v>
      </c>
      <c r="J2224" s="45">
        <v>9.3889999999999993</v>
      </c>
    </row>
    <row r="2225" spans="1:10" x14ac:dyDescent="0.25">
      <c r="A2225" s="33">
        <v>39330</v>
      </c>
      <c r="B2225" s="44">
        <v>1.3588</v>
      </c>
      <c r="C2225" s="44">
        <v>157.11000000000001</v>
      </c>
      <c r="D2225" s="44">
        <v>27.64</v>
      </c>
      <c r="E2225" s="44">
        <v>7.4489000000000001</v>
      </c>
      <c r="F2225" s="44">
        <v>0.67600000000000005</v>
      </c>
      <c r="G2225" s="44">
        <v>255.75</v>
      </c>
      <c r="H2225" s="44">
        <v>3.8224999999999998</v>
      </c>
      <c r="I2225" s="44">
        <v>1.4029</v>
      </c>
      <c r="J2225" s="45">
        <v>9.3948</v>
      </c>
    </row>
    <row r="2226" spans="1:10" x14ac:dyDescent="0.25">
      <c r="A2226" s="33">
        <v>39331</v>
      </c>
      <c r="B2226" s="44">
        <v>1.3669</v>
      </c>
      <c r="C2226" s="44">
        <v>157.32</v>
      </c>
      <c r="D2226" s="44">
        <v>27.608000000000001</v>
      </c>
      <c r="E2226" s="44">
        <v>7.4471999999999996</v>
      </c>
      <c r="F2226" s="44">
        <v>0.67730000000000001</v>
      </c>
      <c r="G2226" s="44">
        <v>255.59</v>
      </c>
      <c r="H2226" s="44">
        <v>3.82</v>
      </c>
      <c r="I2226" s="44">
        <v>1.3898999999999999</v>
      </c>
      <c r="J2226" s="45">
        <v>9.3450000000000006</v>
      </c>
    </row>
    <row r="2227" spans="1:10" x14ac:dyDescent="0.25">
      <c r="A2227" s="33">
        <v>39332</v>
      </c>
      <c r="B2227" s="44">
        <v>1.3695999999999999</v>
      </c>
      <c r="C2227" s="44">
        <v>157.79</v>
      </c>
      <c r="D2227" s="44">
        <v>27.631</v>
      </c>
      <c r="E2227" s="44">
        <v>7.4466999999999999</v>
      </c>
      <c r="F2227" s="44">
        <v>0.67730000000000001</v>
      </c>
      <c r="G2227" s="44">
        <v>254.47</v>
      </c>
      <c r="H2227" s="44">
        <v>3.8081</v>
      </c>
      <c r="I2227" s="44">
        <v>1.3829</v>
      </c>
      <c r="J2227" s="45">
        <v>9.3260000000000005</v>
      </c>
    </row>
    <row r="2228" spans="1:10" x14ac:dyDescent="0.25">
      <c r="A2228" s="33">
        <v>39335</v>
      </c>
      <c r="B2228" s="44">
        <v>1.3794999999999999</v>
      </c>
      <c r="C2228" s="44">
        <v>156.63999999999999</v>
      </c>
      <c r="D2228" s="44">
        <v>27.6</v>
      </c>
      <c r="E2228" s="44">
        <v>7.4470000000000001</v>
      </c>
      <c r="F2228" s="44">
        <v>0.67945</v>
      </c>
      <c r="G2228" s="44">
        <v>256.86</v>
      </c>
      <c r="H2228" s="44">
        <v>3.8113000000000001</v>
      </c>
      <c r="I2228" s="44">
        <v>1.3724000000000001</v>
      </c>
      <c r="J2228" s="45">
        <v>9.3725000000000005</v>
      </c>
    </row>
    <row r="2229" spans="1:10" x14ac:dyDescent="0.25">
      <c r="A2229" s="33">
        <v>39336</v>
      </c>
      <c r="B2229" s="44">
        <v>1.3824000000000001</v>
      </c>
      <c r="C2229" s="44">
        <v>157.31</v>
      </c>
      <c r="D2229" s="44">
        <v>27.63</v>
      </c>
      <c r="E2229" s="44">
        <v>7.4473000000000003</v>
      </c>
      <c r="F2229" s="44">
        <v>0.68020000000000003</v>
      </c>
      <c r="G2229" s="44">
        <v>254.58</v>
      </c>
      <c r="H2229" s="44">
        <v>3.7894999999999999</v>
      </c>
      <c r="I2229" s="44">
        <v>1.3620000000000001</v>
      </c>
      <c r="J2229" s="45">
        <v>9.32</v>
      </c>
    </row>
    <row r="2230" spans="1:10" x14ac:dyDescent="0.25">
      <c r="A2230" s="33">
        <v>39337</v>
      </c>
      <c r="B2230" s="44">
        <v>1.3885000000000001</v>
      </c>
      <c r="C2230" s="44">
        <v>158.13999999999999</v>
      </c>
      <c r="D2230" s="44">
        <v>27.515000000000001</v>
      </c>
      <c r="E2230" s="44">
        <v>7.4478999999999997</v>
      </c>
      <c r="F2230" s="44">
        <v>0.68369999999999997</v>
      </c>
      <c r="G2230" s="44">
        <v>254.69</v>
      </c>
      <c r="H2230" s="44">
        <v>3.7801</v>
      </c>
      <c r="I2230" s="44">
        <v>1.3713</v>
      </c>
      <c r="J2230" s="45">
        <v>9.2903000000000002</v>
      </c>
    </row>
    <row r="2231" spans="1:10" x14ac:dyDescent="0.25">
      <c r="A2231" s="33">
        <v>39338</v>
      </c>
      <c r="B2231" s="44">
        <v>1.3896999999999999</v>
      </c>
      <c r="C2231" s="44">
        <v>159.52000000000001</v>
      </c>
      <c r="D2231" s="44">
        <v>27.483000000000001</v>
      </c>
      <c r="E2231" s="44">
        <v>7.4476000000000004</v>
      </c>
      <c r="F2231" s="44">
        <v>0.68525000000000003</v>
      </c>
      <c r="G2231" s="44">
        <v>253.94</v>
      </c>
      <c r="H2231" s="44">
        <v>3.7814999999999999</v>
      </c>
      <c r="I2231" s="44">
        <v>1.3555999999999999</v>
      </c>
      <c r="J2231" s="45">
        <v>9.2766000000000002</v>
      </c>
    </row>
    <row r="2232" spans="1:10" x14ac:dyDescent="0.25">
      <c r="A2232" s="33">
        <v>39339</v>
      </c>
      <c r="B2232" s="44">
        <v>1.3859999999999999</v>
      </c>
      <c r="C2232" s="44">
        <v>159.19999999999999</v>
      </c>
      <c r="D2232" s="44">
        <v>27.507999999999999</v>
      </c>
      <c r="E2232" s="44">
        <v>7.4488000000000003</v>
      </c>
      <c r="F2232" s="44">
        <v>0.68915000000000004</v>
      </c>
      <c r="G2232" s="44">
        <v>254.95</v>
      </c>
      <c r="H2232" s="44">
        <v>3.7886000000000002</v>
      </c>
      <c r="I2232" s="44">
        <v>1.3521000000000001</v>
      </c>
      <c r="J2232" s="45">
        <v>9.2735000000000003</v>
      </c>
    </row>
    <row r="2233" spans="1:10" x14ac:dyDescent="0.25">
      <c r="A2233" s="33">
        <v>39342</v>
      </c>
      <c r="B2233" s="44">
        <v>1.3876999999999999</v>
      </c>
      <c r="C2233" s="44">
        <v>159.44999999999999</v>
      </c>
      <c r="D2233" s="44">
        <v>27.501000000000001</v>
      </c>
      <c r="E2233" s="44">
        <v>7.4490999999999996</v>
      </c>
      <c r="F2233" s="44">
        <v>0.69430000000000003</v>
      </c>
      <c r="G2233" s="44">
        <v>255.21</v>
      </c>
      <c r="H2233" s="44">
        <v>3.7831999999999999</v>
      </c>
      <c r="I2233" s="44">
        <v>1.3625</v>
      </c>
      <c r="J2233" s="45">
        <v>9.2844999999999995</v>
      </c>
    </row>
    <row r="2234" spans="1:10" x14ac:dyDescent="0.25">
      <c r="A2234" s="33">
        <v>39343</v>
      </c>
      <c r="B2234" s="44">
        <v>1.3867</v>
      </c>
      <c r="C2234" s="44">
        <v>160.16</v>
      </c>
      <c r="D2234" s="44">
        <v>27.498999999999999</v>
      </c>
      <c r="E2234" s="44">
        <v>7.4508000000000001</v>
      </c>
      <c r="F2234" s="44">
        <v>0.69520000000000004</v>
      </c>
      <c r="G2234" s="44">
        <v>254.49</v>
      </c>
      <c r="H2234" s="44">
        <v>3.7837000000000001</v>
      </c>
      <c r="I2234" s="44">
        <v>1.3623000000000001</v>
      </c>
      <c r="J2234" s="45">
        <v>9.2952999999999992</v>
      </c>
    </row>
    <row r="2235" spans="1:10" x14ac:dyDescent="0.25">
      <c r="A2235" s="33">
        <v>39344</v>
      </c>
      <c r="B2235" s="44">
        <v>1.3975</v>
      </c>
      <c r="C2235" s="44">
        <v>161.80000000000001</v>
      </c>
      <c r="D2235" s="44">
        <v>27.672999999999998</v>
      </c>
      <c r="E2235" s="44">
        <v>7.4508000000000001</v>
      </c>
      <c r="F2235" s="44">
        <v>0.69864999999999999</v>
      </c>
      <c r="G2235" s="44">
        <v>252.2</v>
      </c>
      <c r="H2235" s="44">
        <v>3.7749999999999999</v>
      </c>
      <c r="I2235" s="44">
        <v>1.3599000000000001</v>
      </c>
      <c r="J2235" s="45">
        <v>9.2565000000000008</v>
      </c>
    </row>
    <row r="2236" spans="1:10" x14ac:dyDescent="0.25">
      <c r="A2236" s="33">
        <v>39345</v>
      </c>
      <c r="B2236" s="44">
        <v>1.403</v>
      </c>
      <c r="C2236" s="44">
        <v>161.43</v>
      </c>
      <c r="D2236" s="44">
        <v>27.486999999999998</v>
      </c>
      <c r="E2236" s="44">
        <v>7.4537000000000004</v>
      </c>
      <c r="F2236" s="44">
        <v>0.69879999999999998</v>
      </c>
      <c r="G2236" s="44">
        <v>250.85</v>
      </c>
      <c r="H2236" s="44">
        <v>3.7700999999999998</v>
      </c>
      <c r="I2236" s="44">
        <v>1.3657999999999999</v>
      </c>
      <c r="J2236" s="45">
        <v>9.2140000000000004</v>
      </c>
    </row>
    <row r="2237" spans="1:10" x14ac:dyDescent="0.25">
      <c r="A2237" s="33">
        <v>39346</v>
      </c>
      <c r="B2237" s="44">
        <v>1.4049</v>
      </c>
      <c r="C2237" s="44">
        <v>162.46</v>
      </c>
      <c r="D2237" s="44">
        <v>27.523</v>
      </c>
      <c r="E2237" s="44">
        <v>7.4531999999999998</v>
      </c>
      <c r="F2237" s="44">
        <v>0.69730000000000003</v>
      </c>
      <c r="G2237" s="44">
        <v>249.94</v>
      </c>
      <c r="H2237" s="44">
        <v>3.7654999999999998</v>
      </c>
      <c r="I2237" s="44">
        <v>1.3447</v>
      </c>
      <c r="J2237" s="45">
        <v>9.2059999999999995</v>
      </c>
    </row>
    <row r="2238" spans="1:10" x14ac:dyDescent="0.25">
      <c r="A2238" s="33">
        <v>39349</v>
      </c>
      <c r="B2238" s="44">
        <v>1.4113</v>
      </c>
      <c r="C2238" s="44">
        <v>162.35</v>
      </c>
      <c r="D2238" s="44">
        <v>27.568000000000001</v>
      </c>
      <c r="E2238" s="44">
        <v>7.4542000000000002</v>
      </c>
      <c r="F2238" s="44">
        <v>0.69689999999999996</v>
      </c>
      <c r="G2238" s="44">
        <v>250.06</v>
      </c>
      <c r="H2238" s="44">
        <v>3.7605</v>
      </c>
      <c r="I2238" s="44">
        <v>1.3451</v>
      </c>
      <c r="J2238" s="45">
        <v>9.1814999999999998</v>
      </c>
    </row>
    <row r="2239" spans="1:10" x14ac:dyDescent="0.25">
      <c r="A2239" s="33">
        <v>39350</v>
      </c>
      <c r="B2239" s="44">
        <v>1.4106000000000001</v>
      </c>
      <c r="C2239" s="44">
        <v>161.24</v>
      </c>
      <c r="D2239" s="44">
        <v>27.553999999999998</v>
      </c>
      <c r="E2239" s="44">
        <v>7.4561000000000002</v>
      </c>
      <c r="F2239" s="44">
        <v>0.70035000000000003</v>
      </c>
      <c r="G2239" s="44">
        <v>250.64</v>
      </c>
      <c r="H2239" s="44">
        <v>3.7709999999999999</v>
      </c>
      <c r="I2239" s="44">
        <v>1.3533999999999999</v>
      </c>
      <c r="J2239" s="45">
        <v>9.2180999999999997</v>
      </c>
    </row>
    <row r="2240" spans="1:10" x14ac:dyDescent="0.25">
      <c r="A2240" s="33">
        <v>39351</v>
      </c>
      <c r="B2240" s="44">
        <v>1.4127000000000001</v>
      </c>
      <c r="C2240" s="44">
        <v>162.93</v>
      </c>
      <c r="D2240" s="44">
        <v>27.59</v>
      </c>
      <c r="E2240" s="44">
        <v>7.4560000000000004</v>
      </c>
      <c r="F2240" s="44">
        <v>0.70050000000000001</v>
      </c>
      <c r="G2240" s="44">
        <v>250.94</v>
      </c>
      <c r="H2240" s="44">
        <v>3.7763</v>
      </c>
      <c r="I2240" s="44">
        <v>1.3472</v>
      </c>
      <c r="J2240" s="45">
        <v>9.2095000000000002</v>
      </c>
    </row>
    <row r="2241" spans="1:10" x14ac:dyDescent="0.25">
      <c r="A2241" s="33">
        <v>39352</v>
      </c>
      <c r="B2241" s="44">
        <v>1.4179999999999999</v>
      </c>
      <c r="C2241" s="44">
        <v>163.29</v>
      </c>
      <c r="D2241" s="44">
        <v>27.606000000000002</v>
      </c>
      <c r="E2241" s="44">
        <v>7.4558999999999997</v>
      </c>
      <c r="F2241" s="44">
        <v>0.69930000000000003</v>
      </c>
      <c r="G2241" s="44">
        <v>250.14</v>
      </c>
      <c r="H2241" s="44">
        <v>3.7785000000000002</v>
      </c>
      <c r="I2241" s="44">
        <v>1.3549</v>
      </c>
      <c r="J2241" s="45">
        <v>9.2207000000000008</v>
      </c>
    </row>
    <row r="2242" spans="1:10" x14ac:dyDescent="0.25">
      <c r="A2242" s="33">
        <v>39353</v>
      </c>
      <c r="B2242" s="44">
        <v>1.4178999999999999</v>
      </c>
      <c r="C2242" s="44">
        <v>163.55000000000001</v>
      </c>
      <c r="D2242" s="44">
        <v>27.532</v>
      </c>
      <c r="E2242" s="44">
        <v>7.4543999999999997</v>
      </c>
      <c r="F2242" s="44">
        <v>0.69679999999999997</v>
      </c>
      <c r="G2242" s="44">
        <v>250.69</v>
      </c>
      <c r="H2242" s="44">
        <v>3.7730000000000001</v>
      </c>
      <c r="I2242" s="44">
        <v>1.36</v>
      </c>
      <c r="J2242" s="45">
        <v>9.2147000000000006</v>
      </c>
    </row>
    <row r="2243" spans="1:10" x14ac:dyDescent="0.25">
      <c r="A2243" s="33">
        <v>39356</v>
      </c>
      <c r="B2243" s="44">
        <v>1.4232</v>
      </c>
      <c r="C2243" s="44">
        <v>164.76</v>
      </c>
      <c r="D2243" s="44">
        <v>27.538</v>
      </c>
      <c r="E2243" s="44">
        <v>7.4549000000000003</v>
      </c>
      <c r="F2243" s="44">
        <v>0.69735000000000003</v>
      </c>
      <c r="G2243" s="44">
        <v>251.42</v>
      </c>
      <c r="H2243" s="44">
        <v>3.77</v>
      </c>
      <c r="I2243" s="44">
        <v>1.3527</v>
      </c>
      <c r="J2243" s="45">
        <v>9.1940000000000008</v>
      </c>
    </row>
    <row r="2244" spans="1:10" x14ac:dyDescent="0.25">
      <c r="A2244" s="33">
        <v>39357</v>
      </c>
      <c r="B2244" s="44">
        <v>1.4165000000000001</v>
      </c>
      <c r="C2244" s="44">
        <v>163.92</v>
      </c>
      <c r="D2244" s="44">
        <v>27.495000000000001</v>
      </c>
      <c r="E2244" s="44">
        <v>7.4546000000000001</v>
      </c>
      <c r="F2244" s="44">
        <v>0.69379999999999997</v>
      </c>
      <c r="G2244" s="44">
        <v>251.3</v>
      </c>
      <c r="H2244" s="44">
        <v>3.7692000000000001</v>
      </c>
      <c r="I2244" s="44">
        <v>1.3584000000000001</v>
      </c>
      <c r="J2244" s="45">
        <v>9.2163000000000004</v>
      </c>
    </row>
    <row r="2245" spans="1:10" x14ac:dyDescent="0.25">
      <c r="A2245" s="33">
        <v>39358</v>
      </c>
      <c r="B2245" s="44">
        <v>1.4195</v>
      </c>
      <c r="C2245" s="44">
        <v>164.86</v>
      </c>
      <c r="D2245" s="44">
        <v>27.591999999999999</v>
      </c>
      <c r="E2245" s="44">
        <v>7.4543999999999997</v>
      </c>
      <c r="F2245" s="44">
        <v>0.6956</v>
      </c>
      <c r="G2245" s="44">
        <v>252.1</v>
      </c>
      <c r="H2245" s="44">
        <v>3.7740999999999998</v>
      </c>
      <c r="I2245" s="44">
        <v>1.3627</v>
      </c>
      <c r="J2245" s="45">
        <v>9.2036999999999995</v>
      </c>
    </row>
    <row r="2246" spans="1:10" x14ac:dyDescent="0.25">
      <c r="A2246" s="33">
        <v>39359</v>
      </c>
      <c r="B2246" s="44">
        <v>1.4109</v>
      </c>
      <c r="C2246" s="44">
        <v>164.51</v>
      </c>
      <c r="D2246" s="44">
        <v>27.535</v>
      </c>
      <c r="E2246" s="44">
        <v>7.4527000000000001</v>
      </c>
      <c r="F2246" s="44">
        <v>0.69355</v>
      </c>
      <c r="G2246" s="44">
        <v>252.61</v>
      </c>
      <c r="H2246" s="44">
        <v>3.7711000000000001</v>
      </c>
      <c r="I2246" s="44">
        <v>1.3645</v>
      </c>
      <c r="J2246" s="45">
        <v>9.1754999999999995</v>
      </c>
    </row>
    <row r="2247" spans="1:10" x14ac:dyDescent="0.25">
      <c r="A2247" s="33">
        <v>39360</v>
      </c>
      <c r="B2247" s="44">
        <v>1.4136</v>
      </c>
      <c r="C2247" s="44">
        <v>164.6</v>
      </c>
      <c r="D2247" s="44">
        <v>27.53</v>
      </c>
      <c r="E2247" s="44">
        <v>7.4518000000000004</v>
      </c>
      <c r="F2247" s="44">
        <v>0.69284999999999997</v>
      </c>
      <c r="G2247" s="44">
        <v>250.8</v>
      </c>
      <c r="H2247" s="44">
        <v>3.7608999999999999</v>
      </c>
      <c r="I2247" s="44">
        <v>1.3737999999999999</v>
      </c>
      <c r="J2247" s="45">
        <v>9.1847999999999992</v>
      </c>
    </row>
    <row r="2248" spans="1:10" x14ac:dyDescent="0.25">
      <c r="A2248" s="33">
        <v>39363</v>
      </c>
      <c r="B2248" s="44">
        <v>1.4089</v>
      </c>
      <c r="C2248" s="44">
        <v>165.49</v>
      </c>
      <c r="D2248" s="44">
        <v>27.513000000000002</v>
      </c>
      <c r="E2248" s="44">
        <v>7.4516999999999998</v>
      </c>
      <c r="F2248" s="44">
        <v>0.69125000000000003</v>
      </c>
      <c r="G2248" s="44">
        <v>249.85</v>
      </c>
      <c r="H2248" s="44">
        <v>3.7465000000000002</v>
      </c>
      <c r="I2248" s="44">
        <v>1.3833</v>
      </c>
      <c r="J2248" s="45">
        <v>9.1664999999999992</v>
      </c>
    </row>
    <row r="2249" spans="1:10" x14ac:dyDescent="0.25">
      <c r="A2249" s="33">
        <v>39364</v>
      </c>
      <c r="B2249" s="44">
        <v>1.4036999999999999</v>
      </c>
      <c r="C2249" s="44">
        <v>164.54</v>
      </c>
      <c r="D2249" s="44">
        <v>27.483000000000001</v>
      </c>
      <c r="E2249" s="44">
        <v>7.4520999999999997</v>
      </c>
      <c r="F2249" s="44">
        <v>0.69184999999999997</v>
      </c>
      <c r="G2249" s="44">
        <v>250.18</v>
      </c>
      <c r="H2249" s="44">
        <v>3.7507999999999999</v>
      </c>
      <c r="I2249" s="44">
        <v>1.3929</v>
      </c>
      <c r="J2249" s="45">
        <v>9.1630000000000003</v>
      </c>
    </row>
    <row r="2250" spans="1:10" x14ac:dyDescent="0.25">
      <c r="A2250" s="33">
        <v>39365</v>
      </c>
      <c r="B2250" s="44">
        <v>1.4146000000000001</v>
      </c>
      <c r="C2250" s="44">
        <v>166.05</v>
      </c>
      <c r="D2250" s="44">
        <v>27.49</v>
      </c>
      <c r="E2250" s="44">
        <v>7.4516999999999998</v>
      </c>
      <c r="F2250" s="44">
        <v>0.69259999999999999</v>
      </c>
      <c r="G2250" s="44">
        <v>249.68</v>
      </c>
      <c r="H2250" s="44">
        <v>3.7465000000000002</v>
      </c>
      <c r="I2250" s="44">
        <v>1.3918999999999999</v>
      </c>
      <c r="J2250" s="45">
        <v>9.1532</v>
      </c>
    </row>
    <row r="2251" spans="1:10" x14ac:dyDescent="0.25">
      <c r="A2251" s="33">
        <v>39366</v>
      </c>
      <c r="B2251" s="44">
        <v>1.4198999999999999</v>
      </c>
      <c r="C2251" s="44">
        <v>166.96</v>
      </c>
      <c r="D2251" s="44">
        <v>27.472999999999999</v>
      </c>
      <c r="E2251" s="44">
        <v>7.4509999999999996</v>
      </c>
      <c r="F2251" s="44">
        <v>0.69699999999999995</v>
      </c>
      <c r="G2251" s="44">
        <v>249.22</v>
      </c>
      <c r="H2251" s="44">
        <v>3.7370000000000001</v>
      </c>
      <c r="I2251" s="44">
        <v>1.3964000000000001</v>
      </c>
      <c r="J2251" s="45">
        <v>9.1092999999999993</v>
      </c>
    </row>
    <row r="2252" spans="1:10" x14ac:dyDescent="0.25">
      <c r="A2252" s="33">
        <v>39367</v>
      </c>
      <c r="B2252" s="44">
        <v>1.4173</v>
      </c>
      <c r="C2252" s="44">
        <v>166.51</v>
      </c>
      <c r="D2252" s="44">
        <v>27.481999999999999</v>
      </c>
      <c r="E2252" s="44">
        <v>7.4508999999999999</v>
      </c>
      <c r="F2252" s="44">
        <v>0.69850000000000001</v>
      </c>
      <c r="G2252" s="44">
        <v>250.2</v>
      </c>
      <c r="H2252" s="44">
        <v>3.7357999999999998</v>
      </c>
      <c r="I2252" s="44">
        <v>1.3951</v>
      </c>
      <c r="J2252" s="45">
        <v>9.1144999999999996</v>
      </c>
    </row>
    <row r="2253" spans="1:10" x14ac:dyDescent="0.25">
      <c r="A2253" s="33">
        <v>39370</v>
      </c>
      <c r="B2253" s="44">
        <v>1.4226000000000001</v>
      </c>
      <c r="C2253" s="44">
        <v>167.52</v>
      </c>
      <c r="D2253" s="44">
        <v>27.523</v>
      </c>
      <c r="E2253" s="44">
        <v>7.4511000000000003</v>
      </c>
      <c r="F2253" s="44">
        <v>0.69694999999999996</v>
      </c>
      <c r="G2253" s="44">
        <v>250.09</v>
      </c>
      <c r="H2253" s="44">
        <v>3.7058</v>
      </c>
      <c r="I2253" s="44">
        <v>1.4036999999999999</v>
      </c>
      <c r="J2253" s="45">
        <v>9.0922999999999998</v>
      </c>
    </row>
    <row r="2254" spans="1:10" x14ac:dyDescent="0.25">
      <c r="A2254" s="33">
        <v>39371</v>
      </c>
      <c r="B2254" s="44">
        <v>1.415</v>
      </c>
      <c r="C2254" s="44">
        <v>165.17</v>
      </c>
      <c r="D2254" s="44">
        <v>27.526</v>
      </c>
      <c r="E2254" s="44">
        <v>7.4527999999999999</v>
      </c>
      <c r="F2254" s="44">
        <v>0.69650000000000001</v>
      </c>
      <c r="G2254" s="44">
        <v>251.05</v>
      </c>
      <c r="H2254" s="44">
        <v>3.7195999999999998</v>
      </c>
      <c r="I2254" s="44">
        <v>1.407</v>
      </c>
      <c r="J2254" s="45">
        <v>9.1538000000000004</v>
      </c>
    </row>
    <row r="2255" spans="1:10" x14ac:dyDescent="0.25">
      <c r="A2255" s="33">
        <v>39372</v>
      </c>
      <c r="B2255" s="44">
        <v>1.42</v>
      </c>
      <c r="C2255" s="44">
        <v>166.27</v>
      </c>
      <c r="D2255" s="44">
        <v>27.44</v>
      </c>
      <c r="E2255" s="44">
        <v>7.4539</v>
      </c>
      <c r="F2255" s="44">
        <v>0.69730000000000003</v>
      </c>
      <c r="G2255" s="44">
        <v>250.44</v>
      </c>
      <c r="H2255" s="44">
        <v>3.7021000000000002</v>
      </c>
      <c r="I2255" s="44">
        <v>1.4056</v>
      </c>
      <c r="J2255" s="45">
        <v>9.1456</v>
      </c>
    </row>
    <row r="2256" spans="1:10" x14ac:dyDescent="0.25">
      <c r="A2256" s="33">
        <v>39373</v>
      </c>
      <c r="B2256" s="44">
        <v>1.4298999999999999</v>
      </c>
      <c r="C2256" s="44">
        <v>165</v>
      </c>
      <c r="D2256" s="44">
        <v>27.446999999999999</v>
      </c>
      <c r="E2256" s="44">
        <v>7.4539</v>
      </c>
      <c r="F2256" s="44">
        <v>0.69799999999999995</v>
      </c>
      <c r="G2256" s="44">
        <v>251.28</v>
      </c>
      <c r="H2256" s="44">
        <v>3.7107000000000001</v>
      </c>
      <c r="I2256" s="44">
        <v>1.3960999999999999</v>
      </c>
      <c r="J2256" s="45">
        <v>9.1530000000000005</v>
      </c>
    </row>
    <row r="2257" spans="1:10" x14ac:dyDescent="0.25">
      <c r="A2257" s="33">
        <v>39374</v>
      </c>
      <c r="B2257" s="44">
        <v>1.4288000000000001</v>
      </c>
      <c r="C2257" s="44">
        <v>164.86</v>
      </c>
      <c r="D2257" s="44">
        <v>27.239000000000001</v>
      </c>
      <c r="E2257" s="44">
        <v>7.4542999999999999</v>
      </c>
      <c r="F2257" s="44">
        <v>0.69730000000000003</v>
      </c>
      <c r="G2257" s="44">
        <v>250.55</v>
      </c>
      <c r="H2257" s="44">
        <v>3.6840000000000002</v>
      </c>
      <c r="I2257" s="44">
        <v>1.3845000000000001</v>
      </c>
      <c r="J2257" s="45">
        <v>9.1677</v>
      </c>
    </row>
    <row r="2258" spans="1:10" x14ac:dyDescent="0.25">
      <c r="A2258" s="33">
        <v>39377</v>
      </c>
      <c r="B2258" s="44">
        <v>1.4166000000000001</v>
      </c>
      <c r="C2258" s="44">
        <v>161.4</v>
      </c>
      <c r="D2258" s="44">
        <v>27.215</v>
      </c>
      <c r="E2258" s="44">
        <v>7.4549000000000003</v>
      </c>
      <c r="F2258" s="44">
        <v>0.69750000000000001</v>
      </c>
      <c r="G2258" s="44">
        <v>253.55</v>
      </c>
      <c r="H2258" s="44">
        <v>3.6888000000000001</v>
      </c>
      <c r="I2258" s="44">
        <v>1.4007000000000001</v>
      </c>
      <c r="J2258" s="45">
        <v>9.2144999999999992</v>
      </c>
    </row>
    <row r="2259" spans="1:10" x14ac:dyDescent="0.25">
      <c r="A2259" s="33">
        <v>39378</v>
      </c>
      <c r="B2259" s="44">
        <v>1.4254</v>
      </c>
      <c r="C2259" s="44">
        <v>163.5</v>
      </c>
      <c r="D2259" s="44">
        <v>27.181999999999999</v>
      </c>
      <c r="E2259" s="44">
        <v>7.4547999999999996</v>
      </c>
      <c r="F2259" s="44">
        <v>0.69574999999999998</v>
      </c>
      <c r="G2259" s="44">
        <v>251.66</v>
      </c>
      <c r="H2259" s="44">
        <v>3.6568000000000001</v>
      </c>
      <c r="I2259" s="44">
        <v>1.4023000000000001</v>
      </c>
      <c r="J2259" s="45">
        <v>9.19</v>
      </c>
    </row>
    <row r="2260" spans="1:10" x14ac:dyDescent="0.25">
      <c r="A2260" s="33">
        <v>39379</v>
      </c>
      <c r="B2260" s="44">
        <v>1.423</v>
      </c>
      <c r="C2260" s="44">
        <v>162.66999999999999</v>
      </c>
      <c r="D2260" s="44">
        <v>27.178000000000001</v>
      </c>
      <c r="E2260" s="44">
        <v>7.4542000000000002</v>
      </c>
      <c r="F2260" s="44">
        <v>0.69550000000000001</v>
      </c>
      <c r="G2260" s="44">
        <v>251.32</v>
      </c>
      <c r="H2260" s="44">
        <v>3.6549</v>
      </c>
      <c r="I2260" s="44">
        <v>1.4004000000000001</v>
      </c>
      <c r="J2260" s="45">
        <v>9.2126999999999999</v>
      </c>
    </row>
    <row r="2261" spans="1:10" x14ac:dyDescent="0.25">
      <c r="A2261" s="33">
        <v>39380</v>
      </c>
      <c r="B2261" s="44">
        <v>1.4309000000000001</v>
      </c>
      <c r="C2261" s="44">
        <v>163.63999999999999</v>
      </c>
      <c r="D2261" s="44">
        <v>27.114000000000001</v>
      </c>
      <c r="E2261" s="44">
        <v>7.4546000000000001</v>
      </c>
      <c r="F2261" s="44">
        <v>0.69764999999999999</v>
      </c>
      <c r="G2261" s="44">
        <v>250.79</v>
      </c>
      <c r="H2261" s="44">
        <v>3.6274999999999999</v>
      </c>
      <c r="I2261" s="44">
        <v>1.3967000000000001</v>
      </c>
      <c r="J2261" s="45">
        <v>9.2103000000000002</v>
      </c>
    </row>
    <row r="2262" spans="1:10" x14ac:dyDescent="0.25">
      <c r="A2262" s="33">
        <v>39381</v>
      </c>
      <c r="B2262" s="44">
        <v>1.4383999999999999</v>
      </c>
      <c r="C2262" s="44">
        <v>164.5</v>
      </c>
      <c r="D2262" s="44">
        <v>26.962</v>
      </c>
      <c r="E2262" s="44">
        <v>7.4549000000000003</v>
      </c>
      <c r="F2262" s="44">
        <v>0.70099999999999996</v>
      </c>
      <c r="G2262" s="44">
        <v>252.25</v>
      </c>
      <c r="H2262" s="44">
        <v>3.6309</v>
      </c>
      <c r="I2262" s="44">
        <v>1.3929</v>
      </c>
      <c r="J2262" s="45">
        <v>9.18</v>
      </c>
    </row>
    <row r="2263" spans="1:10" x14ac:dyDescent="0.25">
      <c r="A2263" s="33">
        <v>39384</v>
      </c>
      <c r="B2263" s="44">
        <v>1.4391</v>
      </c>
      <c r="C2263" s="44">
        <v>165.17</v>
      </c>
      <c r="D2263" s="44">
        <v>26.922000000000001</v>
      </c>
      <c r="E2263" s="44">
        <v>7.4546000000000001</v>
      </c>
      <c r="F2263" s="44">
        <v>0.69894999999999996</v>
      </c>
      <c r="G2263" s="44">
        <v>250.65</v>
      </c>
      <c r="H2263" s="44">
        <v>3.6246</v>
      </c>
      <c r="I2263" s="44">
        <v>1.3862000000000001</v>
      </c>
      <c r="J2263" s="45">
        <v>9.1920000000000002</v>
      </c>
    </row>
    <row r="2264" spans="1:10" x14ac:dyDescent="0.25">
      <c r="A2264" s="33">
        <v>39385</v>
      </c>
      <c r="B2264" s="44">
        <v>1.4407000000000001</v>
      </c>
      <c r="C2264" s="44">
        <v>165.41</v>
      </c>
      <c r="D2264" s="44">
        <v>26.86</v>
      </c>
      <c r="E2264" s="44">
        <v>7.4546000000000001</v>
      </c>
      <c r="F2264" s="44">
        <v>0.69720000000000004</v>
      </c>
      <c r="G2264" s="44">
        <v>251.05</v>
      </c>
      <c r="H2264" s="44">
        <v>3.6381000000000001</v>
      </c>
      <c r="I2264" s="44">
        <v>1.4074</v>
      </c>
      <c r="J2264" s="45">
        <v>9.1782000000000004</v>
      </c>
    </row>
    <row r="2265" spans="1:10" x14ac:dyDescent="0.25">
      <c r="A2265" s="33">
        <v>39386</v>
      </c>
      <c r="B2265" s="44">
        <v>1.4447000000000001</v>
      </c>
      <c r="C2265" s="44">
        <v>166.49</v>
      </c>
      <c r="D2265" s="44">
        <v>26.972999999999999</v>
      </c>
      <c r="E2265" s="44">
        <v>7.4546999999999999</v>
      </c>
      <c r="F2265" s="44">
        <v>0.69730000000000003</v>
      </c>
      <c r="G2265" s="44">
        <v>251.41</v>
      </c>
      <c r="H2265" s="44">
        <v>3.6377000000000002</v>
      </c>
      <c r="I2265" s="44">
        <v>1.4031</v>
      </c>
      <c r="J2265" s="45">
        <v>9.2190999999999992</v>
      </c>
    </row>
    <row r="2266" spans="1:10" x14ac:dyDescent="0.25">
      <c r="A2266" s="33">
        <v>39387</v>
      </c>
      <c r="B2266" s="44">
        <v>1.4422999999999999</v>
      </c>
      <c r="C2266" s="44">
        <v>166.29</v>
      </c>
      <c r="D2266" s="44">
        <v>27.026</v>
      </c>
      <c r="E2266" s="44">
        <v>7.4537000000000004</v>
      </c>
      <c r="F2266" s="44">
        <v>0.69240000000000002</v>
      </c>
      <c r="G2266" s="44">
        <v>251.96</v>
      </c>
      <c r="H2266" s="44">
        <v>3.6453000000000002</v>
      </c>
      <c r="I2266" s="44">
        <v>1.4075</v>
      </c>
      <c r="J2266" s="45">
        <v>9.2225000000000001</v>
      </c>
    </row>
    <row r="2267" spans="1:10" x14ac:dyDescent="0.25">
      <c r="A2267" s="33">
        <v>39388</v>
      </c>
      <c r="B2267" s="44">
        <v>1.4479</v>
      </c>
      <c r="C2267" s="44">
        <v>166.88</v>
      </c>
      <c r="D2267" s="44">
        <v>26.940999999999999</v>
      </c>
      <c r="E2267" s="44">
        <v>7.4539999999999997</v>
      </c>
      <c r="F2267" s="44">
        <v>0.69510000000000005</v>
      </c>
      <c r="G2267" s="44">
        <v>252.33</v>
      </c>
      <c r="H2267" s="44">
        <v>3.649</v>
      </c>
      <c r="I2267" s="44">
        <v>1.4298</v>
      </c>
      <c r="J2267" s="45">
        <v>9.2530000000000001</v>
      </c>
    </row>
    <row r="2268" spans="1:10" x14ac:dyDescent="0.25">
      <c r="A2268" s="33">
        <v>39391</v>
      </c>
      <c r="B2268" s="44">
        <v>1.4488000000000001</v>
      </c>
      <c r="C2268" s="44">
        <v>165.39</v>
      </c>
      <c r="D2268" s="44">
        <v>26.975000000000001</v>
      </c>
      <c r="E2268" s="44">
        <v>7.4542999999999999</v>
      </c>
      <c r="F2268" s="44">
        <v>0.69620000000000004</v>
      </c>
      <c r="G2268" s="44">
        <v>252.92</v>
      </c>
      <c r="H2268" s="44">
        <v>3.6446000000000001</v>
      </c>
      <c r="I2268" s="44">
        <v>1.4332</v>
      </c>
      <c r="J2268" s="45">
        <v>9.2579999999999991</v>
      </c>
    </row>
    <row r="2269" spans="1:10" x14ac:dyDescent="0.25">
      <c r="A2269" s="33">
        <v>39392</v>
      </c>
      <c r="B2269" s="44">
        <v>1.4547000000000001</v>
      </c>
      <c r="C2269" s="44">
        <v>166.9</v>
      </c>
      <c r="D2269" s="44">
        <v>26.95</v>
      </c>
      <c r="E2269" s="44">
        <v>7.4542000000000002</v>
      </c>
      <c r="F2269" s="44">
        <v>0.69684999999999997</v>
      </c>
      <c r="G2269" s="44">
        <v>252.22</v>
      </c>
      <c r="H2269" s="44">
        <v>3.6377000000000002</v>
      </c>
      <c r="I2269" s="44">
        <v>1.4297</v>
      </c>
      <c r="J2269" s="45">
        <v>9.25</v>
      </c>
    </row>
    <row r="2270" spans="1:10" x14ac:dyDescent="0.25">
      <c r="A2270" s="33">
        <v>39393</v>
      </c>
      <c r="B2270" s="44">
        <v>1.4722</v>
      </c>
      <c r="C2270" s="44">
        <v>166.07</v>
      </c>
      <c r="D2270" s="44">
        <v>26.934000000000001</v>
      </c>
      <c r="E2270" s="44">
        <v>7.4539999999999997</v>
      </c>
      <c r="F2270" s="44">
        <v>0.6996</v>
      </c>
      <c r="G2270" s="44">
        <v>253.64</v>
      </c>
      <c r="H2270" s="44">
        <v>3.6435</v>
      </c>
      <c r="I2270" s="44">
        <v>1.4317</v>
      </c>
      <c r="J2270" s="45">
        <v>9.2535000000000007</v>
      </c>
    </row>
    <row r="2271" spans="1:10" x14ac:dyDescent="0.25">
      <c r="A2271" s="33">
        <v>39394</v>
      </c>
      <c r="B2271" s="44">
        <v>1.4665999999999999</v>
      </c>
      <c r="C2271" s="44">
        <v>165.9</v>
      </c>
      <c r="D2271" s="44">
        <v>26.893999999999998</v>
      </c>
      <c r="E2271" s="44">
        <v>7.4547999999999996</v>
      </c>
      <c r="F2271" s="44">
        <v>0.69625000000000004</v>
      </c>
      <c r="G2271" s="44">
        <v>253.34</v>
      </c>
      <c r="H2271" s="44">
        <v>3.637</v>
      </c>
      <c r="I2271" s="44">
        <v>1.4177</v>
      </c>
      <c r="J2271" s="45">
        <v>9.2620000000000005</v>
      </c>
    </row>
    <row r="2272" spans="1:10" x14ac:dyDescent="0.25">
      <c r="A2272" s="33">
        <v>39395</v>
      </c>
      <c r="B2272" s="44">
        <v>1.4682999999999999</v>
      </c>
      <c r="C2272" s="44">
        <v>163.22</v>
      </c>
      <c r="D2272" s="44">
        <v>26.73</v>
      </c>
      <c r="E2272" s="44">
        <v>7.4538000000000002</v>
      </c>
      <c r="F2272" s="44">
        <v>0.70040000000000002</v>
      </c>
      <c r="G2272" s="44">
        <v>253.71</v>
      </c>
      <c r="H2272" s="44">
        <v>3.6364999999999998</v>
      </c>
      <c r="I2272" s="44">
        <v>1.4135</v>
      </c>
      <c r="J2272" s="45">
        <v>9.2908000000000008</v>
      </c>
    </row>
    <row r="2273" spans="1:10" x14ac:dyDescent="0.25">
      <c r="A2273" s="33">
        <v>39398</v>
      </c>
      <c r="B2273" s="44">
        <v>1.4579</v>
      </c>
      <c r="C2273" s="44">
        <v>159.55000000000001</v>
      </c>
      <c r="D2273" s="44">
        <v>26.645</v>
      </c>
      <c r="E2273" s="44">
        <v>7.4524999999999997</v>
      </c>
      <c r="F2273" s="44">
        <v>0.70445000000000002</v>
      </c>
      <c r="G2273" s="44">
        <v>254.5</v>
      </c>
      <c r="H2273" s="44">
        <v>3.6436999999999999</v>
      </c>
      <c r="I2273" s="44">
        <v>1.3948</v>
      </c>
      <c r="J2273" s="45">
        <v>9.3214000000000006</v>
      </c>
    </row>
    <row r="2274" spans="1:10" x14ac:dyDescent="0.25">
      <c r="A2274" s="33">
        <v>39399</v>
      </c>
      <c r="B2274" s="44">
        <v>1.4607000000000001</v>
      </c>
      <c r="C2274" s="44">
        <v>160.96</v>
      </c>
      <c r="D2274" s="44">
        <v>26.690999999999999</v>
      </c>
      <c r="E2274" s="44">
        <v>7.4524999999999997</v>
      </c>
      <c r="F2274" s="44">
        <v>0.70469999999999999</v>
      </c>
      <c r="G2274" s="44">
        <v>254.27</v>
      </c>
      <c r="H2274" s="44">
        <v>3.6444999999999999</v>
      </c>
      <c r="I2274" s="44">
        <v>1.3985000000000001</v>
      </c>
      <c r="J2274" s="45">
        <v>9.2805</v>
      </c>
    </row>
    <row r="2275" spans="1:10" x14ac:dyDescent="0.25">
      <c r="A2275" s="33">
        <v>39400</v>
      </c>
      <c r="B2275" s="44">
        <v>1.47</v>
      </c>
      <c r="C2275" s="44">
        <v>163.26</v>
      </c>
      <c r="D2275" s="44">
        <v>26.695</v>
      </c>
      <c r="E2275" s="44">
        <v>7.4516999999999998</v>
      </c>
      <c r="F2275" s="44">
        <v>0.71040000000000003</v>
      </c>
      <c r="G2275" s="44">
        <v>253.82</v>
      </c>
      <c r="H2275" s="44">
        <v>3.6435</v>
      </c>
      <c r="I2275" s="44">
        <v>1.3927</v>
      </c>
      <c r="J2275" s="45">
        <v>9.2469999999999999</v>
      </c>
    </row>
    <row r="2276" spans="1:10" x14ac:dyDescent="0.25">
      <c r="A2276" s="33">
        <v>39401</v>
      </c>
      <c r="B2276" s="44">
        <v>1.4639</v>
      </c>
      <c r="C2276" s="44">
        <v>161.97999999999999</v>
      </c>
      <c r="D2276" s="44">
        <v>26.623999999999999</v>
      </c>
      <c r="E2276" s="44">
        <v>7.4527000000000001</v>
      </c>
      <c r="F2276" s="44">
        <v>0.71484999999999999</v>
      </c>
      <c r="G2276" s="44">
        <v>254.42</v>
      </c>
      <c r="H2276" s="44">
        <v>3.6671999999999998</v>
      </c>
      <c r="I2276" s="44">
        <v>1.3925000000000001</v>
      </c>
      <c r="J2276" s="45">
        <v>9.2479999999999993</v>
      </c>
    </row>
    <row r="2277" spans="1:10" x14ac:dyDescent="0.25">
      <c r="A2277" s="33">
        <v>39402</v>
      </c>
      <c r="B2277" s="44">
        <v>1.4651000000000001</v>
      </c>
      <c r="C2277" s="44">
        <v>161.97999999999999</v>
      </c>
      <c r="D2277" s="44">
        <v>26.655000000000001</v>
      </c>
      <c r="E2277" s="44">
        <v>7.4532999999999996</v>
      </c>
      <c r="F2277" s="44">
        <v>0.71625000000000005</v>
      </c>
      <c r="G2277" s="44">
        <v>254.17</v>
      </c>
      <c r="H2277" s="44">
        <v>3.6671999999999998</v>
      </c>
      <c r="I2277" s="44">
        <v>1.3855</v>
      </c>
      <c r="J2277" s="45">
        <v>9.2586999999999993</v>
      </c>
    </row>
    <row r="2278" spans="1:10" x14ac:dyDescent="0.25">
      <c r="A2278" s="33">
        <v>39405</v>
      </c>
      <c r="B2278" s="44">
        <v>1.4654</v>
      </c>
      <c r="C2278" s="44">
        <v>161.58000000000001</v>
      </c>
      <c r="D2278" s="44">
        <v>26.693000000000001</v>
      </c>
      <c r="E2278" s="44">
        <v>7.4528999999999996</v>
      </c>
      <c r="F2278" s="44">
        <v>0.71445000000000003</v>
      </c>
      <c r="G2278" s="44">
        <v>254.23</v>
      </c>
      <c r="H2278" s="44">
        <v>3.6705999999999999</v>
      </c>
      <c r="I2278" s="44">
        <v>1.3768</v>
      </c>
      <c r="J2278" s="45">
        <v>9.2828999999999997</v>
      </c>
    </row>
    <row r="2279" spans="1:10" x14ac:dyDescent="0.25">
      <c r="A2279" s="33">
        <v>39406</v>
      </c>
      <c r="B2279" s="44">
        <v>1.4784999999999999</v>
      </c>
      <c r="C2279" s="44">
        <v>162.85</v>
      </c>
      <c r="D2279" s="44">
        <v>26.69</v>
      </c>
      <c r="E2279" s="44">
        <v>7.4523999999999999</v>
      </c>
      <c r="F2279" s="44">
        <v>0.71714999999999995</v>
      </c>
      <c r="G2279" s="44">
        <v>255</v>
      </c>
      <c r="H2279" s="44">
        <v>3.6869999999999998</v>
      </c>
      <c r="I2279" s="44">
        <v>1.3779999999999999</v>
      </c>
      <c r="J2279" s="45">
        <v>9.2822999999999993</v>
      </c>
    </row>
    <row r="2280" spans="1:10" x14ac:dyDescent="0.25">
      <c r="A2280" s="33">
        <v>39407</v>
      </c>
      <c r="B2280" s="44">
        <v>1.4814000000000001</v>
      </c>
      <c r="C2280" s="44">
        <v>160.91999999999999</v>
      </c>
      <c r="D2280" s="44">
        <v>26.780999999999999</v>
      </c>
      <c r="E2280" s="44">
        <v>7.4543999999999997</v>
      </c>
      <c r="F2280" s="44">
        <v>0.71970000000000001</v>
      </c>
      <c r="G2280" s="44">
        <v>256.25</v>
      </c>
      <c r="H2280" s="44">
        <v>3.6894999999999998</v>
      </c>
      <c r="I2280" s="44">
        <v>1.3725000000000001</v>
      </c>
      <c r="J2280" s="45">
        <v>9.3170000000000002</v>
      </c>
    </row>
    <row r="2281" spans="1:10" x14ac:dyDescent="0.25">
      <c r="A2281" s="33">
        <v>39408</v>
      </c>
      <c r="B2281" s="44">
        <v>1.4829000000000001</v>
      </c>
      <c r="C2281" s="44">
        <v>161.22</v>
      </c>
      <c r="D2281" s="44">
        <v>26.765000000000001</v>
      </c>
      <c r="E2281" s="44">
        <v>7.4549000000000003</v>
      </c>
      <c r="F2281" s="44">
        <v>0.71855000000000002</v>
      </c>
      <c r="G2281" s="44">
        <v>256.64</v>
      </c>
      <c r="H2281" s="44">
        <v>3.6875</v>
      </c>
      <c r="I2281" s="44">
        <v>1.3798999999999999</v>
      </c>
      <c r="J2281" s="45">
        <v>9.3290000000000006</v>
      </c>
    </row>
    <row r="2282" spans="1:10" x14ac:dyDescent="0.25">
      <c r="A2282" s="33">
        <v>39409</v>
      </c>
      <c r="B2282" s="44">
        <v>1.4809000000000001</v>
      </c>
      <c r="C2282" s="44">
        <v>159.87</v>
      </c>
      <c r="D2282" s="44">
        <v>26.759</v>
      </c>
      <c r="E2282" s="44">
        <v>7.4550999999999998</v>
      </c>
      <c r="F2282" s="44">
        <v>0.72024999999999995</v>
      </c>
      <c r="G2282" s="44">
        <v>257.31</v>
      </c>
      <c r="H2282" s="44">
        <v>3.6915</v>
      </c>
      <c r="I2282" s="44">
        <v>1.3804000000000001</v>
      </c>
      <c r="J2282" s="45">
        <v>9.3187999999999995</v>
      </c>
    </row>
    <row r="2283" spans="1:10" x14ac:dyDescent="0.25">
      <c r="A2283" s="33">
        <v>39412</v>
      </c>
      <c r="B2283" s="44">
        <v>1.4844999999999999</v>
      </c>
      <c r="C2283" s="44">
        <v>160.96</v>
      </c>
      <c r="D2283" s="44">
        <v>26.765000000000001</v>
      </c>
      <c r="E2283" s="44">
        <v>7.4554</v>
      </c>
      <c r="F2283" s="44">
        <v>0.71794999999999998</v>
      </c>
      <c r="G2283" s="44">
        <v>256.89999999999998</v>
      </c>
      <c r="H2283" s="44">
        <v>3.6760000000000002</v>
      </c>
      <c r="I2283" s="44">
        <v>1.3859999999999999</v>
      </c>
      <c r="J2283" s="45">
        <v>9.2889999999999997</v>
      </c>
    </row>
    <row r="2284" spans="1:10" x14ac:dyDescent="0.25">
      <c r="A2284" s="33">
        <v>39413</v>
      </c>
      <c r="B2284" s="44">
        <v>1.4874000000000001</v>
      </c>
      <c r="C2284" s="44">
        <v>160.11000000000001</v>
      </c>
      <c r="D2284" s="44">
        <v>26.766999999999999</v>
      </c>
      <c r="E2284" s="44">
        <v>7.4566999999999997</v>
      </c>
      <c r="F2284" s="44">
        <v>0.71855000000000002</v>
      </c>
      <c r="G2284" s="44">
        <v>258.68</v>
      </c>
      <c r="H2284" s="44">
        <v>3.6949999999999998</v>
      </c>
      <c r="I2284" s="44">
        <v>1.3817999999999999</v>
      </c>
      <c r="J2284" s="45">
        <v>9.3134999999999994</v>
      </c>
    </row>
    <row r="2285" spans="1:10" x14ac:dyDescent="0.25">
      <c r="A2285" s="33">
        <v>39414</v>
      </c>
      <c r="B2285" s="44">
        <v>1.4746999999999999</v>
      </c>
      <c r="C2285" s="44">
        <v>162.02000000000001</v>
      </c>
      <c r="D2285" s="44">
        <v>26.494</v>
      </c>
      <c r="E2285" s="44">
        <v>7.4568000000000003</v>
      </c>
      <c r="F2285" s="44">
        <v>0.71375</v>
      </c>
      <c r="G2285" s="44">
        <v>255.27</v>
      </c>
      <c r="H2285" s="44">
        <v>3.6488999999999998</v>
      </c>
      <c r="I2285" s="44">
        <v>1.3781000000000001</v>
      </c>
      <c r="J2285" s="45">
        <v>9.3367000000000004</v>
      </c>
    </row>
    <row r="2286" spans="1:10" x14ac:dyDescent="0.25">
      <c r="A2286" s="33">
        <v>39415</v>
      </c>
      <c r="B2286" s="44">
        <v>1.4738</v>
      </c>
      <c r="C2286" s="44">
        <v>162.26</v>
      </c>
      <c r="D2286" s="44">
        <v>26.38</v>
      </c>
      <c r="E2286" s="44">
        <v>7.4573999999999998</v>
      </c>
      <c r="F2286" s="44">
        <v>0.71475</v>
      </c>
      <c r="G2286" s="44">
        <v>254.5</v>
      </c>
      <c r="H2286" s="44">
        <v>3.6467999999999998</v>
      </c>
      <c r="I2286" s="44">
        <v>1.3753</v>
      </c>
      <c r="J2286" s="45">
        <v>9.3689</v>
      </c>
    </row>
    <row r="2287" spans="1:10" x14ac:dyDescent="0.25">
      <c r="A2287" s="33">
        <v>39416</v>
      </c>
      <c r="B2287" s="44">
        <v>1.4761</v>
      </c>
      <c r="C2287" s="44">
        <v>163.43</v>
      </c>
      <c r="D2287" s="44">
        <v>26.260999999999999</v>
      </c>
      <c r="E2287" s="44">
        <v>7.4574999999999996</v>
      </c>
      <c r="F2287" s="44">
        <v>0.71455000000000002</v>
      </c>
      <c r="G2287" s="44">
        <v>253</v>
      </c>
      <c r="H2287" s="44">
        <v>3.6133000000000002</v>
      </c>
      <c r="I2287" s="44">
        <v>1.3676999999999999</v>
      </c>
      <c r="J2287" s="45">
        <v>9.3714999999999993</v>
      </c>
    </row>
    <row r="2288" spans="1:10" x14ac:dyDescent="0.25">
      <c r="A2288" s="33">
        <v>39419</v>
      </c>
      <c r="B2288" s="44">
        <v>1.4665999999999999</v>
      </c>
      <c r="C2288" s="44">
        <v>161.82</v>
      </c>
      <c r="D2288" s="44">
        <v>26.242000000000001</v>
      </c>
      <c r="E2288" s="44">
        <v>7.4565999999999999</v>
      </c>
      <c r="F2288" s="44">
        <v>0.7107</v>
      </c>
      <c r="G2288" s="44">
        <v>253.16</v>
      </c>
      <c r="H2288" s="44">
        <v>3.6175999999999999</v>
      </c>
      <c r="I2288" s="44">
        <v>1.3701000000000001</v>
      </c>
      <c r="J2288" s="45">
        <v>9.3774999999999995</v>
      </c>
    </row>
    <row r="2289" spans="1:10" x14ac:dyDescent="0.25">
      <c r="A2289" s="33">
        <v>39420</v>
      </c>
      <c r="B2289" s="44">
        <v>1.4741</v>
      </c>
      <c r="C2289" s="44">
        <v>161.85</v>
      </c>
      <c r="D2289" s="44">
        <v>26.29</v>
      </c>
      <c r="E2289" s="44">
        <v>7.4569000000000001</v>
      </c>
      <c r="F2289" s="44">
        <v>0.71489999999999998</v>
      </c>
      <c r="G2289" s="44">
        <v>253.45</v>
      </c>
      <c r="H2289" s="44">
        <v>3.6183000000000001</v>
      </c>
      <c r="I2289" s="44">
        <v>1.3776999999999999</v>
      </c>
      <c r="J2289" s="45">
        <v>9.42</v>
      </c>
    </row>
    <row r="2290" spans="1:10" x14ac:dyDescent="0.25">
      <c r="A2290" s="33">
        <v>39421</v>
      </c>
      <c r="B2290" s="44">
        <v>1.472</v>
      </c>
      <c r="C2290" s="44">
        <v>162.33000000000001</v>
      </c>
      <c r="D2290" s="44">
        <v>26.236999999999998</v>
      </c>
      <c r="E2290" s="44">
        <v>7.4573999999999998</v>
      </c>
      <c r="F2290" s="44">
        <v>0.72240000000000004</v>
      </c>
      <c r="G2290" s="44">
        <v>252.89</v>
      </c>
      <c r="H2290" s="44">
        <v>3.6</v>
      </c>
      <c r="I2290" s="44">
        <v>1.3884000000000001</v>
      </c>
      <c r="J2290" s="45">
        <v>9.3985000000000003</v>
      </c>
    </row>
    <row r="2291" spans="1:10" x14ac:dyDescent="0.25">
      <c r="A2291" s="33">
        <v>39422</v>
      </c>
      <c r="B2291" s="44">
        <v>1.4554</v>
      </c>
      <c r="C2291" s="44">
        <v>161.55000000000001</v>
      </c>
      <c r="D2291" s="44">
        <v>26.120999999999999</v>
      </c>
      <c r="E2291" s="44">
        <v>7.4587000000000003</v>
      </c>
      <c r="F2291" s="44">
        <v>0.71850000000000003</v>
      </c>
      <c r="G2291" s="44">
        <v>252.09</v>
      </c>
      <c r="H2291" s="44">
        <v>3.5823</v>
      </c>
      <c r="I2291" s="44">
        <v>1.3977999999999999</v>
      </c>
      <c r="J2291" s="45">
        <v>9.3904999999999994</v>
      </c>
    </row>
    <row r="2292" spans="1:10" x14ac:dyDescent="0.25">
      <c r="A2292" s="33">
        <v>39423</v>
      </c>
      <c r="B2292" s="44">
        <v>1.4649000000000001</v>
      </c>
      <c r="C2292" s="44">
        <v>163.38</v>
      </c>
      <c r="D2292" s="44">
        <v>26.164000000000001</v>
      </c>
      <c r="E2292" s="44">
        <v>7.4593999999999996</v>
      </c>
      <c r="F2292" s="44">
        <v>0.72019999999999995</v>
      </c>
      <c r="G2292" s="44">
        <v>252.39</v>
      </c>
      <c r="H2292" s="44">
        <v>3.5853999999999999</v>
      </c>
      <c r="I2292" s="44">
        <v>1.4302999999999999</v>
      </c>
      <c r="J2292" s="45">
        <v>9.4009999999999998</v>
      </c>
    </row>
    <row r="2293" spans="1:10" x14ac:dyDescent="0.25">
      <c r="A2293" s="33">
        <v>39426</v>
      </c>
      <c r="B2293" s="44">
        <v>1.4718</v>
      </c>
      <c r="C2293" s="44">
        <v>164.53</v>
      </c>
      <c r="D2293" s="44">
        <v>25.998000000000001</v>
      </c>
      <c r="E2293" s="44">
        <v>7.4607000000000001</v>
      </c>
      <c r="F2293" s="44">
        <v>0.71950000000000003</v>
      </c>
      <c r="G2293" s="44">
        <v>251.61</v>
      </c>
      <c r="H2293" s="44">
        <v>3.5749</v>
      </c>
      <c r="I2293" s="44">
        <v>1.4175</v>
      </c>
      <c r="J2293" s="45">
        <v>9.4182000000000006</v>
      </c>
    </row>
    <row r="2294" spans="1:10" x14ac:dyDescent="0.25">
      <c r="A2294" s="33">
        <v>39427</v>
      </c>
      <c r="B2294" s="44">
        <v>1.4672000000000001</v>
      </c>
      <c r="C2294" s="44">
        <v>164.24</v>
      </c>
      <c r="D2294" s="44">
        <v>26.04</v>
      </c>
      <c r="E2294" s="44">
        <v>7.4607000000000001</v>
      </c>
      <c r="F2294" s="44">
        <v>0.71599999999999997</v>
      </c>
      <c r="G2294" s="44">
        <v>251.62</v>
      </c>
      <c r="H2294" s="44">
        <v>3.5743999999999998</v>
      </c>
      <c r="I2294" s="44">
        <v>1.4096</v>
      </c>
      <c r="J2294" s="45">
        <v>9.4049999999999994</v>
      </c>
    </row>
    <row r="2295" spans="1:10" x14ac:dyDescent="0.25">
      <c r="A2295" s="33">
        <v>39428</v>
      </c>
      <c r="B2295" s="44">
        <v>1.4675</v>
      </c>
      <c r="C2295" s="44">
        <v>163.41</v>
      </c>
      <c r="D2295" s="44">
        <v>26.04</v>
      </c>
      <c r="E2295" s="44">
        <v>7.4607000000000001</v>
      </c>
      <c r="F2295" s="44">
        <v>0.71960000000000002</v>
      </c>
      <c r="G2295" s="44">
        <v>252.36</v>
      </c>
      <c r="H2295" s="44">
        <v>3.5792999999999999</v>
      </c>
      <c r="I2295" s="44">
        <v>1.4088000000000001</v>
      </c>
      <c r="J2295" s="45">
        <v>9.4289000000000005</v>
      </c>
    </row>
    <row r="2296" spans="1:10" x14ac:dyDescent="0.25">
      <c r="A2296" s="33">
        <v>39429</v>
      </c>
      <c r="B2296" s="44">
        <v>1.4682999999999999</v>
      </c>
      <c r="C2296" s="44">
        <v>164.21</v>
      </c>
      <c r="D2296" s="44">
        <v>26.248000000000001</v>
      </c>
      <c r="E2296" s="44">
        <v>7.4614000000000003</v>
      </c>
      <c r="F2296" s="44">
        <v>0.71935000000000004</v>
      </c>
      <c r="G2296" s="44">
        <v>252.41</v>
      </c>
      <c r="H2296" s="44">
        <v>3.5863999999999998</v>
      </c>
      <c r="I2296" s="44">
        <v>1.4101999999999999</v>
      </c>
      <c r="J2296" s="45">
        <v>9.4398</v>
      </c>
    </row>
    <row r="2297" spans="1:10" x14ac:dyDescent="0.25">
      <c r="A2297" s="33">
        <v>39430</v>
      </c>
      <c r="B2297" s="44">
        <v>1.4509000000000001</v>
      </c>
      <c r="C2297" s="44">
        <v>163.99</v>
      </c>
      <c r="D2297" s="44">
        <v>26.414999999999999</v>
      </c>
      <c r="E2297" s="44">
        <v>7.4622000000000002</v>
      </c>
      <c r="F2297" s="44">
        <v>0.7157</v>
      </c>
      <c r="G2297" s="44">
        <v>253.01</v>
      </c>
      <c r="H2297" s="44">
        <v>3.6122999999999998</v>
      </c>
      <c r="I2297" s="44">
        <v>1.4065000000000001</v>
      </c>
      <c r="J2297" s="45">
        <v>9.4216999999999995</v>
      </c>
    </row>
    <row r="2298" spans="1:10" x14ac:dyDescent="0.25">
      <c r="A2298" s="33">
        <v>39433</v>
      </c>
      <c r="B2298" s="44">
        <v>1.4393</v>
      </c>
      <c r="C2298" s="44">
        <v>163.12</v>
      </c>
      <c r="D2298" s="44">
        <v>26.395</v>
      </c>
      <c r="E2298" s="44">
        <v>7.4622999999999999</v>
      </c>
      <c r="F2298" s="44">
        <v>0.7137</v>
      </c>
      <c r="G2298" s="44">
        <v>254.23</v>
      </c>
      <c r="H2298" s="44">
        <v>3.6175999999999999</v>
      </c>
      <c r="I2298" s="44">
        <v>1.3968</v>
      </c>
      <c r="J2298" s="45">
        <v>9.4593000000000007</v>
      </c>
    </row>
    <row r="2299" spans="1:10" x14ac:dyDescent="0.25">
      <c r="A2299" s="33">
        <v>39434</v>
      </c>
      <c r="B2299" s="44">
        <v>1.4416</v>
      </c>
      <c r="C2299" s="44">
        <v>163.44</v>
      </c>
      <c r="D2299" s="44">
        <v>26.353000000000002</v>
      </c>
      <c r="E2299" s="44">
        <v>7.4619999999999997</v>
      </c>
      <c r="F2299" s="44">
        <v>0.71484999999999999</v>
      </c>
      <c r="G2299" s="44">
        <v>253.8</v>
      </c>
      <c r="H2299" s="44">
        <v>3.6114999999999999</v>
      </c>
      <c r="I2299" s="44">
        <v>1.3929</v>
      </c>
      <c r="J2299" s="45">
        <v>9.4381000000000004</v>
      </c>
    </row>
    <row r="2300" spans="1:10" x14ac:dyDescent="0.25">
      <c r="A2300" s="33">
        <v>39435</v>
      </c>
      <c r="B2300" s="44">
        <v>1.4384999999999999</v>
      </c>
      <c r="C2300" s="44">
        <v>162.54</v>
      </c>
      <c r="D2300" s="44">
        <v>26.3</v>
      </c>
      <c r="E2300" s="44">
        <v>7.4614000000000003</v>
      </c>
      <c r="F2300" s="44">
        <v>0.71750000000000003</v>
      </c>
      <c r="G2300" s="44">
        <v>253.89</v>
      </c>
      <c r="H2300" s="44">
        <v>3.6147999999999998</v>
      </c>
      <c r="I2300" s="44">
        <v>1.3826000000000001</v>
      </c>
      <c r="J2300" s="45">
        <v>9.4754000000000005</v>
      </c>
    </row>
    <row r="2301" spans="1:10" x14ac:dyDescent="0.25">
      <c r="A2301" s="33">
        <v>39436</v>
      </c>
      <c r="B2301" s="44">
        <v>1.4349000000000001</v>
      </c>
      <c r="C2301" s="44">
        <v>162.30000000000001</v>
      </c>
      <c r="D2301" s="44">
        <v>26.372</v>
      </c>
      <c r="E2301" s="44">
        <v>7.4619999999999997</v>
      </c>
      <c r="F2301" s="44">
        <v>0.72150000000000003</v>
      </c>
      <c r="G2301" s="44">
        <v>253.98</v>
      </c>
      <c r="H2301" s="44">
        <v>3.6198000000000001</v>
      </c>
      <c r="I2301" s="44">
        <v>1.3808</v>
      </c>
      <c r="J2301" s="45">
        <v>9.4610000000000003</v>
      </c>
    </row>
    <row r="2302" spans="1:10" x14ac:dyDescent="0.25">
      <c r="A2302" s="33">
        <v>39437</v>
      </c>
      <c r="B2302" s="44">
        <v>1.4379999999999999</v>
      </c>
      <c r="C2302" s="44">
        <v>163.27000000000001</v>
      </c>
      <c r="D2302" s="44">
        <v>26.448</v>
      </c>
      <c r="E2302" s="44">
        <v>7.4623999999999997</v>
      </c>
      <c r="F2302" s="44">
        <v>0.72360000000000002</v>
      </c>
      <c r="G2302" s="44">
        <v>254.04</v>
      </c>
      <c r="H2302" s="44">
        <v>3.625</v>
      </c>
      <c r="I2302" s="44">
        <v>1.3694</v>
      </c>
      <c r="J2302" s="45">
        <v>9.4452999999999996</v>
      </c>
    </row>
    <row r="2303" spans="1:10" x14ac:dyDescent="0.25">
      <c r="A2303" s="33">
        <v>39440</v>
      </c>
      <c r="B2303" s="44">
        <v>1.4398</v>
      </c>
      <c r="C2303" s="44">
        <v>164.25</v>
      </c>
      <c r="D2303" s="44">
        <v>26.545000000000002</v>
      </c>
      <c r="E2303" s="44">
        <v>7.4611999999999998</v>
      </c>
      <c r="F2303" s="44">
        <v>0.72709999999999997</v>
      </c>
      <c r="G2303" s="44">
        <v>253.96</v>
      </c>
      <c r="H2303" s="44">
        <v>3.6053999999999999</v>
      </c>
      <c r="I2303" s="44">
        <v>1.3771</v>
      </c>
      <c r="J2303" s="45">
        <v>9.4685000000000006</v>
      </c>
    </row>
    <row r="2304" spans="1:10" x14ac:dyDescent="0.25">
      <c r="A2304" s="33">
        <v>39443</v>
      </c>
      <c r="B2304" s="44">
        <v>1.4516</v>
      </c>
      <c r="C2304" s="44">
        <v>166.22</v>
      </c>
      <c r="D2304" s="44">
        <v>26.608000000000001</v>
      </c>
      <c r="E2304" s="44">
        <v>7.4568000000000003</v>
      </c>
      <c r="F2304" s="44">
        <v>0.72885</v>
      </c>
      <c r="G2304" s="44">
        <v>254.02</v>
      </c>
      <c r="H2304" s="44">
        <v>3.6080000000000001</v>
      </c>
      <c r="I2304" s="44">
        <v>1.3934</v>
      </c>
      <c r="J2304" s="45">
        <v>9.4685000000000006</v>
      </c>
    </row>
    <row r="2305" spans="1:10" x14ac:dyDescent="0.25">
      <c r="A2305" s="33">
        <v>39444</v>
      </c>
      <c r="B2305" s="44">
        <v>1.4692000000000001</v>
      </c>
      <c r="C2305" s="44">
        <v>166.13</v>
      </c>
      <c r="D2305" s="44">
        <v>26.58</v>
      </c>
      <c r="E2305" s="44">
        <v>7.4565999999999999</v>
      </c>
      <c r="F2305" s="44">
        <v>0.73480000000000001</v>
      </c>
      <c r="G2305" s="44">
        <v>253.81</v>
      </c>
      <c r="H2305" s="44">
        <v>3.6015000000000001</v>
      </c>
      <c r="I2305" s="44">
        <v>1.3906000000000001</v>
      </c>
      <c r="J2305" s="45">
        <v>9.4482999999999997</v>
      </c>
    </row>
    <row r="2306" spans="1:10" x14ac:dyDescent="0.25">
      <c r="A2306" s="33">
        <v>39447</v>
      </c>
      <c r="B2306" s="44">
        <v>1.4721</v>
      </c>
      <c r="C2306" s="44">
        <v>164.93</v>
      </c>
      <c r="D2306" s="44">
        <v>26.628</v>
      </c>
      <c r="E2306" s="44">
        <v>7.4583000000000004</v>
      </c>
      <c r="F2306" s="44">
        <v>0.73334999999999995</v>
      </c>
      <c r="G2306" s="44">
        <v>253.73</v>
      </c>
      <c r="H2306" s="44">
        <v>3.5935000000000001</v>
      </c>
      <c r="I2306" s="44">
        <v>1.3937999999999999</v>
      </c>
      <c r="J2306" s="45">
        <v>9.4414999999999996</v>
      </c>
    </row>
    <row r="2307" spans="1:10" x14ac:dyDescent="0.25">
      <c r="A2307" s="33">
        <v>39449</v>
      </c>
      <c r="B2307" s="44">
        <v>1.4688000000000001</v>
      </c>
      <c r="C2307" s="44">
        <v>163.83000000000001</v>
      </c>
      <c r="D2307" s="44">
        <v>26.364000000000001</v>
      </c>
      <c r="E2307" s="44">
        <v>7.4551999999999996</v>
      </c>
      <c r="F2307" s="44">
        <v>0.74129999999999996</v>
      </c>
      <c r="G2307" s="44">
        <v>253.22</v>
      </c>
      <c r="H2307" s="44">
        <v>3.6013000000000002</v>
      </c>
      <c r="I2307" s="44">
        <v>1.3864000000000001</v>
      </c>
      <c r="J2307" s="45">
        <v>9.4257000000000009</v>
      </c>
    </row>
    <row r="2308" spans="1:10" x14ac:dyDescent="0.25">
      <c r="A2308" s="33">
        <v>39450</v>
      </c>
      <c r="B2308" s="44">
        <v>1.4753000000000001</v>
      </c>
      <c r="C2308" s="44">
        <v>160.68</v>
      </c>
      <c r="D2308" s="44">
        <v>26.175000000000001</v>
      </c>
      <c r="E2308" s="44">
        <v>7.4531999999999998</v>
      </c>
      <c r="F2308" s="44">
        <v>0.74480000000000002</v>
      </c>
      <c r="G2308" s="44">
        <v>253.67</v>
      </c>
      <c r="H2308" s="44">
        <v>3.6074999999999999</v>
      </c>
      <c r="I2308" s="44">
        <v>1.3812</v>
      </c>
      <c r="J2308" s="45">
        <v>9.4077999999999999</v>
      </c>
    </row>
    <row r="2309" spans="1:10" x14ac:dyDescent="0.25">
      <c r="A2309" s="33">
        <v>39451</v>
      </c>
      <c r="B2309" s="44">
        <v>1.4726999999999999</v>
      </c>
      <c r="C2309" s="44">
        <v>160.86000000000001</v>
      </c>
      <c r="D2309" s="44">
        <v>26.129000000000001</v>
      </c>
      <c r="E2309" s="44">
        <v>7.4508999999999999</v>
      </c>
      <c r="F2309" s="44">
        <v>0.74495</v>
      </c>
      <c r="G2309" s="44">
        <v>253.64</v>
      </c>
      <c r="H2309" s="44">
        <v>3.6015999999999999</v>
      </c>
      <c r="I2309" s="44">
        <v>1.3741000000000001</v>
      </c>
      <c r="J2309" s="45">
        <v>9.3755000000000006</v>
      </c>
    </row>
    <row r="2310" spans="1:10" x14ac:dyDescent="0.25">
      <c r="A2310" s="33">
        <v>39454</v>
      </c>
      <c r="B2310" s="44">
        <v>1.4722999999999999</v>
      </c>
      <c r="C2310" s="44">
        <v>160.65</v>
      </c>
      <c r="D2310" s="44">
        <v>26.145</v>
      </c>
      <c r="E2310" s="44">
        <v>7.4497999999999998</v>
      </c>
      <c r="F2310" s="44">
        <v>0.74624999999999997</v>
      </c>
      <c r="G2310" s="44">
        <v>255.32</v>
      </c>
      <c r="H2310" s="44">
        <v>3.605</v>
      </c>
      <c r="I2310" s="44">
        <v>1.3694999999999999</v>
      </c>
      <c r="J2310" s="45">
        <v>9.3625000000000007</v>
      </c>
    </row>
    <row r="2311" spans="1:10" x14ac:dyDescent="0.25">
      <c r="A2311" s="33">
        <v>39455</v>
      </c>
      <c r="B2311" s="44">
        <v>1.4704999999999999</v>
      </c>
      <c r="C2311" s="44">
        <v>161.22999999999999</v>
      </c>
      <c r="D2311" s="44">
        <v>26.125</v>
      </c>
      <c r="E2311" s="44">
        <v>7.4485000000000001</v>
      </c>
      <c r="F2311" s="44">
        <v>0.74450000000000005</v>
      </c>
      <c r="G2311" s="44">
        <v>254.45</v>
      </c>
      <c r="H2311" s="44">
        <v>3.5943999999999998</v>
      </c>
      <c r="I2311" s="44">
        <v>1.3714</v>
      </c>
      <c r="J2311" s="45">
        <v>9.3805999999999994</v>
      </c>
    </row>
    <row r="2312" spans="1:10" x14ac:dyDescent="0.25">
      <c r="A2312" s="33">
        <v>39456</v>
      </c>
      <c r="B2312" s="44">
        <v>1.468</v>
      </c>
      <c r="C2312" s="44">
        <v>160.61000000000001</v>
      </c>
      <c r="D2312" s="44">
        <v>25.98</v>
      </c>
      <c r="E2312" s="44">
        <v>7.4481000000000002</v>
      </c>
      <c r="F2312" s="44">
        <v>0.74865000000000004</v>
      </c>
      <c r="G2312" s="44">
        <v>254.34</v>
      </c>
      <c r="H2312" s="44">
        <v>3.593</v>
      </c>
      <c r="I2312" s="44">
        <v>1.3675999999999999</v>
      </c>
      <c r="J2312" s="45">
        <v>9.4030000000000005</v>
      </c>
    </row>
    <row r="2313" spans="1:10" x14ac:dyDescent="0.25">
      <c r="A2313" s="33">
        <v>39457</v>
      </c>
      <c r="B2313" s="44">
        <v>1.4661999999999999</v>
      </c>
      <c r="C2313" s="44">
        <v>161.08000000000001</v>
      </c>
      <c r="D2313" s="44">
        <v>25.856000000000002</v>
      </c>
      <c r="E2313" s="44">
        <v>7.4478</v>
      </c>
      <c r="F2313" s="44">
        <v>0.74929999999999997</v>
      </c>
      <c r="G2313" s="44">
        <v>254.17</v>
      </c>
      <c r="H2313" s="44">
        <v>3.597</v>
      </c>
      <c r="I2313" s="44">
        <v>1.3718999999999999</v>
      </c>
      <c r="J2313" s="45">
        <v>9.4086999999999996</v>
      </c>
    </row>
    <row r="2314" spans="1:10" x14ac:dyDescent="0.25">
      <c r="A2314" s="33">
        <v>39458</v>
      </c>
      <c r="B2314" s="44">
        <v>1.4792000000000001</v>
      </c>
      <c r="C2314" s="44">
        <v>161.18</v>
      </c>
      <c r="D2314" s="44">
        <v>25.908000000000001</v>
      </c>
      <c r="E2314" s="44">
        <v>7.4465000000000003</v>
      </c>
      <c r="F2314" s="44">
        <v>0.75549999999999995</v>
      </c>
      <c r="G2314" s="44">
        <v>253.7</v>
      </c>
      <c r="H2314" s="44">
        <v>3.5819999999999999</v>
      </c>
      <c r="I2314" s="44">
        <v>1.3686</v>
      </c>
      <c r="J2314" s="45">
        <v>9.3979999999999997</v>
      </c>
    </row>
    <row r="2315" spans="1:10" x14ac:dyDescent="0.25">
      <c r="A2315" s="33">
        <v>39461</v>
      </c>
      <c r="B2315" s="44">
        <v>1.4895</v>
      </c>
      <c r="C2315" s="44">
        <v>160.55000000000001</v>
      </c>
      <c r="D2315" s="44">
        <v>25.864999999999998</v>
      </c>
      <c r="E2315" s="44">
        <v>7.4452999999999996</v>
      </c>
      <c r="F2315" s="44">
        <v>0.76</v>
      </c>
      <c r="G2315" s="44">
        <v>253.44</v>
      </c>
      <c r="H2315" s="44">
        <v>3.5821999999999998</v>
      </c>
      <c r="I2315" s="44">
        <v>1.3785000000000001</v>
      </c>
      <c r="J2315" s="45">
        <v>9.3986999999999998</v>
      </c>
    </row>
    <row r="2316" spans="1:10" x14ac:dyDescent="0.25">
      <c r="A2316" s="33">
        <v>39462</v>
      </c>
      <c r="B2316" s="44">
        <v>1.4885999999999999</v>
      </c>
      <c r="C2316" s="44">
        <v>160.02000000000001</v>
      </c>
      <c r="D2316" s="44">
        <v>25.905000000000001</v>
      </c>
      <c r="E2316" s="44">
        <v>7.4451000000000001</v>
      </c>
      <c r="F2316" s="44">
        <v>0.75649999999999995</v>
      </c>
      <c r="G2316" s="44">
        <v>253.68</v>
      </c>
      <c r="H2316" s="44">
        <v>3.5737999999999999</v>
      </c>
      <c r="I2316" s="44">
        <v>1.3673999999999999</v>
      </c>
      <c r="J2316" s="45">
        <v>9.3964999999999996</v>
      </c>
    </row>
    <row r="2317" spans="1:10" x14ac:dyDescent="0.25">
      <c r="A2317" s="33">
        <v>39463</v>
      </c>
      <c r="B2317" s="44">
        <v>1.4792000000000001</v>
      </c>
      <c r="C2317" s="44">
        <v>157.29</v>
      </c>
      <c r="D2317" s="44">
        <v>26.050999999999998</v>
      </c>
      <c r="E2317" s="44">
        <v>7.4461000000000004</v>
      </c>
      <c r="F2317" s="44">
        <v>0.754</v>
      </c>
      <c r="G2317" s="44">
        <v>255.18</v>
      </c>
      <c r="H2317" s="44">
        <v>3.6021000000000001</v>
      </c>
      <c r="I2317" s="44">
        <v>1.3736999999999999</v>
      </c>
      <c r="J2317" s="45">
        <v>9.4193999999999996</v>
      </c>
    </row>
    <row r="2318" spans="1:10" x14ac:dyDescent="0.25">
      <c r="A2318" s="33">
        <v>39464</v>
      </c>
      <c r="B2318" s="44">
        <v>1.4691000000000001</v>
      </c>
      <c r="C2318" s="44">
        <v>157.07</v>
      </c>
      <c r="D2318" s="44">
        <v>26.128</v>
      </c>
      <c r="E2318" s="44">
        <v>7.4513999999999996</v>
      </c>
      <c r="F2318" s="44">
        <v>0.74614999999999998</v>
      </c>
      <c r="G2318" s="44">
        <v>255.28</v>
      </c>
      <c r="H2318" s="44">
        <v>3.6000999999999999</v>
      </c>
      <c r="I2318" s="44">
        <v>1.3733</v>
      </c>
      <c r="J2318" s="45">
        <v>9.4097000000000008</v>
      </c>
    </row>
    <row r="2319" spans="1:10" x14ac:dyDescent="0.25">
      <c r="A2319" s="33">
        <v>39465</v>
      </c>
      <c r="B2319" s="44">
        <v>1.4674</v>
      </c>
      <c r="C2319" s="44">
        <v>157.69999999999999</v>
      </c>
      <c r="D2319" s="44">
        <v>26.117999999999999</v>
      </c>
      <c r="E2319" s="44">
        <v>7.4539</v>
      </c>
      <c r="F2319" s="44">
        <v>0.74809999999999999</v>
      </c>
      <c r="G2319" s="44">
        <v>256.13</v>
      </c>
      <c r="H2319" s="44">
        <v>3.6164999999999998</v>
      </c>
      <c r="I2319" s="44">
        <v>1.3777999999999999</v>
      </c>
      <c r="J2319" s="45">
        <v>9.4283000000000001</v>
      </c>
    </row>
    <row r="2320" spans="1:10" x14ac:dyDescent="0.25">
      <c r="A2320" s="33">
        <v>39468</v>
      </c>
      <c r="B2320" s="44">
        <v>1.4481999999999999</v>
      </c>
      <c r="C2320" s="44">
        <v>153.85</v>
      </c>
      <c r="D2320" s="44">
        <v>26.318999999999999</v>
      </c>
      <c r="E2320" s="44">
        <v>7.4518000000000004</v>
      </c>
      <c r="F2320" s="44">
        <v>0.74324999999999997</v>
      </c>
      <c r="G2320" s="44">
        <v>258.48</v>
      </c>
      <c r="H2320" s="44">
        <v>3.6459000000000001</v>
      </c>
      <c r="I2320" s="44">
        <v>1.3815999999999999</v>
      </c>
      <c r="J2320" s="45">
        <v>9.4751999999999992</v>
      </c>
    </row>
    <row r="2321" spans="1:10" x14ac:dyDescent="0.25">
      <c r="A2321" s="33">
        <v>39469</v>
      </c>
      <c r="B2321" s="44">
        <v>1.4494</v>
      </c>
      <c r="C2321" s="44">
        <v>154.13</v>
      </c>
      <c r="D2321" s="44">
        <v>26.2</v>
      </c>
      <c r="E2321" s="44">
        <v>7.4508000000000001</v>
      </c>
      <c r="F2321" s="44">
        <v>0.74265000000000003</v>
      </c>
      <c r="G2321" s="44">
        <v>259.72000000000003</v>
      </c>
      <c r="H2321" s="44">
        <v>3.6522999999999999</v>
      </c>
      <c r="I2321" s="44">
        <v>1.389</v>
      </c>
      <c r="J2321" s="45">
        <v>9.4994999999999994</v>
      </c>
    </row>
    <row r="2322" spans="1:10" x14ac:dyDescent="0.25">
      <c r="A2322" s="33">
        <v>39470</v>
      </c>
      <c r="B2322" s="44">
        <v>1.4574</v>
      </c>
      <c r="C2322" s="44">
        <v>153.5</v>
      </c>
      <c r="D2322" s="44">
        <v>26.07</v>
      </c>
      <c r="E2322" s="44">
        <v>7.4508999999999999</v>
      </c>
      <c r="F2322" s="44">
        <v>0.74719999999999998</v>
      </c>
      <c r="G2322" s="44">
        <v>259.02999999999997</v>
      </c>
      <c r="H2322" s="44">
        <v>3.6389999999999998</v>
      </c>
      <c r="I2322" s="44">
        <v>1.3911</v>
      </c>
      <c r="J2322" s="45">
        <v>9.5105000000000004</v>
      </c>
    </row>
    <row r="2323" spans="1:10" x14ac:dyDescent="0.25">
      <c r="A2323" s="33">
        <v>39471</v>
      </c>
      <c r="B2323" s="44">
        <v>1.4662999999999999</v>
      </c>
      <c r="C2323" s="44">
        <v>156.30000000000001</v>
      </c>
      <c r="D2323" s="44">
        <v>25.974</v>
      </c>
      <c r="E2323" s="44">
        <v>7.4527000000000001</v>
      </c>
      <c r="F2323" s="44">
        <v>0.74685000000000001</v>
      </c>
      <c r="G2323" s="44">
        <v>257.52</v>
      </c>
      <c r="H2323" s="44">
        <v>3.6164999999999998</v>
      </c>
      <c r="I2323" s="44">
        <v>1.3859999999999999</v>
      </c>
      <c r="J2323" s="45">
        <v>9.4860000000000007</v>
      </c>
    </row>
    <row r="2324" spans="1:10" x14ac:dyDescent="0.25">
      <c r="A2324" s="33">
        <v>39472</v>
      </c>
      <c r="B2324" s="44">
        <v>1.4704999999999999</v>
      </c>
      <c r="C2324" s="44">
        <v>158.35</v>
      </c>
      <c r="D2324" s="44">
        <v>25.911999999999999</v>
      </c>
      <c r="E2324" s="44">
        <v>7.4518000000000004</v>
      </c>
      <c r="F2324" s="44">
        <v>0.74250000000000005</v>
      </c>
      <c r="G2324" s="44">
        <v>257.62</v>
      </c>
      <c r="H2324" s="44">
        <v>3.6183000000000001</v>
      </c>
      <c r="I2324" s="44">
        <v>1.3894</v>
      </c>
      <c r="J2324" s="45">
        <v>9.4603000000000002</v>
      </c>
    </row>
    <row r="2325" spans="1:10" x14ac:dyDescent="0.25">
      <c r="A2325" s="33">
        <v>39475</v>
      </c>
      <c r="B2325" s="44">
        <v>1.4755</v>
      </c>
      <c r="C2325" s="44">
        <v>157.66999999999999</v>
      </c>
      <c r="D2325" s="44">
        <v>25.89</v>
      </c>
      <c r="E2325" s="44">
        <v>7.4526000000000003</v>
      </c>
      <c r="F2325" s="44">
        <v>0.74299999999999999</v>
      </c>
      <c r="G2325" s="44">
        <v>258.52</v>
      </c>
      <c r="H2325" s="44">
        <v>3.6196000000000002</v>
      </c>
      <c r="I2325" s="44">
        <v>1.3808</v>
      </c>
      <c r="J2325" s="45">
        <v>9.4830000000000005</v>
      </c>
    </row>
    <row r="2326" spans="1:10" x14ac:dyDescent="0.25">
      <c r="A2326" s="33">
        <v>39476</v>
      </c>
      <c r="B2326" s="44">
        <v>1.4773000000000001</v>
      </c>
      <c r="C2326" s="44">
        <v>158.02000000000001</v>
      </c>
      <c r="D2326" s="44">
        <v>25.902999999999999</v>
      </c>
      <c r="E2326" s="44">
        <v>7.4523999999999999</v>
      </c>
      <c r="F2326" s="44">
        <v>0.74295</v>
      </c>
      <c r="G2326" s="44">
        <v>258.23</v>
      </c>
      <c r="H2326" s="44">
        <v>3.6173000000000002</v>
      </c>
      <c r="I2326" s="44">
        <v>1.3740000000000001</v>
      </c>
      <c r="J2326" s="45">
        <v>9.4487000000000005</v>
      </c>
    </row>
    <row r="2327" spans="1:10" x14ac:dyDescent="0.25">
      <c r="A2327" s="33">
        <v>39477</v>
      </c>
      <c r="B2327" s="44">
        <v>1.4810000000000001</v>
      </c>
      <c r="C2327" s="44">
        <v>158.38999999999999</v>
      </c>
      <c r="D2327" s="44">
        <v>26.006</v>
      </c>
      <c r="E2327" s="44">
        <v>7.4524999999999997</v>
      </c>
      <c r="F2327" s="44">
        <v>0.74339999999999995</v>
      </c>
      <c r="G2327" s="44">
        <v>257.86</v>
      </c>
      <c r="H2327" s="44">
        <v>3.6114999999999999</v>
      </c>
      <c r="I2327" s="44">
        <v>1.3778999999999999</v>
      </c>
      <c r="J2327" s="45">
        <v>9.4398999999999997</v>
      </c>
    </row>
    <row r="2328" spans="1:10" x14ac:dyDescent="0.25">
      <c r="A2328" s="33">
        <v>39478</v>
      </c>
      <c r="B2328" s="44">
        <v>1.4870000000000001</v>
      </c>
      <c r="C2328" s="44">
        <v>157.93</v>
      </c>
      <c r="D2328" s="44">
        <v>26.07</v>
      </c>
      <c r="E2328" s="44">
        <v>7.4527999999999999</v>
      </c>
      <c r="F2328" s="44">
        <v>0.74770000000000003</v>
      </c>
      <c r="G2328" s="44">
        <v>259.45999999999998</v>
      </c>
      <c r="H2328" s="44">
        <v>3.6244000000000001</v>
      </c>
      <c r="I2328" s="44">
        <v>1.3596999999999999</v>
      </c>
      <c r="J2328" s="45">
        <v>9.4725000000000001</v>
      </c>
    </row>
    <row r="2329" spans="1:10" x14ac:dyDescent="0.25">
      <c r="A2329" s="33">
        <v>39479</v>
      </c>
      <c r="B2329" s="44">
        <v>1.4888999999999999</v>
      </c>
      <c r="C2329" s="44">
        <v>158.51</v>
      </c>
      <c r="D2329" s="44">
        <v>25.858000000000001</v>
      </c>
      <c r="E2329" s="44">
        <v>7.4534000000000002</v>
      </c>
      <c r="F2329" s="44">
        <v>0.74955000000000005</v>
      </c>
      <c r="G2329" s="44">
        <v>257.38</v>
      </c>
      <c r="H2329" s="44">
        <v>3.5945</v>
      </c>
      <c r="I2329" s="44">
        <v>1.3488</v>
      </c>
      <c r="J2329" s="45">
        <v>9.4510000000000005</v>
      </c>
    </row>
    <row r="2330" spans="1:10" x14ac:dyDescent="0.25">
      <c r="A2330" s="33">
        <v>39482</v>
      </c>
      <c r="B2330" s="44">
        <v>1.4829000000000001</v>
      </c>
      <c r="C2330" s="44">
        <v>158.5</v>
      </c>
      <c r="D2330" s="44">
        <v>25.751000000000001</v>
      </c>
      <c r="E2330" s="44">
        <v>7.4526000000000003</v>
      </c>
      <c r="F2330" s="44">
        <v>0.75019999999999998</v>
      </c>
      <c r="G2330" s="44">
        <v>256.8</v>
      </c>
      <c r="H2330" s="44">
        <v>3.5724999999999998</v>
      </c>
      <c r="I2330" s="44">
        <v>1.3415999999999999</v>
      </c>
      <c r="J2330" s="45">
        <v>9.41</v>
      </c>
    </row>
    <row r="2331" spans="1:10" x14ac:dyDescent="0.25">
      <c r="A2331" s="33">
        <v>39483</v>
      </c>
      <c r="B2331" s="44">
        <v>1.4688000000000001</v>
      </c>
      <c r="C2331" s="44">
        <v>157.79</v>
      </c>
      <c r="D2331" s="44">
        <v>25.670999999999999</v>
      </c>
      <c r="E2331" s="44">
        <v>7.4538000000000002</v>
      </c>
      <c r="F2331" s="44">
        <v>0.74604999999999999</v>
      </c>
      <c r="G2331" s="44">
        <v>258.20999999999998</v>
      </c>
      <c r="H2331" s="44">
        <v>3.58</v>
      </c>
      <c r="I2331" s="44">
        <v>1.3481000000000001</v>
      </c>
      <c r="J2331" s="45">
        <v>9.4074000000000009</v>
      </c>
    </row>
    <row r="2332" spans="1:10" x14ac:dyDescent="0.25">
      <c r="A2332" s="33">
        <v>39484</v>
      </c>
      <c r="B2332" s="44">
        <v>1.4621</v>
      </c>
      <c r="C2332" s="44">
        <v>155.58000000000001</v>
      </c>
      <c r="D2332" s="44">
        <v>25.635000000000002</v>
      </c>
      <c r="E2332" s="44">
        <v>7.4527000000000001</v>
      </c>
      <c r="F2332" s="44">
        <v>0.747</v>
      </c>
      <c r="G2332" s="44">
        <v>260.8</v>
      </c>
      <c r="H2332" s="44">
        <v>3.5960000000000001</v>
      </c>
      <c r="I2332" s="44">
        <v>1.3539000000000001</v>
      </c>
      <c r="J2332" s="45">
        <v>9.4288000000000007</v>
      </c>
    </row>
    <row r="2333" spans="1:10" x14ac:dyDescent="0.25">
      <c r="A2333" s="33">
        <v>39485</v>
      </c>
      <c r="B2333" s="44">
        <v>1.4569000000000001</v>
      </c>
      <c r="C2333" s="44">
        <v>154.59</v>
      </c>
      <c r="D2333" s="44">
        <v>25.620999999999999</v>
      </c>
      <c r="E2333" s="44">
        <v>7.4523999999999999</v>
      </c>
      <c r="F2333" s="44">
        <v>0.74909999999999999</v>
      </c>
      <c r="G2333" s="44">
        <v>265.89999999999998</v>
      </c>
      <c r="H2333" s="44">
        <v>3.6179999999999999</v>
      </c>
      <c r="I2333" s="44">
        <v>1.3615999999999999</v>
      </c>
      <c r="J2333" s="45">
        <v>9.4403000000000006</v>
      </c>
    </row>
    <row r="2334" spans="1:10" x14ac:dyDescent="0.25">
      <c r="A2334" s="33">
        <v>39486</v>
      </c>
      <c r="B2334" s="44">
        <v>1.4513</v>
      </c>
      <c r="C2334" s="44">
        <v>155.88999999999999</v>
      </c>
      <c r="D2334" s="44">
        <v>25.658000000000001</v>
      </c>
      <c r="E2334" s="44">
        <v>7.4527000000000001</v>
      </c>
      <c r="F2334" s="44">
        <v>0.74480000000000002</v>
      </c>
      <c r="G2334" s="44">
        <v>265.48</v>
      </c>
      <c r="H2334" s="44">
        <v>3.6160999999999999</v>
      </c>
      <c r="I2334" s="44">
        <v>1.3574999999999999</v>
      </c>
      <c r="J2334" s="45">
        <v>9.4124999999999996</v>
      </c>
    </row>
    <row r="2335" spans="1:10" x14ac:dyDescent="0.25">
      <c r="A2335" s="33">
        <v>39489</v>
      </c>
      <c r="B2335" s="44">
        <v>1.4541999999999999</v>
      </c>
      <c r="C2335" s="44">
        <v>155.41999999999999</v>
      </c>
      <c r="D2335" s="44">
        <v>25.65</v>
      </c>
      <c r="E2335" s="44">
        <v>7.4538000000000002</v>
      </c>
      <c r="F2335" s="44">
        <v>0.74619999999999997</v>
      </c>
      <c r="G2335" s="44">
        <v>264.47000000000003</v>
      </c>
      <c r="H2335" s="44">
        <v>3.6137999999999999</v>
      </c>
      <c r="I2335" s="44">
        <v>1.3469</v>
      </c>
      <c r="J2335" s="45">
        <v>9.4201999999999995</v>
      </c>
    </row>
    <row r="2336" spans="1:10" x14ac:dyDescent="0.25">
      <c r="A2336" s="33">
        <v>39490</v>
      </c>
      <c r="B2336" s="44">
        <v>1.4538</v>
      </c>
      <c r="C2336" s="44">
        <v>156.18</v>
      </c>
      <c r="D2336" s="44">
        <v>25.605</v>
      </c>
      <c r="E2336" s="44">
        <v>7.4539999999999997</v>
      </c>
      <c r="F2336" s="44">
        <v>0.74509999999999998</v>
      </c>
      <c r="G2336" s="44">
        <v>262.7</v>
      </c>
      <c r="H2336" s="44">
        <v>3.6053999999999999</v>
      </c>
      <c r="I2336" s="44">
        <v>1.3453999999999999</v>
      </c>
      <c r="J2336" s="45">
        <v>9.4162999999999997</v>
      </c>
    </row>
    <row r="2337" spans="1:10" x14ac:dyDescent="0.25">
      <c r="A2337" s="33">
        <v>39491</v>
      </c>
      <c r="B2337" s="44">
        <v>1.4585999999999999</v>
      </c>
      <c r="C2337" s="44">
        <v>156.83000000000001</v>
      </c>
      <c r="D2337" s="44">
        <v>25.48</v>
      </c>
      <c r="E2337" s="44">
        <v>7.4557000000000002</v>
      </c>
      <c r="F2337" s="44">
        <v>0.74314999999999998</v>
      </c>
      <c r="G2337" s="44">
        <v>263.05</v>
      </c>
      <c r="H2337" s="44">
        <v>3.5998000000000001</v>
      </c>
      <c r="I2337" s="44">
        <v>1.3408</v>
      </c>
      <c r="J2337" s="45">
        <v>9.3492999999999995</v>
      </c>
    </row>
    <row r="2338" spans="1:10" x14ac:dyDescent="0.25">
      <c r="A2338" s="33">
        <v>39492</v>
      </c>
      <c r="B2338" s="44">
        <v>1.4625999999999999</v>
      </c>
      <c r="C2338" s="44">
        <v>158.22</v>
      </c>
      <c r="D2338" s="44">
        <v>25.346</v>
      </c>
      <c r="E2338" s="44">
        <v>7.4542000000000002</v>
      </c>
      <c r="F2338" s="44">
        <v>0.74160000000000004</v>
      </c>
      <c r="G2338" s="44">
        <v>261.43</v>
      </c>
      <c r="H2338" s="44">
        <v>3.5848</v>
      </c>
      <c r="I2338" s="44">
        <v>1.3534999999999999</v>
      </c>
      <c r="J2338" s="45">
        <v>9.3287999999999993</v>
      </c>
    </row>
    <row r="2339" spans="1:10" x14ac:dyDescent="0.25">
      <c r="A2339" s="33">
        <v>39493</v>
      </c>
      <c r="B2339" s="44">
        <v>1.4674</v>
      </c>
      <c r="C2339" s="44">
        <v>157.78</v>
      </c>
      <c r="D2339" s="44">
        <v>25.224</v>
      </c>
      <c r="E2339" s="44">
        <v>7.4543999999999997</v>
      </c>
      <c r="F2339" s="44">
        <v>0.74780000000000002</v>
      </c>
      <c r="G2339" s="44">
        <v>263.58999999999997</v>
      </c>
      <c r="H2339" s="44">
        <v>3.59</v>
      </c>
      <c r="I2339" s="44">
        <v>1.3487</v>
      </c>
      <c r="J2339" s="45">
        <v>9.3140000000000001</v>
      </c>
    </row>
    <row r="2340" spans="1:10" x14ac:dyDescent="0.25">
      <c r="A2340" s="33">
        <v>39496</v>
      </c>
      <c r="B2340" s="44">
        <v>1.4636</v>
      </c>
      <c r="C2340" s="44">
        <v>158.36000000000001</v>
      </c>
      <c r="D2340" s="44">
        <v>25.234000000000002</v>
      </c>
      <c r="E2340" s="44">
        <v>7.4554999999999998</v>
      </c>
      <c r="F2340" s="44">
        <v>0.75029999999999997</v>
      </c>
      <c r="G2340" s="44">
        <v>263.18</v>
      </c>
      <c r="H2340" s="44">
        <v>3.5777000000000001</v>
      </c>
      <c r="I2340" s="44">
        <v>1.355</v>
      </c>
      <c r="J2340" s="45">
        <v>9.3001000000000005</v>
      </c>
    </row>
    <row r="2341" spans="1:10" x14ac:dyDescent="0.25">
      <c r="A2341" s="33">
        <v>39497</v>
      </c>
      <c r="B2341" s="44">
        <v>1.4742</v>
      </c>
      <c r="C2341" s="44">
        <v>158.63999999999999</v>
      </c>
      <c r="D2341" s="44">
        <v>25.318999999999999</v>
      </c>
      <c r="E2341" s="44">
        <v>7.4547999999999996</v>
      </c>
      <c r="F2341" s="44">
        <v>0.75549999999999995</v>
      </c>
      <c r="G2341" s="44">
        <v>263.57</v>
      </c>
      <c r="H2341" s="44">
        <v>3.5682</v>
      </c>
      <c r="I2341" s="44">
        <v>1.3629</v>
      </c>
      <c r="J2341" s="45">
        <v>9.3163999999999998</v>
      </c>
    </row>
    <row r="2342" spans="1:10" x14ac:dyDescent="0.25">
      <c r="A2342" s="33">
        <v>39498</v>
      </c>
      <c r="B2342" s="44">
        <v>1.4656</v>
      </c>
      <c r="C2342" s="44">
        <v>158.32</v>
      </c>
      <c r="D2342" s="44">
        <v>25.29</v>
      </c>
      <c r="E2342" s="44">
        <v>7.4535999999999998</v>
      </c>
      <c r="F2342" s="44">
        <v>0.75439999999999996</v>
      </c>
      <c r="G2342" s="44">
        <v>265.87</v>
      </c>
      <c r="H2342" s="44">
        <v>3.5834999999999999</v>
      </c>
      <c r="I2342" s="44">
        <v>1.3491</v>
      </c>
      <c r="J2342" s="45">
        <v>9.3195999999999994</v>
      </c>
    </row>
    <row r="2343" spans="1:10" x14ac:dyDescent="0.25">
      <c r="A2343" s="33">
        <v>39499</v>
      </c>
      <c r="B2343" s="44">
        <v>1.4736</v>
      </c>
      <c r="C2343" s="44">
        <v>159.27000000000001</v>
      </c>
      <c r="D2343" s="44">
        <v>25.088000000000001</v>
      </c>
      <c r="E2343" s="44">
        <v>7.4550999999999998</v>
      </c>
      <c r="F2343" s="44">
        <v>0.75270000000000004</v>
      </c>
      <c r="G2343" s="44">
        <v>264.02</v>
      </c>
      <c r="H2343" s="44">
        <v>3.5666000000000002</v>
      </c>
      <c r="I2343" s="44">
        <v>1.3444</v>
      </c>
      <c r="J2343" s="45">
        <v>9.3135999999999992</v>
      </c>
    </row>
    <row r="2344" spans="1:10" x14ac:dyDescent="0.25">
      <c r="A2344" s="33">
        <v>39500</v>
      </c>
      <c r="B2344" s="44">
        <v>1.4847999999999999</v>
      </c>
      <c r="C2344" s="44">
        <v>158.76</v>
      </c>
      <c r="D2344" s="44">
        <v>25.045999999999999</v>
      </c>
      <c r="E2344" s="44">
        <v>7.4550000000000001</v>
      </c>
      <c r="F2344" s="44">
        <v>0.75480000000000003</v>
      </c>
      <c r="G2344" s="44">
        <v>264.41000000000003</v>
      </c>
      <c r="H2344" s="44">
        <v>3.5720000000000001</v>
      </c>
      <c r="I2344" s="44">
        <v>1.3398000000000001</v>
      </c>
      <c r="J2344" s="45">
        <v>9.3040000000000003</v>
      </c>
    </row>
    <row r="2345" spans="1:10" x14ac:dyDescent="0.25">
      <c r="A2345" s="33">
        <v>39503</v>
      </c>
      <c r="B2345" s="44">
        <v>1.4817</v>
      </c>
      <c r="C2345" s="44">
        <v>159.71</v>
      </c>
      <c r="D2345" s="44">
        <v>25</v>
      </c>
      <c r="E2345" s="44">
        <v>7.4558</v>
      </c>
      <c r="F2345" s="44">
        <v>0.75370000000000004</v>
      </c>
      <c r="G2345" s="44">
        <v>262.77999999999997</v>
      </c>
      <c r="H2345" s="44">
        <v>3.5510000000000002</v>
      </c>
      <c r="I2345" s="44">
        <v>1.3327</v>
      </c>
      <c r="J2345" s="45">
        <v>9.3154000000000003</v>
      </c>
    </row>
    <row r="2346" spans="1:10" x14ac:dyDescent="0.25">
      <c r="A2346" s="33">
        <v>39504</v>
      </c>
      <c r="B2346" s="44">
        <v>1.4874000000000001</v>
      </c>
      <c r="C2346" s="44">
        <v>160.44999999999999</v>
      </c>
      <c r="D2346" s="44">
        <v>25.02</v>
      </c>
      <c r="E2346" s="44">
        <v>7.4550000000000001</v>
      </c>
      <c r="F2346" s="44">
        <v>0.75360000000000005</v>
      </c>
      <c r="G2346" s="44">
        <v>259.2</v>
      </c>
      <c r="H2346" s="44">
        <v>3.5303</v>
      </c>
      <c r="I2346" s="44">
        <v>1.3328</v>
      </c>
      <c r="J2346" s="45">
        <v>9.3004999999999995</v>
      </c>
    </row>
    <row r="2347" spans="1:10" x14ac:dyDescent="0.25">
      <c r="A2347" s="33">
        <v>39505</v>
      </c>
      <c r="B2347" s="44">
        <v>1.5044</v>
      </c>
      <c r="C2347" s="44">
        <v>159.94999999999999</v>
      </c>
      <c r="D2347" s="44">
        <v>25.047999999999998</v>
      </c>
      <c r="E2347" s="44">
        <v>7.4546000000000001</v>
      </c>
      <c r="F2347" s="44">
        <v>0.75760000000000005</v>
      </c>
      <c r="G2347" s="44">
        <v>257.98</v>
      </c>
      <c r="H2347" s="44">
        <v>3.5385</v>
      </c>
      <c r="I2347" s="44">
        <v>1.3317000000000001</v>
      </c>
      <c r="J2347" s="45">
        <v>9.3355999999999995</v>
      </c>
    </row>
    <row r="2348" spans="1:10" x14ac:dyDescent="0.25">
      <c r="A2348" s="33">
        <v>39506</v>
      </c>
      <c r="B2348" s="44">
        <v>1.5121</v>
      </c>
      <c r="C2348" s="44">
        <v>160.57</v>
      </c>
      <c r="D2348" s="44">
        <v>25.143000000000001</v>
      </c>
      <c r="E2348" s="44">
        <v>7.4531999999999998</v>
      </c>
      <c r="F2348" s="44">
        <v>0.76134999999999997</v>
      </c>
      <c r="G2348" s="44">
        <v>260.22000000000003</v>
      </c>
      <c r="H2348" s="44">
        <v>3.5234000000000001</v>
      </c>
      <c r="I2348" s="44">
        <v>1.3280000000000001</v>
      </c>
      <c r="J2348" s="45">
        <v>9.3686000000000007</v>
      </c>
    </row>
    <row r="2349" spans="1:10" x14ac:dyDescent="0.25">
      <c r="A2349" s="33">
        <v>39507</v>
      </c>
      <c r="B2349" s="44">
        <v>1.5166999999999999</v>
      </c>
      <c r="C2349" s="44">
        <v>158.03</v>
      </c>
      <c r="D2349" s="44">
        <v>25.228000000000002</v>
      </c>
      <c r="E2349" s="44">
        <v>7.4515000000000002</v>
      </c>
      <c r="F2349" s="44">
        <v>0.76519999999999999</v>
      </c>
      <c r="G2349" s="44">
        <v>264.14999999999998</v>
      </c>
      <c r="H2349" s="44">
        <v>3.5305</v>
      </c>
      <c r="I2349" s="44">
        <v>1.3464</v>
      </c>
      <c r="J2349" s="45">
        <v>9.3948</v>
      </c>
    </row>
    <row r="2350" spans="1:10" x14ac:dyDescent="0.25">
      <c r="A2350" s="33">
        <v>39510</v>
      </c>
      <c r="B2350" s="44">
        <v>1.5203</v>
      </c>
      <c r="C2350" s="44">
        <v>156.79</v>
      </c>
      <c r="D2350" s="44">
        <v>25.068000000000001</v>
      </c>
      <c r="E2350" s="44">
        <v>7.4504999999999999</v>
      </c>
      <c r="F2350" s="44">
        <v>0.76600000000000001</v>
      </c>
      <c r="G2350" s="44">
        <v>264.43</v>
      </c>
      <c r="H2350" s="44">
        <v>3.5268999999999999</v>
      </c>
      <c r="I2350" s="44">
        <v>1.3572</v>
      </c>
      <c r="J2350" s="45">
        <v>9.3655000000000008</v>
      </c>
    </row>
    <row r="2351" spans="1:10" x14ac:dyDescent="0.25">
      <c r="A2351" s="33">
        <v>39511</v>
      </c>
      <c r="B2351" s="44">
        <v>1.5206</v>
      </c>
      <c r="C2351" s="44">
        <v>156.78</v>
      </c>
      <c r="D2351" s="44">
        <v>24.916</v>
      </c>
      <c r="E2351" s="44">
        <v>7.4501999999999997</v>
      </c>
      <c r="F2351" s="44">
        <v>0.76559999999999995</v>
      </c>
      <c r="G2351" s="44">
        <v>263.27</v>
      </c>
      <c r="H2351" s="44">
        <v>3.5322</v>
      </c>
      <c r="I2351" s="44">
        <v>1.3573</v>
      </c>
      <c r="J2351" s="45">
        <v>9.3610000000000007</v>
      </c>
    </row>
    <row r="2352" spans="1:10" x14ac:dyDescent="0.25">
      <c r="A2352" s="33">
        <v>39512</v>
      </c>
      <c r="B2352" s="44">
        <v>1.5196000000000001</v>
      </c>
      <c r="C2352" s="44">
        <v>157.65</v>
      </c>
      <c r="D2352" s="44">
        <v>25.047999999999998</v>
      </c>
      <c r="E2352" s="44">
        <v>7.4493</v>
      </c>
      <c r="F2352" s="44">
        <v>0.76849999999999996</v>
      </c>
      <c r="G2352" s="44">
        <v>263.01</v>
      </c>
      <c r="H2352" s="44">
        <v>3.5291000000000001</v>
      </c>
      <c r="I2352" s="44">
        <v>1.3502000000000001</v>
      </c>
      <c r="J2352" s="45">
        <v>9.3627000000000002</v>
      </c>
    </row>
    <row r="2353" spans="1:10" x14ac:dyDescent="0.25">
      <c r="A2353" s="33">
        <v>39513</v>
      </c>
      <c r="B2353" s="44">
        <v>1.5319</v>
      </c>
      <c r="C2353" s="44">
        <v>158.55000000000001</v>
      </c>
      <c r="D2353" s="44">
        <v>25.125</v>
      </c>
      <c r="E2353" s="44">
        <v>7.4494999999999996</v>
      </c>
      <c r="F2353" s="44">
        <v>0.76380000000000003</v>
      </c>
      <c r="G2353" s="44">
        <v>263.18</v>
      </c>
      <c r="H2353" s="44">
        <v>3.5371000000000001</v>
      </c>
      <c r="I2353" s="44">
        <v>1.3380000000000001</v>
      </c>
      <c r="J2353" s="45">
        <v>9.3581000000000003</v>
      </c>
    </row>
    <row r="2354" spans="1:10" x14ac:dyDescent="0.25">
      <c r="A2354" s="33">
        <v>39514</v>
      </c>
      <c r="B2354" s="44">
        <v>1.5417000000000001</v>
      </c>
      <c r="C2354" s="44">
        <v>157.47</v>
      </c>
      <c r="D2354" s="44">
        <v>25.17</v>
      </c>
      <c r="E2354" s="44">
        <v>7.4534000000000002</v>
      </c>
      <c r="F2354" s="44">
        <v>0.76470000000000005</v>
      </c>
      <c r="G2354" s="44">
        <v>264.88</v>
      </c>
      <c r="H2354" s="44">
        <v>3.5813999999999999</v>
      </c>
      <c r="I2354" s="44">
        <v>1.3448</v>
      </c>
      <c r="J2354" s="45">
        <v>9.3910999999999998</v>
      </c>
    </row>
    <row r="2355" spans="1:10" x14ac:dyDescent="0.25">
      <c r="A2355" s="33">
        <v>39517</v>
      </c>
      <c r="B2355" s="44">
        <v>1.534</v>
      </c>
      <c r="C2355" s="44">
        <v>156.87</v>
      </c>
      <c r="D2355" s="44">
        <v>25.041</v>
      </c>
      <c r="E2355" s="44">
        <v>7.4576000000000002</v>
      </c>
      <c r="F2355" s="44">
        <v>0.76049999999999995</v>
      </c>
      <c r="G2355" s="44">
        <v>263.47000000000003</v>
      </c>
      <c r="H2355" s="44">
        <v>3.5634999999999999</v>
      </c>
      <c r="I2355" s="44">
        <v>1.3595999999999999</v>
      </c>
      <c r="J2355" s="45">
        <v>9.3917999999999999</v>
      </c>
    </row>
    <row r="2356" spans="1:10" x14ac:dyDescent="0.25">
      <c r="A2356" s="33">
        <v>39518</v>
      </c>
      <c r="B2356" s="44">
        <v>1.5379</v>
      </c>
      <c r="C2356" s="44">
        <v>158.37</v>
      </c>
      <c r="D2356" s="44">
        <v>25.125</v>
      </c>
      <c r="E2356" s="44">
        <v>7.4561999999999999</v>
      </c>
      <c r="F2356" s="44">
        <v>0.76454999999999995</v>
      </c>
      <c r="G2356" s="44">
        <v>260.69</v>
      </c>
      <c r="H2356" s="44">
        <v>3.5337999999999998</v>
      </c>
      <c r="I2356" s="44">
        <v>1.3649</v>
      </c>
      <c r="J2356" s="45">
        <v>9.3765000000000001</v>
      </c>
    </row>
    <row r="2357" spans="1:10" x14ac:dyDescent="0.25">
      <c r="A2357" s="33">
        <v>39519</v>
      </c>
      <c r="B2357" s="44">
        <v>1.5477000000000001</v>
      </c>
      <c r="C2357" s="44">
        <v>158.44999999999999</v>
      </c>
      <c r="D2357" s="44">
        <v>25.065999999999999</v>
      </c>
      <c r="E2357" s="44">
        <v>7.4555999999999996</v>
      </c>
      <c r="F2357" s="44">
        <v>0.76659999999999995</v>
      </c>
      <c r="G2357" s="44">
        <v>259.3</v>
      </c>
      <c r="H2357" s="44">
        <v>3.5371000000000001</v>
      </c>
      <c r="I2357" s="44">
        <v>1.3716999999999999</v>
      </c>
      <c r="J2357" s="45">
        <v>9.3978000000000002</v>
      </c>
    </row>
    <row r="2358" spans="1:10" x14ac:dyDescent="0.25">
      <c r="A2358" s="33">
        <v>39520</v>
      </c>
      <c r="B2358" s="44">
        <v>1.5577000000000001</v>
      </c>
      <c r="C2358" s="44">
        <v>156.44999999999999</v>
      </c>
      <c r="D2358" s="44">
        <v>25.12</v>
      </c>
      <c r="E2358" s="44">
        <v>7.4576000000000002</v>
      </c>
      <c r="F2358" s="44">
        <v>0.76580000000000004</v>
      </c>
      <c r="G2358" s="44">
        <v>259.81</v>
      </c>
      <c r="H2358" s="44">
        <v>3.5434999999999999</v>
      </c>
      <c r="I2358" s="44">
        <v>1.3678999999999999</v>
      </c>
      <c r="J2358" s="45">
        <v>9.4510000000000005</v>
      </c>
    </row>
    <row r="2359" spans="1:10" x14ac:dyDescent="0.25">
      <c r="A2359" s="33">
        <v>39521</v>
      </c>
      <c r="B2359" s="44">
        <v>1.5561</v>
      </c>
      <c r="C2359" s="44">
        <v>157.07</v>
      </c>
      <c r="D2359" s="44">
        <v>25.033999999999999</v>
      </c>
      <c r="E2359" s="44">
        <v>7.4569000000000001</v>
      </c>
      <c r="F2359" s="44">
        <v>0.76754999999999995</v>
      </c>
      <c r="G2359" s="44">
        <v>257.07</v>
      </c>
      <c r="H2359" s="44">
        <v>3.528</v>
      </c>
      <c r="I2359" s="44">
        <v>1.3644000000000001</v>
      </c>
      <c r="J2359" s="45">
        <v>9.4360999999999997</v>
      </c>
    </row>
    <row r="2360" spans="1:10" x14ac:dyDescent="0.25">
      <c r="A2360" s="33">
        <v>39524</v>
      </c>
      <c r="B2360" s="44">
        <v>1.577</v>
      </c>
      <c r="C2360" s="44">
        <v>152.5</v>
      </c>
      <c r="D2360" s="44">
        <v>25.016999999999999</v>
      </c>
      <c r="E2360" s="44">
        <v>7.4593999999999996</v>
      </c>
      <c r="F2360" s="44">
        <v>0.78569999999999995</v>
      </c>
      <c r="G2360" s="44">
        <v>260.54000000000002</v>
      </c>
      <c r="H2360" s="44">
        <v>3.5468000000000002</v>
      </c>
      <c r="I2360" s="44">
        <v>1.3651</v>
      </c>
      <c r="J2360" s="45">
        <v>9.4730000000000008</v>
      </c>
    </row>
    <row r="2361" spans="1:10" x14ac:dyDescent="0.25">
      <c r="A2361" s="33">
        <v>39525</v>
      </c>
      <c r="B2361" s="44">
        <v>1.5770999999999999</v>
      </c>
      <c r="C2361" s="44">
        <v>154.41999999999999</v>
      </c>
      <c r="D2361" s="44">
        <v>25.25</v>
      </c>
      <c r="E2361" s="44">
        <v>7.4595000000000002</v>
      </c>
      <c r="F2361" s="44">
        <v>0.78169999999999995</v>
      </c>
      <c r="G2361" s="44">
        <v>257.51</v>
      </c>
      <c r="H2361" s="44">
        <v>3.5297000000000001</v>
      </c>
      <c r="I2361" s="44">
        <v>1.363</v>
      </c>
      <c r="J2361" s="45">
        <v>9.4550000000000001</v>
      </c>
    </row>
    <row r="2362" spans="1:10" x14ac:dyDescent="0.25">
      <c r="A2362" s="33">
        <v>39526</v>
      </c>
      <c r="B2362" s="44">
        <v>1.5691999999999999</v>
      </c>
      <c r="C2362" s="44">
        <v>156.16</v>
      </c>
      <c r="D2362" s="44">
        <v>25.463000000000001</v>
      </c>
      <c r="E2362" s="44">
        <v>7.4592999999999998</v>
      </c>
      <c r="F2362" s="44">
        <v>0.78590000000000004</v>
      </c>
      <c r="G2362" s="44">
        <v>256.86</v>
      </c>
      <c r="H2362" s="44">
        <v>3.5305</v>
      </c>
      <c r="I2362" s="44">
        <v>1.3594999999999999</v>
      </c>
      <c r="J2362" s="45">
        <v>9.4240999999999993</v>
      </c>
    </row>
    <row r="2363" spans="1:10" x14ac:dyDescent="0.25">
      <c r="A2363" s="33">
        <v>39527</v>
      </c>
      <c r="B2363" s="44">
        <v>1.5423</v>
      </c>
      <c r="C2363" s="44">
        <v>153.19999999999999</v>
      </c>
      <c r="D2363" s="44">
        <v>25.491</v>
      </c>
      <c r="E2363" s="44">
        <v>7.4598000000000004</v>
      </c>
      <c r="F2363" s="44">
        <v>0.77829999999999999</v>
      </c>
      <c r="G2363" s="44">
        <v>258.19</v>
      </c>
      <c r="H2363" s="44">
        <v>3.5367999999999999</v>
      </c>
      <c r="I2363" s="44">
        <v>1.3498000000000001</v>
      </c>
      <c r="J2363" s="45">
        <v>9.4121000000000006</v>
      </c>
    </row>
    <row r="2364" spans="1:10" x14ac:dyDescent="0.25">
      <c r="A2364" s="33">
        <v>39532</v>
      </c>
      <c r="B2364" s="44">
        <v>1.5569</v>
      </c>
      <c r="C2364" s="44">
        <v>155.9</v>
      </c>
      <c r="D2364" s="44">
        <v>25.454999999999998</v>
      </c>
      <c r="E2364" s="44">
        <v>7.4596999999999998</v>
      </c>
      <c r="F2364" s="44">
        <v>0.78105000000000002</v>
      </c>
      <c r="G2364" s="44">
        <v>256.49</v>
      </c>
      <c r="H2364" s="44">
        <v>3.5310000000000001</v>
      </c>
      <c r="I2364" s="44">
        <v>1.3474999999999999</v>
      </c>
      <c r="J2364" s="45">
        <v>9.4190000000000005</v>
      </c>
    </row>
    <row r="2365" spans="1:10" x14ac:dyDescent="0.25">
      <c r="A2365" s="33">
        <v>39533</v>
      </c>
      <c r="B2365" s="44">
        <v>1.571</v>
      </c>
      <c r="C2365" s="44">
        <v>155.88999999999999</v>
      </c>
      <c r="D2365" s="44">
        <v>25.594999999999999</v>
      </c>
      <c r="E2365" s="44">
        <v>7.4595000000000002</v>
      </c>
      <c r="F2365" s="44">
        <v>0.78810000000000002</v>
      </c>
      <c r="G2365" s="44">
        <v>256.94</v>
      </c>
      <c r="H2365" s="44">
        <v>3.532</v>
      </c>
      <c r="I2365" s="44">
        <v>1.3463000000000001</v>
      </c>
      <c r="J2365" s="45">
        <v>9.3963999999999999</v>
      </c>
    </row>
    <row r="2366" spans="1:10" x14ac:dyDescent="0.25">
      <c r="A2366" s="33">
        <v>39534</v>
      </c>
      <c r="B2366" s="44">
        <v>1.5786</v>
      </c>
      <c r="C2366" s="44">
        <v>157.53</v>
      </c>
      <c r="D2366" s="44">
        <v>25.382999999999999</v>
      </c>
      <c r="E2366" s="44">
        <v>7.4588000000000001</v>
      </c>
      <c r="F2366" s="44">
        <v>0.78290000000000004</v>
      </c>
      <c r="G2366" s="44">
        <v>256.05</v>
      </c>
      <c r="H2366" s="44">
        <v>3.5255999999999998</v>
      </c>
      <c r="I2366" s="44">
        <v>1.3388</v>
      </c>
      <c r="J2366" s="45">
        <v>9.3937000000000008</v>
      </c>
    </row>
    <row r="2367" spans="1:10" x14ac:dyDescent="0.25">
      <c r="A2367" s="33">
        <v>39535</v>
      </c>
      <c r="B2367" s="44">
        <v>1.5795999999999999</v>
      </c>
      <c r="C2367" s="44">
        <v>157.86000000000001</v>
      </c>
      <c r="D2367" s="44">
        <v>25.25</v>
      </c>
      <c r="E2367" s="44">
        <v>7.4568000000000003</v>
      </c>
      <c r="F2367" s="44">
        <v>0.79079999999999995</v>
      </c>
      <c r="G2367" s="44">
        <v>257.73</v>
      </c>
      <c r="H2367" s="44">
        <v>3.5224000000000002</v>
      </c>
      <c r="I2367" s="44">
        <v>1.3182</v>
      </c>
      <c r="J2367" s="45">
        <v>9.3768999999999991</v>
      </c>
    </row>
    <row r="2368" spans="1:10" x14ac:dyDescent="0.25">
      <c r="A2368" s="33">
        <v>39538</v>
      </c>
      <c r="B2368" s="44">
        <v>1.5811999999999999</v>
      </c>
      <c r="C2368" s="44">
        <v>157.37</v>
      </c>
      <c r="D2368" s="44">
        <v>25.335000000000001</v>
      </c>
      <c r="E2368" s="44">
        <v>7.4568000000000003</v>
      </c>
      <c r="F2368" s="44">
        <v>0.79579999999999995</v>
      </c>
      <c r="G2368" s="44">
        <v>259.43</v>
      </c>
      <c r="H2368" s="44">
        <v>3.5219999999999998</v>
      </c>
      <c r="I2368" s="44">
        <v>1.3139000000000001</v>
      </c>
      <c r="J2368" s="45">
        <v>9.3970000000000002</v>
      </c>
    </row>
    <row r="2369" spans="1:10" x14ac:dyDescent="0.25">
      <c r="A2369" s="33">
        <v>39539</v>
      </c>
      <c r="B2369" s="44">
        <v>1.5660000000000001</v>
      </c>
      <c r="C2369" s="44">
        <v>157.55000000000001</v>
      </c>
      <c r="D2369" s="44">
        <v>25.184000000000001</v>
      </c>
      <c r="E2369" s="44">
        <v>7.4566999999999997</v>
      </c>
      <c r="F2369" s="44">
        <v>0.78879999999999995</v>
      </c>
      <c r="G2369" s="44">
        <v>258.55</v>
      </c>
      <c r="H2369" s="44">
        <v>3.5106999999999999</v>
      </c>
      <c r="I2369" s="44">
        <v>1.33</v>
      </c>
      <c r="J2369" s="45">
        <v>9.3945000000000007</v>
      </c>
    </row>
    <row r="2370" spans="1:10" x14ac:dyDescent="0.25">
      <c r="A2370" s="33">
        <v>39540</v>
      </c>
      <c r="B2370" s="44">
        <v>1.5631999999999999</v>
      </c>
      <c r="C2370" s="44">
        <v>159.4</v>
      </c>
      <c r="D2370" s="44">
        <v>25.07</v>
      </c>
      <c r="E2370" s="44">
        <v>7.4576000000000002</v>
      </c>
      <c r="F2370" s="44">
        <v>0.78849999999999998</v>
      </c>
      <c r="G2370" s="44">
        <v>256.97000000000003</v>
      </c>
      <c r="H2370" s="44">
        <v>3.4931999999999999</v>
      </c>
      <c r="I2370" s="44">
        <v>1.3051999999999999</v>
      </c>
      <c r="J2370" s="45">
        <v>9.3696999999999999</v>
      </c>
    </row>
    <row r="2371" spans="1:10" x14ac:dyDescent="0.25">
      <c r="A2371" s="33">
        <v>39541</v>
      </c>
      <c r="B2371" s="44">
        <v>1.5526</v>
      </c>
      <c r="C2371" s="44">
        <v>159.75</v>
      </c>
      <c r="D2371" s="44">
        <v>24.937999999999999</v>
      </c>
      <c r="E2371" s="44">
        <v>7.4585999999999997</v>
      </c>
      <c r="F2371" s="44">
        <v>0.78320000000000001</v>
      </c>
      <c r="G2371" s="44">
        <v>257.44</v>
      </c>
      <c r="H2371" s="44">
        <v>3.4832999999999998</v>
      </c>
      <c r="I2371" s="44">
        <v>1.2784</v>
      </c>
      <c r="J2371" s="45">
        <v>9.3420000000000005</v>
      </c>
    </row>
    <row r="2372" spans="1:10" x14ac:dyDescent="0.25">
      <c r="A2372" s="33">
        <v>39542</v>
      </c>
      <c r="B2372" s="44">
        <v>1.5722</v>
      </c>
      <c r="C2372" s="44">
        <v>160.88</v>
      </c>
      <c r="D2372" s="44">
        <v>25.035</v>
      </c>
      <c r="E2372" s="44">
        <v>7.4584000000000001</v>
      </c>
      <c r="F2372" s="44">
        <v>0.78549999999999998</v>
      </c>
      <c r="G2372" s="44">
        <v>257.25</v>
      </c>
      <c r="H2372" s="44">
        <v>3.4742999999999999</v>
      </c>
      <c r="I2372" s="44">
        <v>1.2839</v>
      </c>
      <c r="J2372" s="45">
        <v>9.3680000000000003</v>
      </c>
    </row>
    <row r="2373" spans="1:10" x14ac:dyDescent="0.25">
      <c r="A2373" s="33">
        <v>39545</v>
      </c>
      <c r="B2373" s="44">
        <v>1.5692999999999999</v>
      </c>
      <c r="C2373" s="44">
        <v>161.13</v>
      </c>
      <c r="D2373" s="44">
        <v>25.018999999999998</v>
      </c>
      <c r="E2373" s="44">
        <v>7.4592000000000001</v>
      </c>
      <c r="F2373" s="44">
        <v>0.78935</v>
      </c>
      <c r="G2373" s="44">
        <v>254.05</v>
      </c>
      <c r="H2373" s="44">
        <v>3.4567999999999999</v>
      </c>
      <c r="I2373" s="44">
        <v>1.2849999999999999</v>
      </c>
      <c r="J2373" s="45">
        <v>9.3687000000000005</v>
      </c>
    </row>
    <row r="2374" spans="1:10" x14ac:dyDescent="0.25">
      <c r="A2374" s="33">
        <v>39546</v>
      </c>
      <c r="B2374" s="44">
        <v>1.5693999999999999</v>
      </c>
      <c r="C2374" s="44">
        <v>160.75</v>
      </c>
      <c r="D2374" s="44">
        <v>24.984999999999999</v>
      </c>
      <c r="E2374" s="44">
        <v>7.4598000000000004</v>
      </c>
      <c r="F2374" s="44">
        <v>0.7974</v>
      </c>
      <c r="G2374" s="44">
        <v>253.8</v>
      </c>
      <c r="H2374" s="44">
        <v>3.4594999999999998</v>
      </c>
      <c r="I2374" s="44">
        <v>1.2867</v>
      </c>
      <c r="J2374" s="45">
        <v>9.3610000000000007</v>
      </c>
    </row>
    <row r="2375" spans="1:10" x14ac:dyDescent="0.25">
      <c r="A2375" s="33">
        <v>39547</v>
      </c>
      <c r="B2375" s="44">
        <v>1.5726</v>
      </c>
      <c r="C2375" s="44">
        <v>161.36000000000001</v>
      </c>
      <c r="D2375" s="44">
        <v>25.097999999999999</v>
      </c>
      <c r="E2375" s="44">
        <v>7.4602000000000004</v>
      </c>
      <c r="F2375" s="44">
        <v>0.79769999999999996</v>
      </c>
      <c r="G2375" s="44">
        <v>253.3</v>
      </c>
      <c r="H2375" s="44">
        <v>3.4550999999999998</v>
      </c>
      <c r="I2375" s="44">
        <v>1.3010999999999999</v>
      </c>
      <c r="J2375" s="45">
        <v>9.3621999999999996</v>
      </c>
    </row>
    <row r="2376" spans="1:10" x14ac:dyDescent="0.25">
      <c r="A2376" s="33">
        <v>39548</v>
      </c>
      <c r="B2376" s="44">
        <v>1.5874999999999999</v>
      </c>
      <c r="C2376" s="44">
        <v>159.18</v>
      </c>
      <c r="D2376" s="44">
        <v>25.129000000000001</v>
      </c>
      <c r="E2376" s="44">
        <v>7.4607999999999999</v>
      </c>
      <c r="F2376" s="44">
        <v>0.80110000000000003</v>
      </c>
      <c r="G2376" s="44">
        <v>253.53</v>
      </c>
      <c r="H2376" s="44">
        <v>3.4409999999999998</v>
      </c>
      <c r="I2376" s="44">
        <v>1.3218000000000001</v>
      </c>
      <c r="J2376" s="45">
        <v>9.3859999999999992</v>
      </c>
    </row>
    <row r="2377" spans="1:10" x14ac:dyDescent="0.25">
      <c r="A2377" s="33">
        <v>39549</v>
      </c>
      <c r="B2377" s="44">
        <v>1.5832999999999999</v>
      </c>
      <c r="C2377" s="44">
        <v>159.83000000000001</v>
      </c>
      <c r="D2377" s="44">
        <v>25.024999999999999</v>
      </c>
      <c r="E2377" s="44">
        <v>7.4589999999999996</v>
      </c>
      <c r="F2377" s="44">
        <v>0.80169999999999997</v>
      </c>
      <c r="G2377" s="44">
        <v>252.73</v>
      </c>
      <c r="H2377" s="44">
        <v>3.4336000000000002</v>
      </c>
      <c r="I2377" s="44">
        <v>1.333</v>
      </c>
      <c r="J2377" s="45">
        <v>9.4120000000000008</v>
      </c>
    </row>
    <row r="2378" spans="1:10" x14ac:dyDescent="0.25">
      <c r="A2378" s="33">
        <v>39552</v>
      </c>
      <c r="B2378" s="44">
        <v>1.5869</v>
      </c>
      <c r="C2378" s="44">
        <v>159.38</v>
      </c>
      <c r="D2378" s="44">
        <v>24.94</v>
      </c>
      <c r="E2378" s="44">
        <v>7.4583000000000004</v>
      </c>
      <c r="F2378" s="44">
        <v>0.79859999999999998</v>
      </c>
      <c r="G2378" s="44">
        <v>252.39</v>
      </c>
      <c r="H2378" s="44">
        <v>3.4125000000000001</v>
      </c>
      <c r="I2378" s="44">
        <v>1.3231999999999999</v>
      </c>
      <c r="J2378" s="45">
        <v>9.4060000000000006</v>
      </c>
    </row>
    <row r="2379" spans="1:10" x14ac:dyDescent="0.25">
      <c r="A2379" s="33">
        <v>39553</v>
      </c>
      <c r="B2379" s="44">
        <v>1.5828</v>
      </c>
      <c r="C2379" s="44">
        <v>159.87</v>
      </c>
      <c r="D2379" s="44">
        <v>24.818999999999999</v>
      </c>
      <c r="E2379" s="44">
        <v>7.4593999999999996</v>
      </c>
      <c r="F2379" s="44">
        <v>0.80489999999999995</v>
      </c>
      <c r="G2379" s="44">
        <v>252.17</v>
      </c>
      <c r="H2379" s="44">
        <v>3.4102999999999999</v>
      </c>
      <c r="I2379" s="44">
        <v>1.3322000000000001</v>
      </c>
      <c r="J2379" s="45">
        <v>9.4190000000000005</v>
      </c>
    </row>
    <row r="2380" spans="1:10" x14ac:dyDescent="0.25">
      <c r="A2380" s="33">
        <v>39554</v>
      </c>
      <c r="B2380" s="44">
        <v>1.5928</v>
      </c>
      <c r="C2380" s="44">
        <v>161.41</v>
      </c>
      <c r="D2380" s="44">
        <v>24.847999999999999</v>
      </c>
      <c r="E2380" s="44">
        <v>7.4603000000000002</v>
      </c>
      <c r="F2380" s="44">
        <v>0.80610000000000004</v>
      </c>
      <c r="G2380" s="44">
        <v>254.26</v>
      </c>
      <c r="H2380" s="44">
        <v>3.4213</v>
      </c>
      <c r="I2380" s="44">
        <v>1.3274999999999999</v>
      </c>
      <c r="J2380" s="45">
        <v>9.4038000000000004</v>
      </c>
    </row>
    <row r="2381" spans="1:10" x14ac:dyDescent="0.25">
      <c r="A2381" s="33">
        <v>39555</v>
      </c>
      <c r="B2381" s="44">
        <v>1.5871999999999999</v>
      </c>
      <c r="C2381" s="44">
        <v>162.74</v>
      </c>
      <c r="D2381" s="44">
        <v>24.975000000000001</v>
      </c>
      <c r="E2381" s="44">
        <v>7.4611000000000001</v>
      </c>
      <c r="F2381" s="44">
        <v>0.80169999999999997</v>
      </c>
      <c r="G2381" s="44">
        <v>253.35</v>
      </c>
      <c r="H2381" s="44">
        <v>3.4198</v>
      </c>
      <c r="I2381" s="44">
        <v>1.3154999999999999</v>
      </c>
      <c r="J2381" s="45">
        <v>9.3844999999999992</v>
      </c>
    </row>
    <row r="2382" spans="1:10" x14ac:dyDescent="0.25">
      <c r="A2382" s="33">
        <v>39556</v>
      </c>
      <c r="B2382" s="44">
        <v>1.5780000000000001</v>
      </c>
      <c r="C2382" s="44">
        <v>163.99</v>
      </c>
      <c r="D2382" s="44">
        <v>25.12</v>
      </c>
      <c r="E2382" s="44">
        <v>7.4611000000000001</v>
      </c>
      <c r="F2382" s="44">
        <v>0.79069999999999996</v>
      </c>
      <c r="G2382" s="44">
        <v>253.16</v>
      </c>
      <c r="H2382" s="44">
        <v>3.419</v>
      </c>
      <c r="I2382" s="44">
        <v>1.3221000000000001</v>
      </c>
      <c r="J2382" s="45">
        <v>9.3940000000000001</v>
      </c>
    </row>
    <row r="2383" spans="1:10" x14ac:dyDescent="0.25">
      <c r="A2383" s="33">
        <v>39559</v>
      </c>
      <c r="B2383" s="44">
        <v>1.5898000000000001</v>
      </c>
      <c r="C2383" s="44">
        <v>164.43</v>
      </c>
      <c r="D2383" s="44">
        <v>25.091000000000001</v>
      </c>
      <c r="E2383" s="44">
        <v>7.4618000000000002</v>
      </c>
      <c r="F2383" s="44">
        <v>0.80069999999999997</v>
      </c>
      <c r="G2383" s="44">
        <v>252.47</v>
      </c>
      <c r="H2383" s="44">
        <v>3.4186999999999999</v>
      </c>
      <c r="I2383" s="44">
        <v>1.3240000000000001</v>
      </c>
      <c r="J2383" s="45">
        <v>9.3804999999999996</v>
      </c>
    </row>
    <row r="2384" spans="1:10" x14ac:dyDescent="0.25">
      <c r="A2384" s="33">
        <v>39560</v>
      </c>
      <c r="B2384" s="44">
        <v>1.5931</v>
      </c>
      <c r="C2384" s="44">
        <v>164.43</v>
      </c>
      <c r="D2384" s="44">
        <v>25.055</v>
      </c>
      <c r="E2384" s="44">
        <v>7.4619</v>
      </c>
      <c r="F2384" s="44">
        <v>0.79979999999999996</v>
      </c>
      <c r="G2384" s="44">
        <v>251.73</v>
      </c>
      <c r="H2384" s="44">
        <v>3.4148000000000001</v>
      </c>
      <c r="I2384" s="44">
        <v>1.3236000000000001</v>
      </c>
      <c r="J2384" s="45">
        <v>9.3605</v>
      </c>
    </row>
    <row r="2385" spans="1:10" x14ac:dyDescent="0.25">
      <c r="A2385" s="33">
        <v>39561</v>
      </c>
      <c r="B2385" s="44">
        <v>1.5940000000000001</v>
      </c>
      <c r="C2385" s="44">
        <v>164.3</v>
      </c>
      <c r="D2385" s="44">
        <v>25.074999999999999</v>
      </c>
      <c r="E2385" s="44">
        <v>7.4622999999999999</v>
      </c>
      <c r="F2385" s="44">
        <v>0.80345</v>
      </c>
      <c r="G2385" s="44">
        <v>251.7</v>
      </c>
      <c r="H2385" s="44">
        <v>3.4169</v>
      </c>
      <c r="I2385" s="44">
        <v>1.3272999999999999</v>
      </c>
      <c r="J2385" s="45">
        <v>9.3185000000000002</v>
      </c>
    </row>
    <row r="2386" spans="1:10" x14ac:dyDescent="0.25">
      <c r="A2386" s="33">
        <v>39562</v>
      </c>
      <c r="B2386" s="44">
        <v>1.5769</v>
      </c>
      <c r="C2386" s="44">
        <v>163.07</v>
      </c>
      <c r="D2386" s="44">
        <v>25.128</v>
      </c>
      <c r="E2386" s="44">
        <v>7.4626999999999999</v>
      </c>
      <c r="F2386" s="44">
        <v>0.79800000000000004</v>
      </c>
      <c r="G2386" s="44">
        <v>252.26</v>
      </c>
      <c r="H2386" s="44">
        <v>3.4180999999999999</v>
      </c>
      <c r="I2386" s="44">
        <v>1.3322000000000001</v>
      </c>
      <c r="J2386" s="45">
        <v>9.3019999999999996</v>
      </c>
    </row>
    <row r="2387" spans="1:10" x14ac:dyDescent="0.25">
      <c r="A2387" s="33">
        <v>39563</v>
      </c>
      <c r="B2387" s="44">
        <v>1.5596000000000001</v>
      </c>
      <c r="C2387" s="44">
        <v>163.01</v>
      </c>
      <c r="D2387" s="44">
        <v>25.254000000000001</v>
      </c>
      <c r="E2387" s="44">
        <v>7.4626999999999999</v>
      </c>
      <c r="F2387" s="44">
        <v>0.78605000000000003</v>
      </c>
      <c r="G2387" s="44">
        <v>252.9</v>
      </c>
      <c r="H2387" s="44">
        <v>3.427</v>
      </c>
      <c r="I2387" s="44">
        <v>1.341</v>
      </c>
      <c r="J2387" s="45">
        <v>9.3379999999999992</v>
      </c>
    </row>
    <row r="2388" spans="1:10" x14ac:dyDescent="0.25">
      <c r="A2388" s="33">
        <v>39566</v>
      </c>
      <c r="B2388" s="44">
        <v>1.5628</v>
      </c>
      <c r="C2388" s="44">
        <v>163.55000000000001</v>
      </c>
      <c r="D2388" s="44">
        <v>25.161000000000001</v>
      </c>
      <c r="E2388" s="44">
        <v>7.4622999999999999</v>
      </c>
      <c r="F2388" s="44">
        <v>0.78469999999999995</v>
      </c>
      <c r="G2388" s="44">
        <v>252.28</v>
      </c>
      <c r="H2388" s="44">
        <v>3.4329999999999998</v>
      </c>
      <c r="I2388" s="44">
        <v>1.3315999999999999</v>
      </c>
      <c r="J2388" s="45">
        <v>9.3513999999999999</v>
      </c>
    </row>
    <row r="2389" spans="1:10" x14ac:dyDescent="0.25">
      <c r="A2389" s="33">
        <v>39567</v>
      </c>
      <c r="B2389" s="44">
        <v>1.5570999999999999</v>
      </c>
      <c r="C2389" s="44">
        <v>161.72999999999999</v>
      </c>
      <c r="D2389" s="44">
        <v>25.25</v>
      </c>
      <c r="E2389" s="44">
        <v>7.4612999999999996</v>
      </c>
      <c r="F2389" s="44">
        <v>0.78895000000000004</v>
      </c>
      <c r="G2389" s="44">
        <v>252.93</v>
      </c>
      <c r="H2389" s="44">
        <v>3.4563999999999999</v>
      </c>
      <c r="I2389" s="44">
        <v>1.3358000000000001</v>
      </c>
      <c r="J2389" s="45">
        <v>9.3577999999999992</v>
      </c>
    </row>
    <row r="2390" spans="1:10" x14ac:dyDescent="0.25">
      <c r="A2390" s="33">
        <v>39568</v>
      </c>
      <c r="B2390" s="44">
        <v>1.554</v>
      </c>
      <c r="C2390" s="44">
        <v>162.62</v>
      </c>
      <c r="D2390" s="44">
        <v>25.204999999999998</v>
      </c>
      <c r="E2390" s="44">
        <v>7.4619999999999997</v>
      </c>
      <c r="F2390" s="44">
        <v>0.79015000000000002</v>
      </c>
      <c r="G2390" s="44">
        <v>253.32</v>
      </c>
      <c r="H2390" s="44">
        <v>3.4514999999999998</v>
      </c>
      <c r="I2390" s="44">
        <v>1.3297000000000001</v>
      </c>
      <c r="J2390" s="45">
        <v>9.3574999999999999</v>
      </c>
    </row>
    <row r="2391" spans="1:10" x14ac:dyDescent="0.25">
      <c r="A2391" s="33">
        <v>39570</v>
      </c>
      <c r="B2391" s="44">
        <v>1.5458000000000001</v>
      </c>
      <c r="C2391" s="44">
        <v>161.94</v>
      </c>
      <c r="D2391" s="44">
        <v>25.265000000000001</v>
      </c>
      <c r="E2391" s="44">
        <v>7.4618000000000002</v>
      </c>
      <c r="F2391" s="44">
        <v>0.77900000000000003</v>
      </c>
      <c r="G2391" s="44">
        <v>251.93</v>
      </c>
      <c r="H2391" s="44">
        <v>3.4518</v>
      </c>
      <c r="I2391" s="44">
        <v>1.3440000000000001</v>
      </c>
      <c r="J2391" s="45">
        <v>9.3554999999999993</v>
      </c>
    </row>
    <row r="2392" spans="1:10" x14ac:dyDescent="0.25">
      <c r="A2392" s="33">
        <v>39573</v>
      </c>
      <c r="B2392" s="44">
        <v>1.546</v>
      </c>
      <c r="C2392" s="44">
        <v>162.72999999999999</v>
      </c>
      <c r="D2392" s="44">
        <v>25.227</v>
      </c>
      <c r="E2392" s="44">
        <v>7.4623999999999997</v>
      </c>
      <c r="F2392" s="44">
        <v>0.78520000000000001</v>
      </c>
      <c r="G2392" s="44">
        <v>252.14</v>
      </c>
      <c r="H2392" s="44">
        <v>3.4422999999999999</v>
      </c>
      <c r="I2392" s="44">
        <v>1.3531</v>
      </c>
      <c r="J2392" s="45">
        <v>9.3484999999999996</v>
      </c>
    </row>
    <row r="2393" spans="1:10" x14ac:dyDescent="0.25">
      <c r="A2393" s="33">
        <v>39574</v>
      </c>
      <c r="B2393" s="44">
        <v>1.5528</v>
      </c>
      <c r="C2393" s="44">
        <v>162.25</v>
      </c>
      <c r="D2393" s="44">
        <v>25.175000000000001</v>
      </c>
      <c r="E2393" s="44">
        <v>7.4626999999999999</v>
      </c>
      <c r="F2393" s="44">
        <v>0.78810000000000002</v>
      </c>
      <c r="G2393" s="44">
        <v>252.04</v>
      </c>
      <c r="H2393" s="44">
        <v>3.4371999999999998</v>
      </c>
      <c r="I2393" s="44">
        <v>1.3359000000000001</v>
      </c>
      <c r="J2393" s="45">
        <v>9.3360000000000003</v>
      </c>
    </row>
    <row r="2394" spans="1:10" x14ac:dyDescent="0.25">
      <c r="A2394" s="33">
        <v>39575</v>
      </c>
      <c r="B2394" s="44">
        <v>1.5429999999999999</v>
      </c>
      <c r="C2394" s="44">
        <v>162.55000000000001</v>
      </c>
      <c r="D2394" s="44">
        <v>25.141999999999999</v>
      </c>
      <c r="E2394" s="44">
        <v>7.4622999999999999</v>
      </c>
      <c r="F2394" s="44">
        <v>0.78864999999999996</v>
      </c>
      <c r="G2394" s="44">
        <v>252.03</v>
      </c>
      <c r="H2394" s="44">
        <v>3.4228999999999998</v>
      </c>
      <c r="I2394" s="44">
        <v>1.3371</v>
      </c>
      <c r="J2394" s="45">
        <v>9.2952999999999992</v>
      </c>
    </row>
    <row r="2395" spans="1:10" x14ac:dyDescent="0.25">
      <c r="A2395" s="33">
        <v>39576</v>
      </c>
      <c r="B2395" s="44">
        <v>1.5347</v>
      </c>
      <c r="C2395" s="44">
        <v>160.15</v>
      </c>
      <c r="D2395" s="44">
        <v>25.170999999999999</v>
      </c>
      <c r="E2395" s="44">
        <v>7.4619</v>
      </c>
      <c r="F2395" s="44">
        <v>0.78505000000000003</v>
      </c>
      <c r="G2395" s="44">
        <v>253.05</v>
      </c>
      <c r="H2395" s="44">
        <v>3.4230999999999998</v>
      </c>
      <c r="I2395" s="44">
        <v>1.3353999999999999</v>
      </c>
      <c r="J2395" s="45">
        <v>9.3019999999999996</v>
      </c>
    </row>
    <row r="2396" spans="1:10" x14ac:dyDescent="0.25">
      <c r="A2396" s="33">
        <v>39577</v>
      </c>
      <c r="B2396" s="44">
        <v>1.5458000000000001</v>
      </c>
      <c r="C2396" s="44">
        <v>158.81</v>
      </c>
      <c r="D2396" s="44">
        <v>25.146999999999998</v>
      </c>
      <c r="E2396" s="44">
        <v>7.4614000000000003</v>
      </c>
      <c r="F2396" s="44">
        <v>0.79379999999999995</v>
      </c>
      <c r="G2396" s="44">
        <v>252.87</v>
      </c>
      <c r="H2396" s="44">
        <v>3.4009999999999998</v>
      </c>
      <c r="I2396" s="44">
        <v>1.3361000000000001</v>
      </c>
      <c r="J2396" s="45">
        <v>9.2904</v>
      </c>
    </row>
    <row r="2397" spans="1:10" x14ac:dyDescent="0.25">
      <c r="A2397" s="33">
        <v>39580</v>
      </c>
      <c r="B2397" s="44">
        <v>1.5429999999999999</v>
      </c>
      <c r="C2397" s="44">
        <v>160.41999999999999</v>
      </c>
      <c r="D2397" s="44">
        <v>24.95</v>
      </c>
      <c r="E2397" s="44">
        <v>7.4611000000000001</v>
      </c>
      <c r="F2397" s="44">
        <v>0.78885000000000005</v>
      </c>
      <c r="G2397" s="44">
        <v>250.73</v>
      </c>
      <c r="H2397" s="44">
        <v>3.3927999999999998</v>
      </c>
      <c r="I2397" s="44">
        <v>1.3386</v>
      </c>
      <c r="J2397" s="45">
        <v>9.2873000000000001</v>
      </c>
    </row>
    <row r="2398" spans="1:10" x14ac:dyDescent="0.25">
      <c r="A2398" s="33">
        <v>39581</v>
      </c>
      <c r="B2398" s="44">
        <v>1.5472999999999999</v>
      </c>
      <c r="C2398" s="44">
        <v>160.71</v>
      </c>
      <c r="D2398" s="44">
        <v>24.939</v>
      </c>
      <c r="E2398" s="44">
        <v>7.4625000000000004</v>
      </c>
      <c r="F2398" s="44">
        <v>0.79379999999999995</v>
      </c>
      <c r="G2398" s="44">
        <v>250.1</v>
      </c>
      <c r="H2398" s="44">
        <v>3.3837999999999999</v>
      </c>
      <c r="I2398" s="44">
        <v>1.3366</v>
      </c>
      <c r="J2398" s="45">
        <v>9.2940000000000005</v>
      </c>
    </row>
    <row r="2399" spans="1:10" x14ac:dyDescent="0.25">
      <c r="A2399" s="33">
        <v>39582</v>
      </c>
      <c r="B2399" s="44">
        <v>1.5439000000000001</v>
      </c>
      <c r="C2399" s="44">
        <v>162.47999999999999</v>
      </c>
      <c r="D2399" s="44">
        <v>25.029</v>
      </c>
      <c r="E2399" s="44">
        <v>7.4626000000000001</v>
      </c>
      <c r="F2399" s="44">
        <v>0.79510000000000003</v>
      </c>
      <c r="G2399" s="44">
        <v>249.96</v>
      </c>
      <c r="H2399" s="44">
        <v>3.3990999999999998</v>
      </c>
      <c r="I2399" s="44">
        <v>1.3269</v>
      </c>
      <c r="J2399" s="45">
        <v>9.3078000000000003</v>
      </c>
    </row>
    <row r="2400" spans="1:10" x14ac:dyDescent="0.25">
      <c r="A2400" s="33">
        <v>39583</v>
      </c>
      <c r="B2400" s="44">
        <v>1.5474000000000001</v>
      </c>
      <c r="C2400" s="44">
        <v>162.61000000000001</v>
      </c>
      <c r="D2400" s="44">
        <v>25.04</v>
      </c>
      <c r="E2400" s="44">
        <v>7.4627999999999997</v>
      </c>
      <c r="F2400" s="44">
        <v>0.79720000000000002</v>
      </c>
      <c r="G2400" s="44">
        <v>249.66</v>
      </c>
      <c r="H2400" s="44">
        <v>3.4005999999999998</v>
      </c>
      <c r="I2400" s="44">
        <v>1.3290999999999999</v>
      </c>
      <c r="J2400" s="45">
        <v>9.3219999999999992</v>
      </c>
    </row>
    <row r="2401" spans="1:10" x14ac:dyDescent="0.25">
      <c r="A2401" s="33">
        <v>39584</v>
      </c>
      <c r="B2401" s="44">
        <v>1.5498000000000001</v>
      </c>
      <c r="C2401" s="44">
        <v>162.29</v>
      </c>
      <c r="D2401" s="44">
        <v>24.977</v>
      </c>
      <c r="E2401" s="44">
        <v>7.4603999999999999</v>
      </c>
      <c r="F2401" s="44">
        <v>0.79584999999999995</v>
      </c>
      <c r="G2401" s="44">
        <v>246.98</v>
      </c>
      <c r="H2401" s="44">
        <v>3.3889999999999998</v>
      </c>
      <c r="I2401" s="44">
        <v>1.3360000000000001</v>
      </c>
      <c r="J2401" s="45">
        <v>9.3369999999999997</v>
      </c>
    </row>
    <row r="2402" spans="1:10" x14ac:dyDescent="0.25">
      <c r="A2402" s="33">
        <v>39587</v>
      </c>
      <c r="B2402" s="44">
        <v>1.5577000000000001</v>
      </c>
      <c r="C2402" s="44">
        <v>162.04</v>
      </c>
      <c r="D2402" s="44">
        <v>25.056000000000001</v>
      </c>
      <c r="E2402" s="44">
        <v>7.4611999999999998</v>
      </c>
      <c r="F2402" s="44">
        <v>0.79759999999999998</v>
      </c>
      <c r="G2402" s="44">
        <v>246.23</v>
      </c>
      <c r="H2402" s="44">
        <v>3.3849999999999998</v>
      </c>
      <c r="I2402" s="44">
        <v>1.3306</v>
      </c>
      <c r="J2402" s="45">
        <v>9.2874999999999996</v>
      </c>
    </row>
    <row r="2403" spans="1:10" x14ac:dyDescent="0.25">
      <c r="A2403" s="33">
        <v>39588</v>
      </c>
      <c r="B2403" s="44">
        <v>1.5639000000000001</v>
      </c>
      <c r="C2403" s="44">
        <v>162.84</v>
      </c>
      <c r="D2403" s="44">
        <v>25.062000000000001</v>
      </c>
      <c r="E2403" s="44">
        <v>7.4591000000000003</v>
      </c>
      <c r="F2403" s="44">
        <v>0.7964</v>
      </c>
      <c r="G2403" s="44">
        <v>245.67</v>
      </c>
      <c r="H2403" s="44">
        <v>3.3881999999999999</v>
      </c>
      <c r="I2403" s="44">
        <v>1.3429</v>
      </c>
      <c r="J2403" s="45">
        <v>9.2789999999999999</v>
      </c>
    </row>
    <row r="2404" spans="1:10" x14ac:dyDescent="0.25">
      <c r="A2404" s="33">
        <v>39589</v>
      </c>
      <c r="B2404" s="44">
        <v>1.5752999999999999</v>
      </c>
      <c r="C2404" s="44">
        <v>162.82</v>
      </c>
      <c r="D2404" s="44">
        <v>25.085000000000001</v>
      </c>
      <c r="E2404" s="44">
        <v>7.4588000000000001</v>
      </c>
      <c r="F2404" s="44">
        <v>0.80145</v>
      </c>
      <c r="G2404" s="44">
        <v>243.27</v>
      </c>
      <c r="H2404" s="44">
        <v>3.3904999999999998</v>
      </c>
      <c r="I2404" s="44">
        <v>1.3523000000000001</v>
      </c>
      <c r="J2404" s="45">
        <v>9.2993000000000006</v>
      </c>
    </row>
    <row r="2405" spans="1:10" x14ac:dyDescent="0.25">
      <c r="A2405" s="33">
        <v>39590</v>
      </c>
      <c r="B2405" s="44">
        <v>1.5754999999999999</v>
      </c>
      <c r="C2405" s="44">
        <v>162.71</v>
      </c>
      <c r="D2405" s="44">
        <v>25.146999999999998</v>
      </c>
      <c r="E2405" s="44">
        <v>7.4599000000000002</v>
      </c>
      <c r="F2405" s="44">
        <v>0.79405000000000003</v>
      </c>
      <c r="G2405" s="44">
        <v>245.45</v>
      </c>
      <c r="H2405" s="44">
        <v>3.4195000000000002</v>
      </c>
      <c r="I2405" s="44">
        <v>1.3453999999999999</v>
      </c>
      <c r="J2405" s="45">
        <v>9.3045000000000009</v>
      </c>
    </row>
    <row r="2406" spans="1:10" x14ac:dyDescent="0.25">
      <c r="A2406" s="33">
        <v>39591</v>
      </c>
      <c r="B2406" s="44">
        <v>1.5742</v>
      </c>
      <c r="C2406" s="44">
        <v>162.97</v>
      </c>
      <c r="D2406" s="44">
        <v>25.103000000000002</v>
      </c>
      <c r="E2406" s="44">
        <v>7.4602000000000004</v>
      </c>
      <c r="F2406" s="44">
        <v>0.7944</v>
      </c>
      <c r="G2406" s="44">
        <v>244.97</v>
      </c>
      <c r="H2406" s="44">
        <v>3.4020999999999999</v>
      </c>
      <c r="I2406" s="44">
        <v>1.3555999999999999</v>
      </c>
      <c r="J2406" s="45">
        <v>9.3024000000000004</v>
      </c>
    </row>
    <row r="2407" spans="1:10" x14ac:dyDescent="0.25">
      <c r="A2407" s="33">
        <v>39594</v>
      </c>
      <c r="B2407" s="44">
        <v>1.5761000000000001</v>
      </c>
      <c r="C2407" s="44">
        <v>162.97</v>
      </c>
      <c r="D2407" s="44">
        <v>25.082999999999998</v>
      </c>
      <c r="E2407" s="44">
        <v>7.4602000000000004</v>
      </c>
      <c r="F2407" s="44">
        <v>0.79654999999999998</v>
      </c>
      <c r="G2407" s="44">
        <v>243.93</v>
      </c>
      <c r="H2407" s="44">
        <v>3.3980000000000001</v>
      </c>
      <c r="I2407" s="44">
        <v>1.3798999999999999</v>
      </c>
      <c r="J2407" s="45">
        <v>9.3089999999999993</v>
      </c>
    </row>
    <row r="2408" spans="1:10" x14ac:dyDescent="0.25">
      <c r="A2408" s="33">
        <v>39595</v>
      </c>
      <c r="B2408" s="44">
        <v>1.5760000000000001</v>
      </c>
      <c r="C2408" s="44">
        <v>163.65</v>
      </c>
      <c r="D2408" s="44">
        <v>25.143000000000001</v>
      </c>
      <c r="E2408" s="44">
        <v>7.4595000000000002</v>
      </c>
      <c r="F2408" s="44">
        <v>0.79700000000000004</v>
      </c>
      <c r="G2408" s="44">
        <v>244.03</v>
      </c>
      <c r="H2408" s="44">
        <v>3.3976999999999999</v>
      </c>
      <c r="I2408" s="44">
        <v>1.3865000000000001</v>
      </c>
      <c r="J2408" s="45">
        <v>9.2844999999999995</v>
      </c>
    </row>
    <row r="2409" spans="1:10" x14ac:dyDescent="0.25">
      <c r="A2409" s="33">
        <v>39596</v>
      </c>
      <c r="B2409" s="44">
        <v>1.5656000000000001</v>
      </c>
      <c r="C2409" s="44">
        <v>164.07</v>
      </c>
      <c r="D2409" s="44">
        <v>25.209</v>
      </c>
      <c r="E2409" s="44">
        <v>7.4596999999999998</v>
      </c>
      <c r="F2409" s="44">
        <v>0.79315000000000002</v>
      </c>
      <c r="G2409" s="44">
        <v>243.79</v>
      </c>
      <c r="H2409" s="44">
        <v>3.3956</v>
      </c>
      <c r="I2409" s="44">
        <v>1.3956999999999999</v>
      </c>
      <c r="J2409" s="45">
        <v>9.3219999999999992</v>
      </c>
    </row>
    <row r="2410" spans="1:10" x14ac:dyDescent="0.25">
      <c r="A2410" s="33">
        <v>39597</v>
      </c>
      <c r="B2410" s="44">
        <v>1.5550999999999999</v>
      </c>
      <c r="C2410" s="44">
        <v>163.76</v>
      </c>
      <c r="D2410" s="44">
        <v>25.06</v>
      </c>
      <c r="E2410" s="44">
        <v>7.4592000000000001</v>
      </c>
      <c r="F2410" s="44">
        <v>0.78659999999999997</v>
      </c>
      <c r="G2410" s="44">
        <v>241.32</v>
      </c>
      <c r="H2410" s="44">
        <v>3.3841999999999999</v>
      </c>
      <c r="I2410" s="44">
        <v>1.3895</v>
      </c>
      <c r="J2410" s="45">
        <v>9.33</v>
      </c>
    </row>
    <row r="2411" spans="1:10" x14ac:dyDescent="0.25">
      <c r="A2411" s="33">
        <v>39598</v>
      </c>
      <c r="B2411" s="44">
        <v>1.5508</v>
      </c>
      <c r="C2411" s="44">
        <v>163.74</v>
      </c>
      <c r="D2411" s="44">
        <v>25.088000000000001</v>
      </c>
      <c r="E2411" s="44">
        <v>7.4588000000000001</v>
      </c>
      <c r="F2411" s="44">
        <v>0.78600000000000003</v>
      </c>
      <c r="G2411" s="44">
        <v>241.33</v>
      </c>
      <c r="H2411" s="44">
        <v>3.3748999999999998</v>
      </c>
      <c r="I2411" s="44">
        <v>1.3777999999999999</v>
      </c>
      <c r="J2411" s="45">
        <v>9.3279999999999994</v>
      </c>
    </row>
    <row r="2412" spans="1:10" x14ac:dyDescent="0.25">
      <c r="A2412" s="33">
        <v>39601</v>
      </c>
      <c r="B2412" s="44">
        <v>1.5521</v>
      </c>
      <c r="C2412" s="44">
        <v>162.63999999999999</v>
      </c>
      <c r="D2412" s="44">
        <v>25.03</v>
      </c>
      <c r="E2412" s="44">
        <v>7.4591000000000003</v>
      </c>
      <c r="F2412" s="44">
        <v>0.79149999999999998</v>
      </c>
      <c r="G2412" s="44">
        <v>241.06</v>
      </c>
      <c r="H2412" s="44">
        <v>3.3809</v>
      </c>
      <c r="I2412" s="44">
        <v>1.3816999999999999</v>
      </c>
      <c r="J2412" s="45">
        <v>9.3453999999999997</v>
      </c>
    </row>
    <row r="2413" spans="1:10" x14ac:dyDescent="0.25">
      <c r="A2413" s="33">
        <v>39602</v>
      </c>
      <c r="B2413" s="44">
        <v>1.5592999999999999</v>
      </c>
      <c r="C2413" s="44">
        <v>163</v>
      </c>
      <c r="D2413" s="44">
        <v>24.84</v>
      </c>
      <c r="E2413" s="44">
        <v>7.4583000000000004</v>
      </c>
      <c r="F2413" s="44">
        <v>0.79105000000000003</v>
      </c>
      <c r="G2413" s="44">
        <v>241.48</v>
      </c>
      <c r="H2413" s="44">
        <v>3.3650000000000002</v>
      </c>
      <c r="I2413" s="44">
        <v>1.3749</v>
      </c>
      <c r="J2413" s="45">
        <v>9.3407999999999998</v>
      </c>
    </row>
    <row r="2414" spans="1:10" x14ac:dyDescent="0.25">
      <c r="A2414" s="33">
        <v>39603</v>
      </c>
      <c r="B2414" s="44">
        <v>1.5466</v>
      </c>
      <c r="C2414" s="44">
        <v>161.82</v>
      </c>
      <c r="D2414" s="44">
        <v>24.67</v>
      </c>
      <c r="E2414" s="44">
        <v>7.4585999999999997</v>
      </c>
      <c r="F2414" s="44">
        <v>0.79020000000000001</v>
      </c>
      <c r="G2414" s="44">
        <v>242.7</v>
      </c>
      <c r="H2414" s="44">
        <v>3.3763000000000001</v>
      </c>
      <c r="I2414" s="44">
        <v>1.3851</v>
      </c>
      <c r="J2414" s="45">
        <v>9.3447999999999993</v>
      </c>
    </row>
    <row r="2415" spans="1:10" x14ac:dyDescent="0.25">
      <c r="A2415" s="33">
        <v>39604</v>
      </c>
      <c r="B2415" s="44">
        <v>1.5402</v>
      </c>
      <c r="C2415" s="44">
        <v>163.46</v>
      </c>
      <c r="D2415" s="44">
        <v>24.57</v>
      </c>
      <c r="E2415" s="44">
        <v>7.4588999999999999</v>
      </c>
      <c r="F2415" s="44">
        <v>0.78969999999999996</v>
      </c>
      <c r="G2415" s="44">
        <v>241.86</v>
      </c>
      <c r="H2415" s="44">
        <v>3.3769999999999998</v>
      </c>
      <c r="I2415" s="44">
        <v>1.3742000000000001</v>
      </c>
      <c r="J2415" s="45">
        <v>9.3117999999999999</v>
      </c>
    </row>
    <row r="2416" spans="1:10" x14ac:dyDescent="0.25">
      <c r="A2416" s="33">
        <v>39605</v>
      </c>
      <c r="B2416" s="44">
        <v>1.5597000000000001</v>
      </c>
      <c r="C2416" s="44">
        <v>165.75</v>
      </c>
      <c r="D2416" s="44">
        <v>24.582999999999998</v>
      </c>
      <c r="E2416" s="44">
        <v>7.4592000000000001</v>
      </c>
      <c r="F2416" s="44">
        <v>0.79710000000000003</v>
      </c>
      <c r="G2416" s="44">
        <v>245.43</v>
      </c>
      <c r="H2416" s="44">
        <v>3.3818000000000001</v>
      </c>
      <c r="I2416" s="44">
        <v>1.3832</v>
      </c>
      <c r="J2416" s="45">
        <v>9.3338000000000001</v>
      </c>
    </row>
    <row r="2417" spans="1:10" x14ac:dyDescent="0.25">
      <c r="A2417" s="33">
        <v>39608</v>
      </c>
      <c r="B2417" s="44">
        <v>1.5784</v>
      </c>
      <c r="C2417" s="44">
        <v>166.76</v>
      </c>
      <c r="D2417" s="44">
        <v>24.652999999999999</v>
      </c>
      <c r="E2417" s="44">
        <v>7.4599000000000002</v>
      </c>
      <c r="F2417" s="44">
        <v>0.7974</v>
      </c>
      <c r="G2417" s="44">
        <v>247.2</v>
      </c>
      <c r="H2417" s="44">
        <v>3.3847999999999998</v>
      </c>
      <c r="I2417" s="44">
        <v>1.3931</v>
      </c>
      <c r="J2417" s="45">
        <v>9.3480000000000008</v>
      </c>
    </row>
    <row r="2418" spans="1:10" x14ac:dyDescent="0.25">
      <c r="A2418" s="33">
        <v>39609</v>
      </c>
      <c r="B2418" s="44">
        <v>1.5526</v>
      </c>
      <c r="C2418" s="44">
        <v>165.77</v>
      </c>
      <c r="D2418" s="44">
        <v>24.433</v>
      </c>
      <c r="E2418" s="44">
        <v>7.4596999999999998</v>
      </c>
      <c r="F2418" s="44">
        <v>0.79335</v>
      </c>
      <c r="G2418" s="44">
        <v>247.66</v>
      </c>
      <c r="H2418" s="44">
        <v>3.3815</v>
      </c>
      <c r="I2418" s="44">
        <v>1.3959999999999999</v>
      </c>
      <c r="J2418" s="45">
        <v>9.3145000000000007</v>
      </c>
    </row>
    <row r="2419" spans="1:10" x14ac:dyDescent="0.25">
      <c r="A2419" s="33">
        <v>39610</v>
      </c>
      <c r="B2419" s="44">
        <v>1.5515000000000001</v>
      </c>
      <c r="C2419" s="44">
        <v>166.37</v>
      </c>
      <c r="D2419" s="44">
        <v>24.4</v>
      </c>
      <c r="E2419" s="44">
        <v>7.4591000000000003</v>
      </c>
      <c r="F2419" s="44">
        <v>0.79144999999999999</v>
      </c>
      <c r="G2419" s="44">
        <v>247.01</v>
      </c>
      <c r="H2419" s="44">
        <v>3.3740000000000001</v>
      </c>
      <c r="I2419" s="44">
        <v>1.41</v>
      </c>
      <c r="J2419" s="45">
        <v>9.3571000000000009</v>
      </c>
    </row>
    <row r="2420" spans="1:10" x14ac:dyDescent="0.25">
      <c r="A2420" s="33">
        <v>39611</v>
      </c>
      <c r="B2420" s="44">
        <v>1.5417000000000001</v>
      </c>
      <c r="C2420" s="44">
        <v>166.08</v>
      </c>
      <c r="D2420" s="44">
        <v>24.331</v>
      </c>
      <c r="E2420" s="44">
        <v>7.4576000000000002</v>
      </c>
      <c r="F2420" s="44">
        <v>0.79120000000000001</v>
      </c>
      <c r="G2420" s="44">
        <v>246.78</v>
      </c>
      <c r="H2420" s="44">
        <v>3.3915000000000002</v>
      </c>
      <c r="I2420" s="44">
        <v>1.4269000000000001</v>
      </c>
      <c r="J2420" s="45">
        <v>9.3804999999999996</v>
      </c>
    </row>
    <row r="2421" spans="1:10" x14ac:dyDescent="0.25">
      <c r="A2421" s="33">
        <v>39612</v>
      </c>
      <c r="B2421" s="44">
        <v>1.5336000000000001</v>
      </c>
      <c r="C2421" s="44">
        <v>166.05</v>
      </c>
      <c r="D2421" s="44">
        <v>24.195</v>
      </c>
      <c r="E2421" s="44">
        <v>7.4566999999999997</v>
      </c>
      <c r="F2421" s="44">
        <v>0.78835</v>
      </c>
      <c r="G2421" s="44">
        <v>247.5</v>
      </c>
      <c r="H2421" s="44">
        <v>3.3879999999999999</v>
      </c>
      <c r="I2421" s="44">
        <v>1.4136</v>
      </c>
      <c r="J2421" s="45">
        <v>9.3650000000000002</v>
      </c>
    </row>
    <row r="2422" spans="1:10" x14ac:dyDescent="0.25">
      <c r="A2422" s="33">
        <v>39615</v>
      </c>
      <c r="B2422" s="44">
        <v>1.5459000000000001</v>
      </c>
      <c r="C2422" s="44">
        <v>167.26</v>
      </c>
      <c r="D2422" s="44">
        <v>24.210999999999999</v>
      </c>
      <c r="E2422" s="44">
        <v>7.4581</v>
      </c>
      <c r="F2422" s="44">
        <v>0.7873</v>
      </c>
      <c r="G2422" s="44">
        <v>247.23</v>
      </c>
      <c r="H2422" s="44">
        <v>3.3893</v>
      </c>
      <c r="I2422" s="44">
        <v>1.4168000000000001</v>
      </c>
      <c r="J2422" s="45">
        <v>9.3458000000000006</v>
      </c>
    </row>
    <row r="2423" spans="1:10" x14ac:dyDescent="0.25">
      <c r="A2423" s="33">
        <v>39616</v>
      </c>
      <c r="B2423" s="44">
        <v>1.5477000000000001</v>
      </c>
      <c r="C2423" s="44">
        <v>167.59</v>
      </c>
      <c r="D2423" s="44">
        <v>24.193999999999999</v>
      </c>
      <c r="E2423" s="44">
        <v>7.4584000000000001</v>
      </c>
      <c r="F2423" s="44">
        <v>0.7944</v>
      </c>
      <c r="G2423" s="44">
        <v>246.34</v>
      </c>
      <c r="H2423" s="44">
        <v>3.3820999999999999</v>
      </c>
      <c r="I2423" s="44">
        <v>1.4159999999999999</v>
      </c>
      <c r="J2423" s="45">
        <v>9.3581000000000003</v>
      </c>
    </row>
    <row r="2424" spans="1:10" x14ac:dyDescent="0.25">
      <c r="A2424" s="33">
        <v>39617</v>
      </c>
      <c r="B2424" s="44">
        <v>1.5492999999999999</v>
      </c>
      <c r="C2424" s="44">
        <v>167.62</v>
      </c>
      <c r="D2424" s="44">
        <v>24</v>
      </c>
      <c r="E2424" s="44">
        <v>7.4592999999999998</v>
      </c>
      <c r="F2424" s="44">
        <v>0.79330000000000001</v>
      </c>
      <c r="G2424" s="44">
        <v>243.44</v>
      </c>
      <c r="H2424" s="44">
        <v>3.3778999999999999</v>
      </c>
      <c r="I2424" s="44">
        <v>1.415</v>
      </c>
      <c r="J2424" s="45">
        <v>9.3838000000000008</v>
      </c>
    </row>
    <row r="2425" spans="1:10" x14ac:dyDescent="0.25">
      <c r="A2425" s="33">
        <v>39618</v>
      </c>
      <c r="B2425" s="44">
        <v>1.5481</v>
      </c>
      <c r="C2425" s="44">
        <v>166.94</v>
      </c>
      <c r="D2425" s="44">
        <v>24.11</v>
      </c>
      <c r="E2425" s="44">
        <v>7.4591000000000003</v>
      </c>
      <c r="F2425" s="44">
        <v>0.7863</v>
      </c>
      <c r="G2425" s="44">
        <v>240.45</v>
      </c>
      <c r="H2425" s="44">
        <v>3.3677000000000001</v>
      </c>
      <c r="I2425" s="44">
        <v>1.4195</v>
      </c>
      <c r="J2425" s="45">
        <v>9.4030000000000005</v>
      </c>
    </row>
    <row r="2426" spans="1:10" x14ac:dyDescent="0.25">
      <c r="A2426" s="33">
        <v>39619</v>
      </c>
      <c r="B2426" s="44">
        <v>1.5609999999999999</v>
      </c>
      <c r="C2426" s="44">
        <v>167.83</v>
      </c>
      <c r="D2426" s="44">
        <v>24.17</v>
      </c>
      <c r="E2426" s="44">
        <v>7.4580000000000002</v>
      </c>
      <c r="F2426" s="44">
        <v>0.78964999999999996</v>
      </c>
      <c r="G2426" s="44">
        <v>238.55</v>
      </c>
      <c r="H2426" s="44">
        <v>3.3660000000000001</v>
      </c>
      <c r="I2426" s="44">
        <v>1.421</v>
      </c>
      <c r="J2426" s="45">
        <v>9.3979999999999997</v>
      </c>
    </row>
    <row r="2427" spans="1:10" x14ac:dyDescent="0.25">
      <c r="A2427" s="33">
        <v>39622</v>
      </c>
      <c r="B2427" s="44">
        <v>1.5521</v>
      </c>
      <c r="C2427" s="44">
        <v>167.46</v>
      </c>
      <c r="D2427" s="44">
        <v>24.125</v>
      </c>
      <c r="E2427" s="44">
        <v>7.4583000000000004</v>
      </c>
      <c r="F2427" s="44">
        <v>0.79154999999999998</v>
      </c>
      <c r="G2427" s="44">
        <v>239.51</v>
      </c>
      <c r="H2427" s="44">
        <v>3.3633000000000002</v>
      </c>
      <c r="I2427" s="44">
        <v>1.4245000000000001</v>
      </c>
      <c r="J2427" s="45">
        <v>9.3931000000000004</v>
      </c>
    </row>
    <row r="2428" spans="1:10" x14ac:dyDescent="0.25">
      <c r="A2428" s="33">
        <v>39623</v>
      </c>
      <c r="B2428" s="44">
        <v>1.5568</v>
      </c>
      <c r="C2428" s="44">
        <v>168</v>
      </c>
      <c r="D2428" s="44">
        <v>24.074999999999999</v>
      </c>
      <c r="E2428" s="44">
        <v>7.4588999999999999</v>
      </c>
      <c r="F2428" s="44">
        <v>0.79095000000000004</v>
      </c>
      <c r="G2428" s="44">
        <v>239.16</v>
      </c>
      <c r="H2428" s="44">
        <v>3.3662999999999998</v>
      </c>
      <c r="I2428" s="44">
        <v>1.4291</v>
      </c>
      <c r="J2428" s="45">
        <v>9.4025999999999996</v>
      </c>
    </row>
    <row r="2429" spans="1:10" x14ac:dyDescent="0.25">
      <c r="A2429" s="33">
        <v>39624</v>
      </c>
      <c r="B2429" s="44">
        <v>1.5599000000000001</v>
      </c>
      <c r="C2429" s="44">
        <v>168.4</v>
      </c>
      <c r="D2429" s="44">
        <v>24.07</v>
      </c>
      <c r="E2429" s="44">
        <v>7.4584000000000001</v>
      </c>
      <c r="F2429" s="44">
        <v>0.79069999999999996</v>
      </c>
      <c r="G2429" s="44">
        <v>236.96</v>
      </c>
      <c r="H2429" s="44">
        <v>3.3573</v>
      </c>
      <c r="I2429" s="44">
        <v>1.4298999999999999</v>
      </c>
      <c r="J2429" s="45">
        <v>9.4128000000000007</v>
      </c>
    </row>
    <row r="2430" spans="1:10" x14ac:dyDescent="0.25">
      <c r="A2430" s="33">
        <v>39625</v>
      </c>
      <c r="B2430" s="44">
        <v>1.5730999999999999</v>
      </c>
      <c r="C2430" s="44">
        <v>169.23</v>
      </c>
      <c r="D2430" s="44">
        <v>24.085999999999999</v>
      </c>
      <c r="E2430" s="44">
        <v>7.4588999999999999</v>
      </c>
      <c r="F2430" s="44">
        <v>0.79195000000000004</v>
      </c>
      <c r="G2430" s="44">
        <v>236.71</v>
      </c>
      <c r="H2430" s="44">
        <v>3.3555000000000001</v>
      </c>
      <c r="I2430" s="44">
        <v>1.43</v>
      </c>
      <c r="J2430" s="45">
        <v>9.4161999999999999</v>
      </c>
    </row>
    <row r="2431" spans="1:10" x14ac:dyDescent="0.25">
      <c r="A2431" s="33">
        <v>39626</v>
      </c>
      <c r="B2431" s="44">
        <v>1.5748</v>
      </c>
      <c r="C2431" s="44">
        <v>167.08</v>
      </c>
      <c r="D2431" s="44">
        <v>24.001999999999999</v>
      </c>
      <c r="E2431" s="44">
        <v>7.4580000000000002</v>
      </c>
      <c r="F2431" s="44">
        <v>0.79235</v>
      </c>
      <c r="G2431" s="44">
        <v>238.38</v>
      </c>
      <c r="H2431" s="44">
        <v>3.3671000000000002</v>
      </c>
      <c r="I2431" s="44">
        <v>1.4259999999999999</v>
      </c>
      <c r="J2431" s="45">
        <v>9.4262999999999995</v>
      </c>
    </row>
    <row r="2432" spans="1:10" x14ac:dyDescent="0.25">
      <c r="A2432" s="33">
        <v>39629</v>
      </c>
      <c r="B2432" s="44">
        <v>1.5764</v>
      </c>
      <c r="C2432" s="44">
        <v>166.44</v>
      </c>
      <c r="D2432" s="44">
        <v>23.893000000000001</v>
      </c>
      <c r="E2432" s="44">
        <v>7.4579000000000004</v>
      </c>
      <c r="F2432" s="44">
        <v>0.79225000000000001</v>
      </c>
      <c r="G2432" s="44">
        <v>235.43</v>
      </c>
      <c r="H2432" s="44">
        <v>3.3513000000000002</v>
      </c>
      <c r="I2432" s="44">
        <v>1.4217</v>
      </c>
      <c r="J2432" s="45">
        <v>9.4702999999999999</v>
      </c>
    </row>
    <row r="2433" spans="1:10" x14ac:dyDescent="0.25">
      <c r="A2433" s="33">
        <v>39630</v>
      </c>
      <c r="B2433" s="44">
        <v>1.5774999999999999</v>
      </c>
      <c r="C2433" s="44">
        <v>166.57</v>
      </c>
      <c r="D2433" s="44">
        <v>23.824999999999999</v>
      </c>
      <c r="E2433" s="44">
        <v>7.4573999999999998</v>
      </c>
      <c r="F2433" s="44">
        <v>0.79090000000000005</v>
      </c>
      <c r="G2433" s="44">
        <v>235.96</v>
      </c>
      <c r="H2433" s="44">
        <v>3.3611</v>
      </c>
      <c r="I2433" s="44">
        <v>1.4192</v>
      </c>
      <c r="J2433" s="45">
        <v>9.4578000000000007</v>
      </c>
    </row>
    <row r="2434" spans="1:10" x14ac:dyDescent="0.25">
      <c r="A2434" s="33">
        <v>39631</v>
      </c>
      <c r="B2434" s="44">
        <v>1.5806</v>
      </c>
      <c r="C2434" s="44">
        <v>168.41</v>
      </c>
      <c r="D2434" s="44">
        <v>23.864999999999998</v>
      </c>
      <c r="E2434" s="44">
        <v>7.4579000000000004</v>
      </c>
      <c r="F2434" s="44">
        <v>0.79520000000000002</v>
      </c>
      <c r="G2434" s="44">
        <v>236.3</v>
      </c>
      <c r="H2434" s="44">
        <v>3.3574999999999999</v>
      </c>
      <c r="I2434" s="44">
        <v>1.4165000000000001</v>
      </c>
      <c r="J2434" s="45">
        <v>9.4537999999999993</v>
      </c>
    </row>
    <row r="2435" spans="1:10" x14ac:dyDescent="0.25">
      <c r="A2435" s="33">
        <v>39632</v>
      </c>
      <c r="B2435" s="44">
        <v>1.5885</v>
      </c>
      <c r="C2435" s="44">
        <v>168.62</v>
      </c>
      <c r="D2435" s="44">
        <v>23.815999999999999</v>
      </c>
      <c r="E2435" s="44">
        <v>7.4574999999999996</v>
      </c>
      <c r="F2435" s="44">
        <v>0.79920000000000002</v>
      </c>
      <c r="G2435" s="44">
        <v>236.74</v>
      </c>
      <c r="H2435" s="44">
        <v>3.3485999999999998</v>
      </c>
      <c r="I2435" s="44">
        <v>1.4088000000000001</v>
      </c>
      <c r="J2435" s="45">
        <v>9.4537999999999993</v>
      </c>
    </row>
    <row r="2436" spans="1:10" x14ac:dyDescent="0.25">
      <c r="A2436" s="33">
        <v>39633</v>
      </c>
      <c r="B2436" s="44">
        <v>1.5670999999999999</v>
      </c>
      <c r="C2436" s="44">
        <v>167.31</v>
      </c>
      <c r="D2436" s="44">
        <v>23.693999999999999</v>
      </c>
      <c r="E2436" s="44">
        <v>7.4570999999999996</v>
      </c>
      <c r="F2436" s="44">
        <v>0.79079999999999995</v>
      </c>
      <c r="G2436" s="44">
        <v>233.81</v>
      </c>
      <c r="H2436" s="44">
        <v>3.3254999999999999</v>
      </c>
      <c r="I2436" s="44">
        <v>1.3998999999999999</v>
      </c>
      <c r="J2436" s="45">
        <v>9.3934999999999995</v>
      </c>
    </row>
    <row r="2437" spans="1:10" x14ac:dyDescent="0.25">
      <c r="A2437" s="33">
        <v>39636</v>
      </c>
      <c r="B2437" s="44">
        <v>1.5650999999999999</v>
      </c>
      <c r="C2437" s="44">
        <v>168.47</v>
      </c>
      <c r="D2437" s="44">
        <v>23.55</v>
      </c>
      <c r="E2437" s="44">
        <v>7.4572000000000003</v>
      </c>
      <c r="F2437" s="44">
        <v>0.79630000000000001</v>
      </c>
      <c r="G2437" s="44">
        <v>232.92</v>
      </c>
      <c r="H2437" s="44">
        <v>3.3109999999999999</v>
      </c>
      <c r="I2437" s="44">
        <v>1.4023000000000001</v>
      </c>
      <c r="J2437" s="45">
        <v>9.4064999999999994</v>
      </c>
    </row>
    <row r="2438" spans="1:10" x14ac:dyDescent="0.25">
      <c r="A2438" s="33">
        <v>39637</v>
      </c>
      <c r="B2438" s="44">
        <v>1.5687</v>
      </c>
      <c r="C2438" s="44">
        <v>167.96</v>
      </c>
      <c r="D2438" s="44">
        <v>23.608000000000001</v>
      </c>
      <c r="E2438" s="44">
        <v>7.4576000000000002</v>
      </c>
      <c r="F2438" s="44">
        <v>0.7944</v>
      </c>
      <c r="G2438" s="44">
        <v>231.06</v>
      </c>
      <c r="H2438" s="44">
        <v>3.3003999999999998</v>
      </c>
      <c r="I2438" s="44">
        <v>1.41</v>
      </c>
      <c r="J2438" s="45">
        <v>9.4184999999999999</v>
      </c>
    </row>
    <row r="2439" spans="1:10" x14ac:dyDescent="0.25">
      <c r="A2439" s="33">
        <v>39638</v>
      </c>
      <c r="B2439" s="44">
        <v>1.5714999999999999</v>
      </c>
      <c r="C2439" s="44">
        <v>168.87</v>
      </c>
      <c r="D2439" s="44">
        <v>23.49</v>
      </c>
      <c r="E2439" s="44">
        <v>7.4596999999999998</v>
      </c>
      <c r="F2439" s="44">
        <v>0.79654999999999998</v>
      </c>
      <c r="G2439" s="44">
        <v>230.49</v>
      </c>
      <c r="H2439" s="44">
        <v>3.2711000000000001</v>
      </c>
      <c r="I2439" s="44">
        <v>1.4168000000000001</v>
      </c>
      <c r="J2439" s="45">
        <v>9.4483999999999995</v>
      </c>
    </row>
    <row r="2440" spans="1:10" x14ac:dyDescent="0.25">
      <c r="A2440" s="33">
        <v>39639</v>
      </c>
      <c r="B2440" s="44">
        <v>1.5708</v>
      </c>
      <c r="C2440" s="44">
        <v>168.5</v>
      </c>
      <c r="D2440" s="44">
        <v>23.465</v>
      </c>
      <c r="E2440" s="44">
        <v>7.46</v>
      </c>
      <c r="F2440" s="44">
        <v>0.79564999999999997</v>
      </c>
      <c r="G2440" s="44">
        <v>230.6</v>
      </c>
      <c r="H2440" s="44">
        <v>3.27</v>
      </c>
      <c r="I2440" s="44">
        <v>1.4119999999999999</v>
      </c>
      <c r="J2440" s="45">
        <v>9.44</v>
      </c>
    </row>
    <row r="2441" spans="1:10" x14ac:dyDescent="0.25">
      <c r="A2441" s="33">
        <v>39640</v>
      </c>
      <c r="B2441" s="44">
        <v>1.5834999999999999</v>
      </c>
      <c r="C2441" s="44">
        <v>168.35</v>
      </c>
      <c r="D2441" s="44">
        <v>23.515000000000001</v>
      </c>
      <c r="E2441" s="44">
        <v>7.4607999999999999</v>
      </c>
      <c r="F2441" s="44">
        <v>0.79915000000000003</v>
      </c>
      <c r="G2441" s="44">
        <v>231.51</v>
      </c>
      <c r="H2441" s="44">
        <v>3.2698999999999998</v>
      </c>
      <c r="I2441" s="44">
        <v>1.4017999999999999</v>
      </c>
      <c r="J2441" s="45">
        <v>9.4794999999999998</v>
      </c>
    </row>
    <row r="2442" spans="1:10" x14ac:dyDescent="0.25">
      <c r="A2442" s="33">
        <v>39643</v>
      </c>
      <c r="B2442" s="44">
        <v>1.5847</v>
      </c>
      <c r="C2442" s="44">
        <v>169.24</v>
      </c>
      <c r="D2442" s="44">
        <v>23.31</v>
      </c>
      <c r="E2442" s="44">
        <v>7.4607000000000001</v>
      </c>
      <c r="F2442" s="44">
        <v>0.79749999999999999</v>
      </c>
      <c r="G2442" s="44">
        <v>230.21</v>
      </c>
      <c r="H2442" s="44">
        <v>3.2532999999999999</v>
      </c>
      <c r="I2442" s="44">
        <v>1.407</v>
      </c>
      <c r="J2442" s="45">
        <v>9.4673999999999996</v>
      </c>
    </row>
    <row r="2443" spans="1:10" x14ac:dyDescent="0.25">
      <c r="A2443" s="33">
        <v>39644</v>
      </c>
      <c r="B2443" s="44">
        <v>1.599</v>
      </c>
      <c r="C2443" s="44">
        <v>167.48</v>
      </c>
      <c r="D2443" s="44">
        <v>23.375</v>
      </c>
      <c r="E2443" s="44">
        <v>7.4596999999999998</v>
      </c>
      <c r="F2443" s="44">
        <v>0.79554999999999998</v>
      </c>
      <c r="G2443" s="44">
        <v>232.76</v>
      </c>
      <c r="H2443" s="44">
        <v>3.2589999999999999</v>
      </c>
      <c r="I2443" s="44">
        <v>1.3997999999999999</v>
      </c>
      <c r="J2443" s="45">
        <v>9.4931999999999999</v>
      </c>
    </row>
    <row r="2444" spans="1:10" x14ac:dyDescent="0.25">
      <c r="A2444" s="33">
        <v>39645</v>
      </c>
      <c r="B2444" s="44">
        <v>1.5888</v>
      </c>
      <c r="C2444" s="44">
        <v>165.66</v>
      </c>
      <c r="D2444" s="44">
        <v>23.213000000000001</v>
      </c>
      <c r="E2444" s="44">
        <v>7.4587000000000003</v>
      </c>
      <c r="F2444" s="44">
        <v>0.79395000000000004</v>
      </c>
      <c r="G2444" s="44">
        <v>232.37</v>
      </c>
      <c r="H2444" s="44">
        <v>3.2216999999999998</v>
      </c>
      <c r="I2444" s="44">
        <v>1.4085000000000001</v>
      </c>
      <c r="J2444" s="45">
        <v>9.5162999999999993</v>
      </c>
    </row>
    <row r="2445" spans="1:10" x14ac:dyDescent="0.25">
      <c r="A2445" s="33">
        <v>39646</v>
      </c>
      <c r="B2445" s="44">
        <v>1.5849</v>
      </c>
      <c r="C2445" s="44">
        <v>167.43</v>
      </c>
      <c r="D2445" s="44">
        <v>23.141999999999999</v>
      </c>
      <c r="E2445" s="44">
        <v>7.4588000000000001</v>
      </c>
      <c r="F2445" s="44">
        <v>0.79139999999999999</v>
      </c>
      <c r="G2445" s="44">
        <v>230.13</v>
      </c>
      <c r="H2445" s="44">
        <v>3.2235</v>
      </c>
      <c r="I2445" s="44">
        <v>1.4073</v>
      </c>
      <c r="J2445" s="45">
        <v>9.4778000000000002</v>
      </c>
    </row>
    <row r="2446" spans="1:10" x14ac:dyDescent="0.25">
      <c r="A2446" s="33">
        <v>39647</v>
      </c>
      <c r="B2446" s="44">
        <v>1.5815999999999999</v>
      </c>
      <c r="C2446" s="44">
        <v>169.03</v>
      </c>
      <c r="D2446" s="44">
        <v>23.062999999999999</v>
      </c>
      <c r="E2446" s="44">
        <v>7.4599000000000002</v>
      </c>
      <c r="F2446" s="44">
        <v>0.79315000000000002</v>
      </c>
      <c r="G2446" s="44">
        <v>228.16</v>
      </c>
      <c r="H2446" s="44">
        <v>3.2187999999999999</v>
      </c>
      <c r="I2446" s="44">
        <v>1.3977999999999999</v>
      </c>
      <c r="J2446" s="45">
        <v>9.4496000000000002</v>
      </c>
    </row>
    <row r="2447" spans="1:10" x14ac:dyDescent="0.25">
      <c r="A2447" s="33">
        <v>39650</v>
      </c>
      <c r="B2447" s="44">
        <v>1.5858000000000001</v>
      </c>
      <c r="C2447" s="44">
        <v>169.65</v>
      </c>
      <c r="D2447" s="44">
        <v>22.968</v>
      </c>
      <c r="E2447" s="44">
        <v>7.4614000000000003</v>
      </c>
      <c r="F2447" s="44">
        <v>0.79459999999999997</v>
      </c>
      <c r="G2447" s="44">
        <v>229.36</v>
      </c>
      <c r="H2447" s="44">
        <v>3.2212000000000001</v>
      </c>
      <c r="I2447" s="44">
        <v>1.3896999999999999</v>
      </c>
      <c r="J2447" s="45">
        <v>9.4539000000000009</v>
      </c>
    </row>
    <row r="2448" spans="1:10" x14ac:dyDescent="0.25">
      <c r="A2448" s="33">
        <v>39651</v>
      </c>
      <c r="B2448" s="44">
        <v>1.5919000000000001</v>
      </c>
      <c r="C2448" s="44">
        <v>169.26</v>
      </c>
      <c r="D2448" s="44">
        <v>23.013000000000002</v>
      </c>
      <c r="E2448" s="44">
        <v>7.4610000000000003</v>
      </c>
      <c r="F2448" s="44">
        <v>0.79354999999999998</v>
      </c>
      <c r="G2448" s="44">
        <v>229.07</v>
      </c>
      <c r="H2448" s="44">
        <v>3.2307999999999999</v>
      </c>
      <c r="I2448" s="44">
        <v>1.3794999999999999</v>
      </c>
      <c r="J2448" s="45">
        <v>9.4763000000000002</v>
      </c>
    </row>
    <row r="2449" spans="1:10" x14ac:dyDescent="0.25">
      <c r="A2449" s="33">
        <v>39652</v>
      </c>
      <c r="B2449" s="44">
        <v>1.5741000000000001</v>
      </c>
      <c r="C2449" s="44">
        <v>169.75</v>
      </c>
      <c r="D2449" s="44">
        <v>23.753</v>
      </c>
      <c r="E2449" s="44">
        <v>7.4618000000000002</v>
      </c>
      <c r="F2449" s="44">
        <v>0.78720000000000001</v>
      </c>
      <c r="G2449" s="44">
        <v>232.1</v>
      </c>
      <c r="H2449" s="44">
        <v>3.2505000000000002</v>
      </c>
      <c r="I2449" s="44">
        <v>1.3801000000000001</v>
      </c>
      <c r="J2449" s="45">
        <v>9.4700000000000006</v>
      </c>
    </row>
    <row r="2450" spans="1:10" x14ac:dyDescent="0.25">
      <c r="A2450" s="33">
        <v>39653</v>
      </c>
      <c r="B2450" s="44">
        <v>1.5677000000000001</v>
      </c>
      <c r="C2450" s="44">
        <v>168.92</v>
      </c>
      <c r="D2450" s="44">
        <v>23.58</v>
      </c>
      <c r="E2450" s="44">
        <v>7.4617000000000004</v>
      </c>
      <c r="F2450" s="44">
        <v>0.78900000000000003</v>
      </c>
      <c r="G2450" s="44">
        <v>232.3</v>
      </c>
      <c r="H2450" s="44">
        <v>3.2202000000000002</v>
      </c>
      <c r="I2450" s="44">
        <v>1.3794999999999999</v>
      </c>
      <c r="J2450" s="45">
        <v>9.4664999999999999</v>
      </c>
    </row>
    <row r="2451" spans="1:10" x14ac:dyDescent="0.25">
      <c r="A2451" s="33">
        <v>39654</v>
      </c>
      <c r="B2451" s="44">
        <v>1.5733999999999999</v>
      </c>
      <c r="C2451" s="44">
        <v>168.77</v>
      </c>
      <c r="D2451" s="44">
        <v>23.594999999999999</v>
      </c>
      <c r="E2451" s="44">
        <v>7.4619</v>
      </c>
      <c r="F2451" s="44">
        <v>0.78879999999999995</v>
      </c>
      <c r="G2451" s="44">
        <v>231.35</v>
      </c>
      <c r="H2451" s="44">
        <v>3.2080000000000002</v>
      </c>
      <c r="I2451" s="44">
        <v>1.3677999999999999</v>
      </c>
      <c r="J2451" s="45">
        <v>9.4610000000000003</v>
      </c>
    </row>
    <row r="2452" spans="1:10" x14ac:dyDescent="0.25">
      <c r="A2452" s="33">
        <v>39657</v>
      </c>
      <c r="B2452" s="44">
        <v>1.5746</v>
      </c>
      <c r="C2452" s="44">
        <v>169.63</v>
      </c>
      <c r="D2452" s="44">
        <v>23.695</v>
      </c>
      <c r="E2452" s="44">
        <v>7.4617000000000004</v>
      </c>
      <c r="F2452" s="44">
        <v>0.79249999999999998</v>
      </c>
      <c r="G2452" s="44">
        <v>230.87</v>
      </c>
      <c r="H2452" s="44">
        <v>3.2052999999999998</v>
      </c>
      <c r="I2452" s="44">
        <v>1.3535999999999999</v>
      </c>
      <c r="J2452" s="45">
        <v>9.4537999999999993</v>
      </c>
    </row>
    <row r="2453" spans="1:10" x14ac:dyDescent="0.25">
      <c r="A2453" s="33">
        <v>39658</v>
      </c>
      <c r="B2453" s="44">
        <v>1.5705</v>
      </c>
      <c r="C2453" s="44">
        <v>169.33</v>
      </c>
      <c r="D2453" s="44">
        <v>23.724</v>
      </c>
      <c r="E2453" s="44">
        <v>7.4618000000000002</v>
      </c>
      <c r="F2453" s="44">
        <v>0.78974999999999995</v>
      </c>
      <c r="G2453" s="44">
        <v>230.76</v>
      </c>
      <c r="H2453" s="44">
        <v>3.2067000000000001</v>
      </c>
      <c r="I2453" s="44">
        <v>1.3487</v>
      </c>
      <c r="J2453" s="45">
        <v>9.4499999999999993</v>
      </c>
    </row>
    <row r="2454" spans="1:10" x14ac:dyDescent="0.25">
      <c r="A2454" s="33">
        <v>39659</v>
      </c>
      <c r="B2454" s="44">
        <v>1.5589</v>
      </c>
      <c r="C2454" s="44">
        <v>168.2</v>
      </c>
      <c r="D2454" s="44">
        <v>23.940999999999999</v>
      </c>
      <c r="E2454" s="44">
        <v>7.4619</v>
      </c>
      <c r="F2454" s="44">
        <v>0.78669999999999995</v>
      </c>
      <c r="G2454" s="44">
        <v>231.72</v>
      </c>
      <c r="H2454" s="44">
        <v>3.2185000000000001</v>
      </c>
      <c r="I2454" s="44">
        <v>1.341</v>
      </c>
      <c r="J2454" s="45">
        <v>9.4489999999999998</v>
      </c>
    </row>
    <row r="2455" spans="1:10" x14ac:dyDescent="0.25">
      <c r="A2455" s="33">
        <v>39660</v>
      </c>
      <c r="B2455" s="44">
        <v>1.5610999999999999</v>
      </c>
      <c r="C2455" s="44">
        <v>169.02</v>
      </c>
      <c r="D2455" s="44">
        <v>23.946999999999999</v>
      </c>
      <c r="E2455" s="44">
        <v>7.4612999999999996</v>
      </c>
      <c r="F2455" s="44">
        <v>0.78895000000000004</v>
      </c>
      <c r="G2455" s="44">
        <v>231.26</v>
      </c>
      <c r="H2455" s="44">
        <v>3.2063000000000001</v>
      </c>
      <c r="I2455" s="44">
        <v>1.3423</v>
      </c>
      <c r="J2455" s="45">
        <v>9.4649000000000001</v>
      </c>
    </row>
    <row r="2456" spans="1:10" x14ac:dyDescent="0.25">
      <c r="A2456" s="33">
        <v>39661</v>
      </c>
      <c r="B2456" s="44">
        <v>1.5573999999999999</v>
      </c>
      <c r="C2456" s="44">
        <v>167.44</v>
      </c>
      <c r="D2456" s="44">
        <v>24.003</v>
      </c>
      <c r="E2456" s="44">
        <v>7.4598000000000004</v>
      </c>
      <c r="F2456" s="44">
        <v>0.78785000000000005</v>
      </c>
      <c r="G2456" s="44">
        <v>233.76</v>
      </c>
      <c r="H2456" s="44">
        <v>3.2229999999999999</v>
      </c>
      <c r="I2456" s="44">
        <v>1.3334999999999999</v>
      </c>
      <c r="J2456" s="45">
        <v>9.4451000000000001</v>
      </c>
    </row>
    <row r="2457" spans="1:10" x14ac:dyDescent="0.25">
      <c r="A2457" s="33">
        <v>39664</v>
      </c>
      <c r="B2457" s="44">
        <v>1.5566</v>
      </c>
      <c r="C2457" s="44">
        <v>168.39</v>
      </c>
      <c r="D2457" s="44">
        <v>23.994</v>
      </c>
      <c r="E2457" s="44">
        <v>7.4604999999999997</v>
      </c>
      <c r="F2457" s="44">
        <v>0.79164999999999996</v>
      </c>
      <c r="G2457" s="44">
        <v>233.74</v>
      </c>
      <c r="H2457" s="44">
        <v>3.2130999999999998</v>
      </c>
      <c r="I2457" s="44">
        <v>1.3199000000000001</v>
      </c>
      <c r="J2457" s="45">
        <v>9.4559999999999995</v>
      </c>
    </row>
    <row r="2458" spans="1:10" x14ac:dyDescent="0.25">
      <c r="A2458" s="33">
        <v>39665</v>
      </c>
      <c r="B2458" s="44">
        <v>1.5487</v>
      </c>
      <c r="C2458" s="44">
        <v>167.06</v>
      </c>
      <c r="D2458" s="44">
        <v>23.928000000000001</v>
      </c>
      <c r="E2458" s="44">
        <v>7.4606000000000003</v>
      </c>
      <c r="F2458" s="44">
        <v>0.79285000000000005</v>
      </c>
      <c r="G2458" s="44">
        <v>235.13</v>
      </c>
      <c r="H2458" s="44">
        <v>3.2159</v>
      </c>
      <c r="I2458" s="44">
        <v>1.3185</v>
      </c>
      <c r="J2458" s="45">
        <v>9.4621999999999993</v>
      </c>
    </row>
    <row r="2459" spans="1:10" x14ac:dyDescent="0.25">
      <c r="A2459" s="33">
        <v>39666</v>
      </c>
      <c r="B2459" s="44">
        <v>1.5478000000000001</v>
      </c>
      <c r="C2459" s="44">
        <v>168.16</v>
      </c>
      <c r="D2459" s="44">
        <v>23.98</v>
      </c>
      <c r="E2459" s="44">
        <v>7.4611000000000001</v>
      </c>
      <c r="F2459" s="44">
        <v>0.79205000000000003</v>
      </c>
      <c r="G2459" s="44">
        <v>236.28</v>
      </c>
      <c r="H2459" s="44">
        <v>3.2397999999999998</v>
      </c>
      <c r="I2459" s="44">
        <v>1.3118000000000001</v>
      </c>
      <c r="J2459" s="45">
        <v>9.4458000000000002</v>
      </c>
    </row>
    <row r="2460" spans="1:10" x14ac:dyDescent="0.25">
      <c r="A2460" s="33">
        <v>39667</v>
      </c>
      <c r="B2460" s="44">
        <v>1.5470999999999999</v>
      </c>
      <c r="C2460" s="44">
        <v>169.16</v>
      </c>
      <c r="D2460" s="44">
        <v>24.105</v>
      </c>
      <c r="E2460" s="44">
        <v>7.4608999999999996</v>
      </c>
      <c r="F2460" s="44">
        <v>0.79254999999999998</v>
      </c>
      <c r="G2460" s="44">
        <v>234.2</v>
      </c>
      <c r="H2460" s="44">
        <v>3.2458</v>
      </c>
      <c r="I2460" s="44">
        <v>1.3130999999999999</v>
      </c>
      <c r="J2460" s="45">
        <v>9.4126999999999992</v>
      </c>
    </row>
    <row r="2461" spans="1:10" x14ac:dyDescent="0.25">
      <c r="A2461" s="33">
        <v>39668</v>
      </c>
      <c r="B2461" s="44">
        <v>1.5074000000000001</v>
      </c>
      <c r="C2461" s="44">
        <v>165.61</v>
      </c>
      <c r="D2461" s="44">
        <v>24.210999999999999</v>
      </c>
      <c r="E2461" s="44">
        <v>7.4600999999999997</v>
      </c>
      <c r="F2461" s="44">
        <v>0.78410000000000002</v>
      </c>
      <c r="G2461" s="44">
        <v>236.08</v>
      </c>
      <c r="H2461" s="44">
        <v>3.2645</v>
      </c>
      <c r="I2461" s="44">
        <v>1.331</v>
      </c>
      <c r="J2461" s="45">
        <v>9.3945000000000007</v>
      </c>
    </row>
    <row r="2462" spans="1:10" x14ac:dyDescent="0.25">
      <c r="A2462" s="33">
        <v>39671</v>
      </c>
      <c r="B2462" s="44">
        <v>1.5012000000000001</v>
      </c>
      <c r="C2462" s="44">
        <v>164.73</v>
      </c>
      <c r="D2462" s="44">
        <v>24.100999999999999</v>
      </c>
      <c r="E2462" s="44">
        <v>7.4596999999999998</v>
      </c>
      <c r="F2462" s="44">
        <v>0.78164999999999996</v>
      </c>
      <c r="G2462" s="44">
        <v>236.71</v>
      </c>
      <c r="H2462" s="44">
        <v>3.266</v>
      </c>
      <c r="I2462" s="44">
        <v>1.3286</v>
      </c>
      <c r="J2462" s="45">
        <v>9.3977000000000004</v>
      </c>
    </row>
    <row r="2463" spans="1:10" x14ac:dyDescent="0.25">
      <c r="A2463" s="33">
        <v>39672</v>
      </c>
      <c r="B2463" s="44">
        <v>1.4906999999999999</v>
      </c>
      <c r="C2463" s="44">
        <v>163.97</v>
      </c>
      <c r="D2463" s="44">
        <v>23.954000000000001</v>
      </c>
      <c r="E2463" s="44">
        <v>7.4596999999999998</v>
      </c>
      <c r="F2463" s="44">
        <v>0.78439999999999999</v>
      </c>
      <c r="G2463" s="44">
        <v>236.47</v>
      </c>
      <c r="H2463" s="44">
        <v>3.2753000000000001</v>
      </c>
      <c r="I2463" s="44">
        <v>1.3320000000000001</v>
      </c>
      <c r="J2463" s="45">
        <v>9.3888999999999996</v>
      </c>
    </row>
    <row r="2464" spans="1:10" x14ac:dyDescent="0.25">
      <c r="A2464" s="33">
        <v>39673</v>
      </c>
      <c r="B2464" s="44">
        <v>1.4903</v>
      </c>
      <c r="C2464" s="44">
        <v>162.05000000000001</v>
      </c>
      <c r="D2464" s="44">
        <v>23.942</v>
      </c>
      <c r="E2464" s="44">
        <v>7.4593999999999996</v>
      </c>
      <c r="F2464" s="44">
        <v>0.79420000000000002</v>
      </c>
      <c r="G2464" s="44">
        <v>237.14</v>
      </c>
      <c r="H2464" s="44">
        <v>3.2860999999999998</v>
      </c>
      <c r="I2464" s="44">
        <v>1.3561000000000001</v>
      </c>
      <c r="J2464" s="45">
        <v>9.3771000000000004</v>
      </c>
    </row>
    <row r="2465" spans="1:10" x14ac:dyDescent="0.25">
      <c r="A2465" s="33">
        <v>39674</v>
      </c>
      <c r="B2465" s="44">
        <v>1.4906999999999999</v>
      </c>
      <c r="C2465" s="44">
        <v>163.36000000000001</v>
      </c>
      <c r="D2465" s="44">
        <v>24.350999999999999</v>
      </c>
      <c r="E2465" s="44">
        <v>7.4591000000000003</v>
      </c>
      <c r="F2465" s="44">
        <v>0.79530000000000001</v>
      </c>
      <c r="G2465" s="44">
        <v>237.28</v>
      </c>
      <c r="H2465" s="44">
        <v>3.3090000000000002</v>
      </c>
      <c r="I2465" s="44">
        <v>1.3451</v>
      </c>
      <c r="J2465" s="45">
        <v>9.3838000000000008</v>
      </c>
    </row>
    <row r="2466" spans="1:10" x14ac:dyDescent="0.25">
      <c r="A2466" s="33">
        <v>39675</v>
      </c>
      <c r="B2466" s="44">
        <v>1.4729000000000001</v>
      </c>
      <c r="C2466" s="44">
        <v>162.69999999999999</v>
      </c>
      <c r="D2466" s="44">
        <v>24.484999999999999</v>
      </c>
      <c r="E2466" s="44">
        <v>7.4585999999999997</v>
      </c>
      <c r="F2466" s="44">
        <v>0.79069999999999996</v>
      </c>
      <c r="G2466" s="44">
        <v>239.45</v>
      </c>
      <c r="H2466" s="44">
        <v>3.3380000000000001</v>
      </c>
      <c r="I2466" s="44">
        <v>1.3560000000000001</v>
      </c>
      <c r="J2466" s="45">
        <v>9.3550000000000004</v>
      </c>
    </row>
    <row r="2467" spans="1:10" x14ac:dyDescent="0.25">
      <c r="A2467" s="33">
        <v>39678</v>
      </c>
      <c r="B2467" s="44">
        <v>1.4703999999999999</v>
      </c>
      <c r="C2467" s="44">
        <v>162.19999999999999</v>
      </c>
      <c r="D2467" s="44">
        <v>24.523</v>
      </c>
      <c r="E2467" s="44">
        <v>7.4587000000000003</v>
      </c>
      <c r="F2467" s="44">
        <v>0.78810000000000002</v>
      </c>
      <c r="G2467" s="44">
        <v>236.82</v>
      </c>
      <c r="H2467" s="44">
        <v>3.3424999999999998</v>
      </c>
      <c r="I2467" s="44">
        <v>1.3489</v>
      </c>
      <c r="J2467" s="45">
        <v>9.3475000000000001</v>
      </c>
    </row>
    <row r="2468" spans="1:10" x14ac:dyDescent="0.25">
      <c r="A2468" s="33">
        <v>39679</v>
      </c>
      <c r="B2468" s="44">
        <v>1.4677</v>
      </c>
      <c r="C2468" s="44">
        <v>161.11000000000001</v>
      </c>
      <c r="D2468" s="44">
        <v>24.398</v>
      </c>
      <c r="E2468" s="44">
        <v>7.4584999999999999</v>
      </c>
      <c r="F2468" s="44">
        <v>0.78849999999999998</v>
      </c>
      <c r="G2468" s="44">
        <v>235.78</v>
      </c>
      <c r="H2468" s="44">
        <v>3.3308</v>
      </c>
      <c r="I2468" s="44">
        <v>1.3332999999999999</v>
      </c>
      <c r="J2468" s="45">
        <v>9.36</v>
      </c>
    </row>
    <row r="2469" spans="1:10" x14ac:dyDescent="0.25">
      <c r="A2469" s="33">
        <v>39680</v>
      </c>
      <c r="B2469" s="44">
        <v>1.4734</v>
      </c>
      <c r="C2469" s="44">
        <v>162.22</v>
      </c>
      <c r="D2469" s="44">
        <v>24.408000000000001</v>
      </c>
      <c r="E2469" s="44">
        <v>7.4589999999999996</v>
      </c>
      <c r="F2469" s="44">
        <v>0.79315000000000002</v>
      </c>
      <c r="G2469" s="44">
        <v>234.66</v>
      </c>
      <c r="H2469" s="44">
        <v>3.3165</v>
      </c>
      <c r="I2469" s="44">
        <v>1.3487</v>
      </c>
      <c r="J2469" s="45">
        <v>9.3895</v>
      </c>
    </row>
    <row r="2470" spans="1:10" x14ac:dyDescent="0.25">
      <c r="A2470" s="33">
        <v>39681</v>
      </c>
      <c r="B2470" s="44">
        <v>1.4814000000000001</v>
      </c>
      <c r="C2470" s="44">
        <v>160.35</v>
      </c>
      <c r="D2470" s="44">
        <v>24.385000000000002</v>
      </c>
      <c r="E2470" s="44">
        <v>7.4595000000000002</v>
      </c>
      <c r="F2470" s="44">
        <v>0.79359999999999997</v>
      </c>
      <c r="G2470" s="44">
        <v>233.88</v>
      </c>
      <c r="H2470" s="44">
        <v>3.3123</v>
      </c>
      <c r="I2470" s="44">
        <v>1.3425</v>
      </c>
      <c r="J2470" s="45">
        <v>9.3825000000000003</v>
      </c>
    </row>
    <row r="2471" spans="1:10" x14ac:dyDescent="0.25">
      <c r="A2471" s="33">
        <v>39682</v>
      </c>
      <c r="B2471" s="44">
        <v>1.4807999999999999</v>
      </c>
      <c r="C2471" s="44">
        <v>162.55000000000001</v>
      </c>
      <c r="D2471" s="44">
        <v>24.373000000000001</v>
      </c>
      <c r="E2471" s="44">
        <v>7.4599000000000002</v>
      </c>
      <c r="F2471" s="44">
        <v>0.79659999999999997</v>
      </c>
      <c r="G2471" s="44">
        <v>233.68</v>
      </c>
      <c r="H2471" s="44">
        <v>3.2963</v>
      </c>
      <c r="I2471" s="44">
        <v>1.3449</v>
      </c>
      <c r="J2471" s="45">
        <v>9.3777000000000008</v>
      </c>
    </row>
    <row r="2472" spans="1:10" x14ac:dyDescent="0.25">
      <c r="A2472" s="33">
        <v>39685</v>
      </c>
      <c r="B2472" s="44">
        <v>1.4766999999999999</v>
      </c>
      <c r="C2472" s="44">
        <v>162.32</v>
      </c>
      <c r="D2472" s="44">
        <v>24.402000000000001</v>
      </c>
      <c r="E2472" s="44">
        <v>7.4595000000000002</v>
      </c>
      <c r="F2472" s="44">
        <v>0.79659999999999997</v>
      </c>
      <c r="G2472" s="44">
        <v>233.93</v>
      </c>
      <c r="H2472" s="44">
        <v>3.3045</v>
      </c>
      <c r="I2472" s="44">
        <v>1.3409</v>
      </c>
      <c r="J2472" s="45">
        <v>9.3510000000000009</v>
      </c>
    </row>
    <row r="2473" spans="1:10" x14ac:dyDescent="0.25">
      <c r="A2473" s="33">
        <v>39686</v>
      </c>
      <c r="B2473" s="44">
        <v>1.4598</v>
      </c>
      <c r="C2473" s="44">
        <v>160.19</v>
      </c>
      <c r="D2473" s="44">
        <v>24.52</v>
      </c>
      <c r="E2473" s="44">
        <v>7.4589999999999996</v>
      </c>
      <c r="F2473" s="44">
        <v>0.79530000000000001</v>
      </c>
      <c r="G2473" s="44">
        <v>236.6</v>
      </c>
      <c r="H2473" s="44">
        <v>3.3241999999999998</v>
      </c>
      <c r="I2473" s="44">
        <v>1.3291999999999999</v>
      </c>
      <c r="J2473" s="45">
        <v>9.3755000000000006</v>
      </c>
    </row>
    <row r="2474" spans="1:10" x14ac:dyDescent="0.25">
      <c r="A2474" s="33">
        <v>39687</v>
      </c>
      <c r="B2474" s="44">
        <v>1.4766999999999999</v>
      </c>
      <c r="C2474" s="44">
        <v>160.97999999999999</v>
      </c>
      <c r="D2474" s="44">
        <v>24.533000000000001</v>
      </c>
      <c r="E2474" s="44">
        <v>7.4588999999999999</v>
      </c>
      <c r="F2474" s="44">
        <v>0.79969999999999997</v>
      </c>
      <c r="G2474" s="44">
        <v>235.71</v>
      </c>
      <c r="H2474" s="44">
        <v>3.327</v>
      </c>
      <c r="I2474" s="44">
        <v>1.3326</v>
      </c>
      <c r="J2474" s="45">
        <v>9.3877000000000006</v>
      </c>
    </row>
    <row r="2475" spans="1:10" x14ac:dyDescent="0.25">
      <c r="A2475" s="33">
        <v>39688</v>
      </c>
      <c r="B2475" s="44">
        <v>1.4771000000000001</v>
      </c>
      <c r="C2475" s="44">
        <v>161.44</v>
      </c>
      <c r="D2475" s="44">
        <v>24.702999999999999</v>
      </c>
      <c r="E2475" s="44">
        <v>7.4584000000000001</v>
      </c>
      <c r="F2475" s="44">
        <v>0.80469999999999997</v>
      </c>
      <c r="G2475" s="44">
        <v>238.56</v>
      </c>
      <c r="H2475" s="44">
        <v>3.3498000000000001</v>
      </c>
      <c r="I2475" s="44">
        <v>1.3180000000000001</v>
      </c>
      <c r="J2475" s="45">
        <v>9.4380000000000006</v>
      </c>
    </row>
    <row r="2476" spans="1:10" x14ac:dyDescent="0.25">
      <c r="A2476" s="33">
        <v>39689</v>
      </c>
      <c r="B2476" s="44">
        <v>1.4735</v>
      </c>
      <c r="C2476" s="44">
        <v>160.22</v>
      </c>
      <c r="D2476" s="44">
        <v>24.734999999999999</v>
      </c>
      <c r="E2476" s="44">
        <v>7.4580000000000002</v>
      </c>
      <c r="F2476" s="44">
        <v>0.80500000000000005</v>
      </c>
      <c r="G2476" s="44">
        <v>237.68</v>
      </c>
      <c r="H2476" s="44">
        <v>3.3508</v>
      </c>
      <c r="I2476" s="44">
        <v>1.3236000000000001</v>
      </c>
      <c r="J2476" s="45">
        <v>9.4381000000000004</v>
      </c>
    </row>
    <row r="2477" spans="1:10" x14ac:dyDescent="0.25">
      <c r="A2477" s="33">
        <v>39692</v>
      </c>
      <c r="B2477" s="44">
        <v>1.4621</v>
      </c>
      <c r="C2477" s="44">
        <v>157.72</v>
      </c>
      <c r="D2477" s="44">
        <v>24.815000000000001</v>
      </c>
      <c r="E2477" s="44">
        <v>7.4569000000000001</v>
      </c>
      <c r="F2477" s="44">
        <v>0.81164999999999998</v>
      </c>
      <c r="G2477" s="44">
        <v>237.7</v>
      </c>
      <c r="H2477" s="44">
        <v>3.34</v>
      </c>
      <c r="I2477" s="44">
        <v>1.3341000000000001</v>
      </c>
      <c r="J2477" s="45">
        <v>9.4608000000000008</v>
      </c>
    </row>
    <row r="2478" spans="1:10" x14ac:dyDescent="0.25">
      <c r="A2478" s="33">
        <v>39693</v>
      </c>
      <c r="B2478" s="44">
        <v>1.4516</v>
      </c>
      <c r="C2478" s="44">
        <v>158.01</v>
      </c>
      <c r="D2478" s="44">
        <v>24.847999999999999</v>
      </c>
      <c r="E2478" s="44">
        <v>7.4569999999999999</v>
      </c>
      <c r="F2478" s="44">
        <v>0.81294999999999995</v>
      </c>
      <c r="G2478" s="44">
        <v>238.24</v>
      </c>
      <c r="H2478" s="44">
        <v>3.3530000000000002</v>
      </c>
      <c r="I2478" s="44">
        <v>1.3366</v>
      </c>
      <c r="J2478" s="45">
        <v>9.4619999999999997</v>
      </c>
    </row>
    <row r="2479" spans="1:10" x14ac:dyDescent="0.25">
      <c r="A2479" s="33">
        <v>39694</v>
      </c>
      <c r="B2479" s="44">
        <v>1.4440999999999999</v>
      </c>
      <c r="C2479" s="44">
        <v>156.75</v>
      </c>
      <c r="D2479" s="44">
        <v>24.797999999999998</v>
      </c>
      <c r="E2479" s="44">
        <v>7.4565999999999999</v>
      </c>
      <c r="F2479" s="44">
        <v>0.81330000000000002</v>
      </c>
      <c r="G2479" s="44">
        <v>238.85</v>
      </c>
      <c r="H2479" s="44">
        <v>3.3694999999999999</v>
      </c>
      <c r="I2479" s="44">
        <v>1.3329</v>
      </c>
      <c r="J2479" s="45">
        <v>9.4661000000000008</v>
      </c>
    </row>
    <row r="2480" spans="1:10" x14ac:dyDescent="0.25">
      <c r="A2480" s="33">
        <v>39695</v>
      </c>
      <c r="B2480" s="44">
        <v>1.4488000000000001</v>
      </c>
      <c r="C2480" s="44">
        <v>156.76</v>
      </c>
      <c r="D2480" s="44">
        <v>24.782</v>
      </c>
      <c r="E2480" s="44">
        <v>7.4561000000000002</v>
      </c>
      <c r="F2480" s="44">
        <v>0.81299999999999994</v>
      </c>
      <c r="G2480" s="44">
        <v>238.73</v>
      </c>
      <c r="H2480" s="44">
        <v>3.3860000000000001</v>
      </c>
      <c r="I2480" s="44">
        <v>1.3398000000000001</v>
      </c>
      <c r="J2480" s="45">
        <v>9.4839000000000002</v>
      </c>
    </row>
    <row r="2481" spans="1:10" x14ac:dyDescent="0.25">
      <c r="A2481" s="33">
        <v>39696</v>
      </c>
      <c r="B2481" s="44">
        <v>1.4247000000000001</v>
      </c>
      <c r="C2481" s="44">
        <v>151.54</v>
      </c>
      <c r="D2481" s="44">
        <v>24.821999999999999</v>
      </c>
      <c r="E2481" s="44">
        <v>7.4561000000000002</v>
      </c>
      <c r="F2481" s="44">
        <v>0.80930000000000002</v>
      </c>
      <c r="G2481" s="44">
        <v>241.95</v>
      </c>
      <c r="H2481" s="44">
        <v>3.4331999999999998</v>
      </c>
      <c r="I2481" s="44">
        <v>1.3504</v>
      </c>
      <c r="J2481" s="45">
        <v>9.4788999999999994</v>
      </c>
    </row>
    <row r="2482" spans="1:10" x14ac:dyDescent="0.25">
      <c r="A2482" s="33">
        <v>39699</v>
      </c>
      <c r="B2482" s="44">
        <v>1.4214</v>
      </c>
      <c r="C2482" s="44">
        <v>154.41999999999999</v>
      </c>
      <c r="D2482" s="44">
        <v>24.937999999999999</v>
      </c>
      <c r="E2482" s="44">
        <v>7.4568000000000003</v>
      </c>
      <c r="F2482" s="44">
        <v>0.80720000000000003</v>
      </c>
      <c r="G2482" s="44">
        <v>241.1</v>
      </c>
      <c r="H2482" s="44">
        <v>3.472</v>
      </c>
      <c r="I2482" s="44">
        <v>1.3594999999999999</v>
      </c>
      <c r="J2482" s="45">
        <v>9.4590999999999994</v>
      </c>
    </row>
    <row r="2483" spans="1:10" x14ac:dyDescent="0.25">
      <c r="A2483" s="33">
        <v>39700</v>
      </c>
      <c r="B2483" s="44">
        <v>1.4144000000000001</v>
      </c>
      <c r="C2483" s="44">
        <v>152.9</v>
      </c>
      <c r="D2483" s="44">
        <v>24.768000000000001</v>
      </c>
      <c r="E2483" s="44">
        <v>7.4569000000000001</v>
      </c>
      <c r="F2483" s="44">
        <v>0.80300000000000005</v>
      </c>
      <c r="G2483" s="44">
        <v>239.23</v>
      </c>
      <c r="H2483" s="44">
        <v>3.4514999999999998</v>
      </c>
      <c r="I2483" s="44">
        <v>1.3633</v>
      </c>
      <c r="J2483" s="45">
        <v>9.4684000000000008</v>
      </c>
    </row>
    <row r="2484" spans="1:10" x14ac:dyDescent="0.25">
      <c r="A2484" s="33">
        <v>39701</v>
      </c>
      <c r="B2484" s="44">
        <v>1.4094</v>
      </c>
      <c r="C2484" s="44">
        <v>150.52000000000001</v>
      </c>
      <c r="D2484" s="44">
        <v>24.85</v>
      </c>
      <c r="E2484" s="44">
        <v>7.4573999999999998</v>
      </c>
      <c r="F2484" s="44">
        <v>0.80200000000000005</v>
      </c>
      <c r="G2484" s="44">
        <v>241.39</v>
      </c>
      <c r="H2484" s="44">
        <v>3.4754999999999998</v>
      </c>
      <c r="I2484" s="44">
        <v>1.3467</v>
      </c>
      <c r="J2484" s="45">
        <v>9.5114999999999998</v>
      </c>
    </row>
    <row r="2485" spans="1:10" x14ac:dyDescent="0.25">
      <c r="A2485" s="33">
        <v>39702</v>
      </c>
      <c r="B2485" s="44">
        <v>1.3934</v>
      </c>
      <c r="C2485" s="44">
        <v>148.69</v>
      </c>
      <c r="D2485" s="44">
        <v>24.63</v>
      </c>
      <c r="E2485" s="44">
        <v>7.4565000000000001</v>
      </c>
      <c r="F2485" s="44">
        <v>0.79410000000000003</v>
      </c>
      <c r="G2485" s="44">
        <v>241.16</v>
      </c>
      <c r="H2485" s="44">
        <v>3.4222999999999999</v>
      </c>
      <c r="I2485" s="44">
        <v>1.3358000000000001</v>
      </c>
      <c r="J2485" s="45">
        <v>9.5135000000000005</v>
      </c>
    </row>
    <row r="2486" spans="1:10" x14ac:dyDescent="0.25">
      <c r="A2486" s="33">
        <v>39703</v>
      </c>
      <c r="B2486" s="44">
        <v>1.4066000000000001</v>
      </c>
      <c r="C2486" s="44">
        <v>150.91</v>
      </c>
      <c r="D2486" s="44">
        <v>24.436</v>
      </c>
      <c r="E2486" s="44">
        <v>7.4561000000000002</v>
      </c>
      <c r="F2486" s="44">
        <v>0.79620000000000002</v>
      </c>
      <c r="G2486" s="44">
        <v>239.6</v>
      </c>
      <c r="H2486" s="44">
        <v>3.3664999999999998</v>
      </c>
      <c r="I2486" s="44">
        <v>1.3508</v>
      </c>
      <c r="J2486" s="45">
        <v>9.5173000000000005</v>
      </c>
    </row>
    <row r="2487" spans="1:10" x14ac:dyDescent="0.25">
      <c r="A2487" s="33">
        <v>39706</v>
      </c>
      <c r="B2487" s="44">
        <v>1.4151</v>
      </c>
      <c r="C2487" s="44">
        <v>149.87</v>
      </c>
      <c r="D2487" s="44">
        <v>24.312999999999999</v>
      </c>
      <c r="E2487" s="44">
        <v>7.4573</v>
      </c>
      <c r="F2487" s="44">
        <v>0.79395000000000004</v>
      </c>
      <c r="G2487" s="44">
        <v>240.92</v>
      </c>
      <c r="H2487" s="44">
        <v>3.3490000000000002</v>
      </c>
      <c r="I2487" s="44">
        <v>1.3543000000000001</v>
      </c>
      <c r="J2487" s="45">
        <v>9.5518999999999998</v>
      </c>
    </row>
    <row r="2488" spans="1:10" x14ac:dyDescent="0.25">
      <c r="A2488" s="33">
        <v>39707</v>
      </c>
      <c r="B2488" s="44">
        <v>1.4267000000000001</v>
      </c>
      <c r="C2488" s="44">
        <v>148.07</v>
      </c>
      <c r="D2488" s="44">
        <v>24.07</v>
      </c>
      <c r="E2488" s="44">
        <v>7.4580000000000002</v>
      </c>
      <c r="F2488" s="44">
        <v>0.79749999999999999</v>
      </c>
      <c r="G2488" s="44">
        <v>243.3</v>
      </c>
      <c r="H2488" s="44">
        <v>3.4020000000000001</v>
      </c>
      <c r="I2488" s="44">
        <v>1.3371999999999999</v>
      </c>
      <c r="J2488" s="45">
        <v>9.6408000000000005</v>
      </c>
    </row>
    <row r="2489" spans="1:10" x14ac:dyDescent="0.25">
      <c r="A2489" s="33">
        <v>39708</v>
      </c>
      <c r="B2489" s="44">
        <v>1.4224000000000001</v>
      </c>
      <c r="C2489" s="44">
        <v>150.26</v>
      </c>
      <c r="D2489" s="44">
        <v>24.004999999999999</v>
      </c>
      <c r="E2489" s="44">
        <v>7.4599000000000002</v>
      </c>
      <c r="F2489" s="44">
        <v>0.79515000000000002</v>
      </c>
      <c r="G2489" s="44">
        <v>241.89</v>
      </c>
      <c r="H2489" s="44">
        <v>3.3479999999999999</v>
      </c>
      <c r="I2489" s="44">
        <v>1.3453999999999999</v>
      </c>
      <c r="J2489" s="45">
        <v>9.6125000000000007</v>
      </c>
    </row>
    <row r="2490" spans="1:10" x14ac:dyDescent="0.25">
      <c r="A2490" s="33">
        <v>39709</v>
      </c>
      <c r="B2490" s="44">
        <v>1.4501999999999999</v>
      </c>
      <c r="C2490" s="44">
        <v>151.96</v>
      </c>
      <c r="D2490" s="44">
        <v>23.965</v>
      </c>
      <c r="E2490" s="44">
        <v>7.4602000000000004</v>
      </c>
      <c r="F2490" s="44">
        <v>0.7944</v>
      </c>
      <c r="G2490" s="44">
        <v>242.15</v>
      </c>
      <c r="H2490" s="44">
        <v>3.3449</v>
      </c>
      <c r="I2490" s="44">
        <v>1.3504</v>
      </c>
      <c r="J2490" s="45">
        <v>9.5995000000000008</v>
      </c>
    </row>
    <row r="2491" spans="1:10" x14ac:dyDescent="0.25">
      <c r="A2491" s="33">
        <v>39710</v>
      </c>
      <c r="B2491" s="44">
        <v>1.4236</v>
      </c>
      <c r="C2491" s="44">
        <v>153.03</v>
      </c>
      <c r="D2491" s="44">
        <v>24.242000000000001</v>
      </c>
      <c r="E2491" s="44">
        <v>7.4599000000000002</v>
      </c>
      <c r="F2491" s="44">
        <v>0.7873</v>
      </c>
      <c r="G2491" s="44">
        <v>239.96</v>
      </c>
      <c r="H2491" s="44">
        <v>3.3041999999999998</v>
      </c>
      <c r="I2491" s="44">
        <v>1.3391</v>
      </c>
      <c r="J2491" s="45">
        <v>9.5382999999999996</v>
      </c>
    </row>
    <row r="2492" spans="1:10" x14ac:dyDescent="0.25">
      <c r="A2492" s="33">
        <v>39713</v>
      </c>
      <c r="B2492" s="44">
        <v>1.4571000000000001</v>
      </c>
      <c r="C2492" s="44">
        <v>155.19999999999999</v>
      </c>
      <c r="D2492" s="44">
        <v>24.074999999999999</v>
      </c>
      <c r="E2492" s="44">
        <v>7.4592999999999998</v>
      </c>
      <c r="F2492" s="44">
        <v>0.79200000000000004</v>
      </c>
      <c r="G2492" s="44">
        <v>239.93</v>
      </c>
      <c r="H2492" s="44">
        <v>3.3029999999999999</v>
      </c>
      <c r="I2492" s="44">
        <v>1.3382000000000001</v>
      </c>
      <c r="J2492" s="45">
        <v>9.5359999999999996</v>
      </c>
    </row>
    <row r="2493" spans="1:10" x14ac:dyDescent="0.25">
      <c r="A2493" s="33">
        <v>39714</v>
      </c>
      <c r="B2493" s="44">
        <v>1.4731000000000001</v>
      </c>
      <c r="C2493" s="44">
        <v>155.41999999999999</v>
      </c>
      <c r="D2493" s="44">
        <v>24.143000000000001</v>
      </c>
      <c r="E2493" s="44">
        <v>7.4599000000000002</v>
      </c>
      <c r="F2493" s="44">
        <v>0.79505000000000003</v>
      </c>
      <c r="G2493" s="44">
        <v>240.7</v>
      </c>
      <c r="H2493" s="44">
        <v>3.3115999999999999</v>
      </c>
      <c r="I2493" s="44">
        <v>1.3394999999999999</v>
      </c>
      <c r="J2493" s="45">
        <v>9.5923999999999996</v>
      </c>
    </row>
    <row r="2494" spans="1:10" x14ac:dyDescent="0.25">
      <c r="A2494" s="33">
        <v>39715</v>
      </c>
      <c r="B2494" s="44">
        <v>1.4690000000000001</v>
      </c>
      <c r="C2494" s="44">
        <v>155.57</v>
      </c>
      <c r="D2494" s="44">
        <v>24.329000000000001</v>
      </c>
      <c r="E2494" s="44">
        <v>7.4599000000000002</v>
      </c>
      <c r="F2494" s="44">
        <v>0.79235</v>
      </c>
      <c r="G2494" s="44">
        <v>241.34</v>
      </c>
      <c r="H2494" s="44">
        <v>3.3266</v>
      </c>
      <c r="I2494" s="44">
        <v>1.3386</v>
      </c>
      <c r="J2494" s="45">
        <v>9.6434999999999995</v>
      </c>
    </row>
    <row r="2495" spans="1:10" x14ac:dyDescent="0.25">
      <c r="A2495" s="33">
        <v>39716</v>
      </c>
      <c r="B2495" s="44">
        <v>1.47</v>
      </c>
      <c r="C2495" s="44">
        <v>155.91</v>
      </c>
      <c r="D2495" s="44">
        <v>24.414000000000001</v>
      </c>
      <c r="E2495" s="44">
        <v>7.46</v>
      </c>
      <c r="F2495" s="44">
        <v>0.79200000000000004</v>
      </c>
      <c r="G2495" s="44">
        <v>240.75</v>
      </c>
      <c r="H2495" s="44">
        <v>3.3395000000000001</v>
      </c>
      <c r="I2495" s="44">
        <v>1.3388</v>
      </c>
      <c r="J2495" s="45">
        <v>9.6829000000000001</v>
      </c>
    </row>
    <row r="2496" spans="1:10" x14ac:dyDescent="0.25">
      <c r="A2496" s="33">
        <v>39717</v>
      </c>
      <c r="B2496" s="44">
        <v>1.464</v>
      </c>
      <c r="C2496" s="44">
        <v>154.13</v>
      </c>
      <c r="D2496" s="44">
        <v>24.436</v>
      </c>
      <c r="E2496" s="44">
        <v>7.4608999999999996</v>
      </c>
      <c r="F2496" s="44">
        <v>0.79474999999999996</v>
      </c>
      <c r="G2496" s="44">
        <v>240.65</v>
      </c>
      <c r="H2496" s="44">
        <v>3.3645</v>
      </c>
      <c r="I2496" s="44">
        <v>1.3284</v>
      </c>
      <c r="J2496" s="45">
        <v>9.6869999999999994</v>
      </c>
    </row>
    <row r="2497" spans="1:10" x14ac:dyDescent="0.25">
      <c r="A2497" s="33">
        <v>39720</v>
      </c>
      <c r="B2497" s="44">
        <v>1.4349000000000001</v>
      </c>
      <c r="C2497" s="44">
        <v>152.30000000000001</v>
      </c>
      <c r="D2497" s="44">
        <v>24.605</v>
      </c>
      <c r="E2497" s="44">
        <v>7.4603000000000002</v>
      </c>
      <c r="F2497" s="44">
        <v>0.79590000000000005</v>
      </c>
      <c r="G2497" s="44">
        <v>242.62</v>
      </c>
      <c r="H2497" s="44">
        <v>3.3839999999999999</v>
      </c>
      <c r="I2497" s="44">
        <v>1.3583000000000001</v>
      </c>
      <c r="J2497" s="45">
        <v>9.7009000000000007</v>
      </c>
    </row>
    <row r="2498" spans="1:10" x14ac:dyDescent="0.25">
      <c r="A2498" s="33">
        <v>39721</v>
      </c>
      <c r="B2498" s="44">
        <v>1.4302999999999999</v>
      </c>
      <c r="C2498" s="44">
        <v>150.47</v>
      </c>
      <c r="D2498" s="44">
        <v>24.66</v>
      </c>
      <c r="E2498" s="44">
        <v>7.4611000000000001</v>
      </c>
      <c r="F2498" s="44">
        <v>0.7903</v>
      </c>
      <c r="G2498" s="44">
        <v>242.83</v>
      </c>
      <c r="H2498" s="44">
        <v>3.3967000000000001</v>
      </c>
      <c r="I2498" s="44">
        <v>1.3667</v>
      </c>
      <c r="J2498" s="45">
        <v>9.7942999999999998</v>
      </c>
    </row>
    <row r="2499" spans="1:10" x14ac:dyDescent="0.25">
      <c r="A2499" s="33">
        <v>39722</v>
      </c>
      <c r="B2499" s="44">
        <v>1.4080999999999999</v>
      </c>
      <c r="C2499" s="44">
        <v>149.55000000000001</v>
      </c>
      <c r="D2499" s="44">
        <v>24.513000000000002</v>
      </c>
      <c r="E2499" s="44">
        <v>7.4603999999999999</v>
      </c>
      <c r="F2499" s="44">
        <v>0.79190000000000005</v>
      </c>
      <c r="G2499" s="44">
        <v>241.65</v>
      </c>
      <c r="H2499" s="44">
        <v>3.3818999999999999</v>
      </c>
      <c r="I2499" s="44">
        <v>1.3586</v>
      </c>
      <c r="J2499" s="45">
        <v>9.7268000000000008</v>
      </c>
    </row>
    <row r="2500" spans="1:10" x14ac:dyDescent="0.25">
      <c r="A2500" s="33">
        <v>39723</v>
      </c>
      <c r="B2500" s="44">
        <v>1.3903000000000001</v>
      </c>
      <c r="C2500" s="44">
        <v>146.44999999999999</v>
      </c>
      <c r="D2500" s="44">
        <v>24.763999999999999</v>
      </c>
      <c r="E2500" s="44">
        <v>7.4599000000000002</v>
      </c>
      <c r="F2500" s="44">
        <v>0.78720000000000001</v>
      </c>
      <c r="G2500" s="44">
        <v>243.88</v>
      </c>
      <c r="H2500" s="44">
        <v>3.4087999999999998</v>
      </c>
      <c r="I2500" s="44">
        <v>1.3201000000000001</v>
      </c>
      <c r="J2500" s="45">
        <v>9.7272999999999996</v>
      </c>
    </row>
    <row r="2501" spans="1:10" x14ac:dyDescent="0.25">
      <c r="A2501" s="33">
        <v>39724</v>
      </c>
      <c r="B2501" s="44">
        <v>1.3834</v>
      </c>
      <c r="C2501" s="44">
        <v>145.09</v>
      </c>
      <c r="D2501" s="44">
        <v>24.795000000000002</v>
      </c>
      <c r="E2501" s="44">
        <v>7.4611999999999998</v>
      </c>
      <c r="F2501" s="44">
        <v>0.78354999999999997</v>
      </c>
      <c r="G2501" s="44">
        <v>246.1</v>
      </c>
      <c r="H2501" s="44">
        <v>3.4277000000000002</v>
      </c>
      <c r="I2501" s="44">
        <v>1.3157000000000001</v>
      </c>
      <c r="J2501" s="45">
        <v>9.7017000000000007</v>
      </c>
    </row>
    <row r="2502" spans="1:10" x14ac:dyDescent="0.25">
      <c r="A2502" s="33">
        <v>39727</v>
      </c>
      <c r="B2502" s="44">
        <v>1.3633999999999999</v>
      </c>
      <c r="C2502" s="44">
        <v>140.78</v>
      </c>
      <c r="D2502" s="44">
        <v>24.675000000000001</v>
      </c>
      <c r="E2502" s="44">
        <v>7.4598000000000004</v>
      </c>
      <c r="F2502" s="44">
        <v>0.77280000000000004</v>
      </c>
      <c r="G2502" s="44">
        <v>248.88</v>
      </c>
      <c r="H2502" s="44">
        <v>3.4443999999999999</v>
      </c>
      <c r="I2502" s="44">
        <v>1.2978000000000001</v>
      </c>
      <c r="J2502" s="45">
        <v>9.766</v>
      </c>
    </row>
    <row r="2503" spans="1:10" x14ac:dyDescent="0.25">
      <c r="A2503" s="33">
        <v>39728</v>
      </c>
      <c r="B2503" s="44">
        <v>1.3632</v>
      </c>
      <c r="C2503" s="44">
        <v>139.51</v>
      </c>
      <c r="D2503" s="44">
        <v>24.48</v>
      </c>
      <c r="E2503" s="44">
        <v>7.4622999999999999</v>
      </c>
      <c r="F2503" s="44">
        <v>0.77725</v>
      </c>
      <c r="G2503" s="44">
        <v>249.13</v>
      </c>
      <c r="H2503" s="44">
        <v>3.4329999999999998</v>
      </c>
      <c r="I2503" s="44">
        <v>1.2986</v>
      </c>
      <c r="J2503" s="45">
        <v>9.6585999999999999</v>
      </c>
    </row>
    <row r="2504" spans="1:10" x14ac:dyDescent="0.25">
      <c r="A2504" s="33">
        <v>39729</v>
      </c>
      <c r="B2504" s="44">
        <v>1.3731</v>
      </c>
      <c r="C2504" s="44">
        <v>138.41999999999999</v>
      </c>
      <c r="D2504" s="44">
        <v>24.568000000000001</v>
      </c>
      <c r="E2504" s="44">
        <v>7.4542999999999999</v>
      </c>
      <c r="F2504" s="44">
        <v>0.78090000000000004</v>
      </c>
      <c r="G2504" s="44">
        <v>251.95</v>
      </c>
      <c r="H2504" s="44">
        <v>3.4544999999999999</v>
      </c>
      <c r="I2504" s="44">
        <v>1.3071999999999999</v>
      </c>
      <c r="J2504" s="45">
        <v>9.68</v>
      </c>
    </row>
    <row r="2505" spans="1:10" x14ac:dyDescent="0.25">
      <c r="A2505" s="33">
        <v>39730</v>
      </c>
      <c r="B2505" s="44">
        <v>1.3682000000000001</v>
      </c>
      <c r="C2505" s="44">
        <v>137.84</v>
      </c>
      <c r="D2505" s="44">
        <v>24.675000000000001</v>
      </c>
      <c r="E2505" s="44">
        <v>7.4534000000000002</v>
      </c>
      <c r="F2505" s="44">
        <v>0.78949999999999998</v>
      </c>
      <c r="G2505" s="44">
        <v>252.98</v>
      </c>
      <c r="H2505" s="44">
        <v>3.4525000000000001</v>
      </c>
      <c r="I2505" s="44">
        <v>1.3212999999999999</v>
      </c>
      <c r="J2505" s="45">
        <v>9.6575000000000006</v>
      </c>
    </row>
    <row r="2506" spans="1:10" x14ac:dyDescent="0.25">
      <c r="A2506" s="33">
        <v>39731</v>
      </c>
      <c r="B2506" s="44">
        <v>1.3579000000000001</v>
      </c>
      <c r="C2506" s="44">
        <v>134.68</v>
      </c>
      <c r="D2506" s="44">
        <v>24.934999999999999</v>
      </c>
      <c r="E2506" s="44">
        <v>7.4486999999999997</v>
      </c>
      <c r="F2506" s="44">
        <v>0.79800000000000004</v>
      </c>
      <c r="G2506" s="44">
        <v>261.05</v>
      </c>
      <c r="H2506" s="44">
        <v>3.5489999999999999</v>
      </c>
      <c r="I2506" s="44">
        <v>1.3310999999999999</v>
      </c>
      <c r="J2506" s="45">
        <v>9.6509999999999998</v>
      </c>
    </row>
    <row r="2507" spans="1:10" x14ac:dyDescent="0.25">
      <c r="A2507" s="33">
        <v>39734</v>
      </c>
      <c r="B2507" s="44">
        <v>1.3638999999999999</v>
      </c>
      <c r="C2507" s="44">
        <v>136.63</v>
      </c>
      <c r="D2507" s="44">
        <v>24.652999999999999</v>
      </c>
      <c r="E2507" s="44">
        <v>7.4526000000000003</v>
      </c>
      <c r="F2507" s="44">
        <v>0.78539999999999999</v>
      </c>
      <c r="G2507" s="44">
        <v>253</v>
      </c>
      <c r="H2507" s="44">
        <v>3.5575999999999999</v>
      </c>
      <c r="I2507" s="44">
        <v>1.3339000000000001</v>
      </c>
      <c r="J2507" s="45">
        <v>9.6689000000000007</v>
      </c>
    </row>
    <row r="2508" spans="1:10" x14ac:dyDescent="0.25">
      <c r="A2508" s="33">
        <v>39735</v>
      </c>
      <c r="B2508" s="44">
        <v>1.3752</v>
      </c>
      <c r="C2508" s="44">
        <v>141.25</v>
      </c>
      <c r="D2508" s="44">
        <v>24.611000000000001</v>
      </c>
      <c r="E2508" s="44">
        <v>7.4532999999999996</v>
      </c>
      <c r="F2508" s="44">
        <v>0.78105000000000002</v>
      </c>
      <c r="G2508" s="44">
        <v>250</v>
      </c>
      <c r="H2508" s="44">
        <v>3.4704999999999999</v>
      </c>
      <c r="I2508" s="44">
        <v>1.3343</v>
      </c>
      <c r="J2508" s="45">
        <v>9.6769999999999996</v>
      </c>
    </row>
    <row r="2509" spans="1:10" x14ac:dyDescent="0.25">
      <c r="A2509" s="33">
        <v>39736</v>
      </c>
      <c r="B2509" s="44">
        <v>1.3625</v>
      </c>
      <c r="C2509" s="44">
        <v>138.18</v>
      </c>
      <c r="D2509" s="44">
        <v>24.757999999999999</v>
      </c>
      <c r="E2509" s="44">
        <v>7.4539</v>
      </c>
      <c r="F2509" s="44">
        <v>0.77615000000000001</v>
      </c>
      <c r="G2509" s="44">
        <v>263</v>
      </c>
      <c r="H2509" s="44">
        <v>3.5192000000000001</v>
      </c>
      <c r="I2509" s="44">
        <v>1.3340000000000001</v>
      </c>
      <c r="J2509" s="45">
        <v>9.8413000000000004</v>
      </c>
    </row>
    <row r="2510" spans="1:10" x14ac:dyDescent="0.25">
      <c r="A2510" s="33">
        <v>39737</v>
      </c>
      <c r="B2510" s="44">
        <v>1.3507</v>
      </c>
      <c r="C2510" s="44">
        <v>135.91</v>
      </c>
      <c r="D2510" s="44">
        <v>24.812999999999999</v>
      </c>
      <c r="E2510" s="44">
        <v>7.4527999999999999</v>
      </c>
      <c r="F2510" s="44">
        <v>0.78264999999999996</v>
      </c>
      <c r="G2510" s="44">
        <v>266</v>
      </c>
      <c r="H2510" s="44">
        <v>3.58</v>
      </c>
      <c r="I2510" s="44">
        <v>1.3124</v>
      </c>
      <c r="J2510" s="45">
        <v>10.047499999999999</v>
      </c>
    </row>
    <row r="2511" spans="1:10" x14ac:dyDescent="0.25">
      <c r="A2511" s="33">
        <v>39738</v>
      </c>
      <c r="B2511" s="44">
        <v>1.3404</v>
      </c>
      <c r="C2511" s="44">
        <v>135.57</v>
      </c>
      <c r="D2511" s="44">
        <v>25.231999999999999</v>
      </c>
      <c r="E2511" s="44">
        <v>7.4523000000000001</v>
      </c>
      <c r="F2511" s="44">
        <v>0.77510000000000001</v>
      </c>
      <c r="G2511" s="44">
        <v>268.5</v>
      </c>
      <c r="H2511" s="44">
        <v>3.57</v>
      </c>
      <c r="I2511" s="44">
        <v>1.2889999999999999</v>
      </c>
      <c r="J2511" s="45">
        <v>10.0191</v>
      </c>
    </row>
    <row r="2512" spans="1:10" x14ac:dyDescent="0.25">
      <c r="A2512" s="33">
        <v>39741</v>
      </c>
      <c r="B2512" s="44">
        <v>1.3424</v>
      </c>
      <c r="C2512" s="44">
        <v>136.44999999999999</v>
      </c>
      <c r="D2512" s="44">
        <v>24.986000000000001</v>
      </c>
      <c r="E2512" s="44">
        <v>7.4538000000000002</v>
      </c>
      <c r="F2512" s="44">
        <v>0.77164999999999995</v>
      </c>
      <c r="G2512" s="44">
        <v>268.27</v>
      </c>
      <c r="H2512" s="44">
        <v>3.5766</v>
      </c>
      <c r="I2512" s="44">
        <v>1.2811999999999999</v>
      </c>
      <c r="J2512" s="45">
        <v>9.9190000000000005</v>
      </c>
    </row>
    <row r="2513" spans="1:10" x14ac:dyDescent="0.25">
      <c r="A2513" s="33">
        <v>39742</v>
      </c>
      <c r="B2513" s="44">
        <v>1.3184</v>
      </c>
      <c r="C2513" s="44">
        <v>133.06</v>
      </c>
      <c r="D2513" s="44">
        <v>25.308</v>
      </c>
      <c r="E2513" s="44">
        <v>7.4542000000000002</v>
      </c>
      <c r="F2513" s="44">
        <v>0.77700000000000002</v>
      </c>
      <c r="G2513" s="44">
        <v>274.77999999999997</v>
      </c>
      <c r="H2513" s="44">
        <v>3.6105</v>
      </c>
      <c r="I2513" s="44">
        <v>1.2757000000000001</v>
      </c>
      <c r="J2513" s="45">
        <v>9.9920000000000009</v>
      </c>
    </row>
    <row r="2514" spans="1:10" x14ac:dyDescent="0.25">
      <c r="A2514" s="33">
        <v>39743</v>
      </c>
      <c r="B2514" s="44">
        <v>1.2843</v>
      </c>
      <c r="C2514" s="44">
        <v>126.88</v>
      </c>
      <c r="D2514" s="44">
        <v>25.484999999999999</v>
      </c>
      <c r="E2514" s="44">
        <v>7.4534000000000002</v>
      </c>
      <c r="F2514" s="44">
        <v>0.78815000000000002</v>
      </c>
      <c r="G2514" s="44">
        <v>275.55</v>
      </c>
      <c r="H2514" s="44">
        <v>3.7639999999999998</v>
      </c>
      <c r="I2514" s="44">
        <v>1.2799</v>
      </c>
      <c r="J2514" s="45">
        <v>10.1225</v>
      </c>
    </row>
    <row r="2515" spans="1:10" x14ac:dyDescent="0.25">
      <c r="A2515" s="33">
        <v>39744</v>
      </c>
      <c r="B2515" s="44">
        <v>1.2809999999999999</v>
      </c>
      <c r="C2515" s="44">
        <v>124.41</v>
      </c>
      <c r="D2515" s="44">
        <v>25.827000000000002</v>
      </c>
      <c r="E2515" s="44">
        <v>7.4576000000000002</v>
      </c>
      <c r="F2515" s="44">
        <v>0.79169999999999996</v>
      </c>
      <c r="G2515" s="44">
        <v>284</v>
      </c>
      <c r="H2515" s="44">
        <v>3.9024999999999999</v>
      </c>
      <c r="I2515" s="44">
        <v>1.2809999999999999</v>
      </c>
      <c r="J2515" s="45">
        <v>10.061500000000001</v>
      </c>
    </row>
    <row r="2516" spans="1:10" x14ac:dyDescent="0.25">
      <c r="A2516" s="33">
        <v>39745</v>
      </c>
      <c r="B2516" s="44">
        <v>1.2596000000000001</v>
      </c>
      <c r="C2516" s="44">
        <v>117.4</v>
      </c>
      <c r="D2516" s="44">
        <v>24.995000000000001</v>
      </c>
      <c r="E2516" s="44">
        <v>7.4565000000000001</v>
      </c>
      <c r="F2516" s="44">
        <v>0.80610000000000004</v>
      </c>
      <c r="G2516" s="44">
        <v>277</v>
      </c>
      <c r="H2516" s="44">
        <v>3.8675000000000002</v>
      </c>
      <c r="I2516" s="44">
        <v>1.268</v>
      </c>
      <c r="J2516" s="45">
        <v>9.9815000000000005</v>
      </c>
    </row>
    <row r="2517" spans="1:10" x14ac:dyDescent="0.25">
      <c r="A2517" s="33">
        <v>39748</v>
      </c>
      <c r="B2517" s="44">
        <v>1.246</v>
      </c>
      <c r="C2517" s="44">
        <v>115.75</v>
      </c>
      <c r="D2517" s="44">
        <v>24.667999999999999</v>
      </c>
      <c r="E2517" s="44">
        <v>7.4524999999999997</v>
      </c>
      <c r="F2517" s="44">
        <v>0.80630000000000002</v>
      </c>
      <c r="G2517" s="44">
        <v>271.02999999999997</v>
      </c>
      <c r="H2517" s="44">
        <v>3.839</v>
      </c>
      <c r="I2517" s="44">
        <v>1.2533000000000001</v>
      </c>
      <c r="J2517" s="45">
        <v>10.096</v>
      </c>
    </row>
    <row r="2518" spans="1:10" x14ac:dyDescent="0.25">
      <c r="A2518" s="33">
        <v>39749</v>
      </c>
      <c r="B2518" s="44">
        <v>1.2525999999999999</v>
      </c>
      <c r="C2518" s="44">
        <v>119.42</v>
      </c>
      <c r="D2518" s="44">
        <v>24.34</v>
      </c>
      <c r="E2518" s="44">
        <v>7.4549000000000003</v>
      </c>
      <c r="F2518" s="44">
        <v>0.79790000000000005</v>
      </c>
      <c r="G2518" s="44">
        <v>262</v>
      </c>
      <c r="H2518" s="44">
        <v>3.7002999999999999</v>
      </c>
      <c r="I2518" s="44">
        <v>1.2601</v>
      </c>
      <c r="J2518" s="45">
        <v>9.9473000000000003</v>
      </c>
    </row>
    <row r="2519" spans="1:10" x14ac:dyDescent="0.25">
      <c r="A2519" s="33">
        <v>39750</v>
      </c>
      <c r="B2519" s="44">
        <v>1.2769999999999999</v>
      </c>
      <c r="C2519" s="44">
        <v>124</v>
      </c>
      <c r="D2519" s="44">
        <v>23.88</v>
      </c>
      <c r="E2519" s="44">
        <v>7.4504000000000001</v>
      </c>
      <c r="F2519" s="44">
        <v>0.79579999999999995</v>
      </c>
      <c r="G2519" s="44">
        <v>256.05</v>
      </c>
      <c r="H2519" s="44">
        <v>3.5935999999999999</v>
      </c>
      <c r="I2519" s="44">
        <v>1.2723</v>
      </c>
      <c r="J2519" s="45">
        <v>9.9045000000000005</v>
      </c>
    </row>
    <row r="2520" spans="1:10" x14ac:dyDescent="0.25">
      <c r="A2520" s="33">
        <v>39751</v>
      </c>
      <c r="B2520" s="44">
        <v>1.3035000000000001</v>
      </c>
      <c r="C2520" s="44">
        <v>128.72999999999999</v>
      </c>
      <c r="D2520" s="44">
        <v>24.48</v>
      </c>
      <c r="E2520" s="44">
        <v>7.4478</v>
      </c>
      <c r="F2520" s="44">
        <v>0.79069999999999996</v>
      </c>
      <c r="G2520" s="44">
        <v>257.24</v>
      </c>
      <c r="H2520" s="44">
        <v>3.5649999999999999</v>
      </c>
      <c r="I2520" s="44">
        <v>1.2667999999999999</v>
      </c>
      <c r="J2520" s="45">
        <v>9.8109999999999999</v>
      </c>
    </row>
    <row r="2521" spans="1:10" x14ac:dyDescent="0.25">
      <c r="A2521" s="33">
        <v>39752</v>
      </c>
      <c r="B2521" s="44">
        <v>1.2757000000000001</v>
      </c>
      <c r="C2521" s="44">
        <v>124.97</v>
      </c>
      <c r="D2521" s="44">
        <v>24.22</v>
      </c>
      <c r="E2521" s="44">
        <v>7.4466999999999999</v>
      </c>
      <c r="F2521" s="44">
        <v>0.78690000000000004</v>
      </c>
      <c r="G2521" s="44">
        <v>261.43</v>
      </c>
      <c r="H2521" s="44">
        <v>3.5966</v>
      </c>
      <c r="I2521" s="44">
        <v>1.2630999999999999</v>
      </c>
      <c r="J2521" s="45">
        <v>9.9060000000000006</v>
      </c>
    </row>
    <row r="2522" spans="1:10" x14ac:dyDescent="0.25">
      <c r="A2522" s="33">
        <v>39755</v>
      </c>
      <c r="B2522" s="44">
        <v>1.2822</v>
      </c>
      <c r="C2522" s="44">
        <v>126.38</v>
      </c>
      <c r="D2522" s="44">
        <v>24.28</v>
      </c>
      <c r="E2522" s="44">
        <v>7.4443000000000001</v>
      </c>
      <c r="F2522" s="44">
        <v>0.79690000000000005</v>
      </c>
      <c r="G2522" s="44">
        <v>258.36</v>
      </c>
      <c r="H2522" s="44">
        <v>3.5592999999999999</v>
      </c>
      <c r="I2522" s="44">
        <v>1.2628999999999999</v>
      </c>
      <c r="J2522" s="45">
        <v>9.8512000000000004</v>
      </c>
    </row>
    <row r="2523" spans="1:10" x14ac:dyDescent="0.25">
      <c r="A2523" s="33">
        <v>39756</v>
      </c>
      <c r="B2523" s="44">
        <v>1.282</v>
      </c>
      <c r="C2523" s="44">
        <v>127.35</v>
      </c>
      <c r="D2523" s="44">
        <v>24.163</v>
      </c>
      <c r="E2523" s="44">
        <v>7.4429999999999996</v>
      </c>
      <c r="F2523" s="44">
        <v>0.8075</v>
      </c>
      <c r="G2523" s="44">
        <v>259.86</v>
      </c>
      <c r="H2523" s="44">
        <v>3.5266000000000002</v>
      </c>
      <c r="I2523" s="44">
        <v>1.2583</v>
      </c>
      <c r="J2523" s="45">
        <v>9.8978000000000002</v>
      </c>
    </row>
    <row r="2524" spans="1:10" x14ac:dyDescent="0.25">
      <c r="A2524" s="33">
        <v>39757</v>
      </c>
      <c r="B2524" s="44">
        <v>1.2869999999999999</v>
      </c>
      <c r="C2524" s="44">
        <v>127.4</v>
      </c>
      <c r="D2524" s="44">
        <v>24.3</v>
      </c>
      <c r="E2524" s="44">
        <v>7.4438000000000004</v>
      </c>
      <c r="F2524" s="44">
        <v>0.80649999999999999</v>
      </c>
      <c r="G2524" s="44">
        <v>259.3</v>
      </c>
      <c r="H2524" s="44">
        <v>3.5175000000000001</v>
      </c>
      <c r="I2524" s="44">
        <v>1.2501</v>
      </c>
      <c r="J2524" s="45">
        <v>9.9368999999999996</v>
      </c>
    </row>
    <row r="2525" spans="1:10" x14ac:dyDescent="0.25">
      <c r="A2525" s="33">
        <v>39758</v>
      </c>
      <c r="B2525" s="44">
        <v>1.2769999999999999</v>
      </c>
      <c r="C2525" s="44">
        <v>124.86</v>
      </c>
      <c r="D2525" s="44">
        <v>24.905000000000001</v>
      </c>
      <c r="E2525" s="44">
        <v>7.4443999999999999</v>
      </c>
      <c r="F2525" s="44">
        <v>0.80500000000000005</v>
      </c>
      <c r="G2525" s="44">
        <v>261.94</v>
      </c>
      <c r="H2525" s="44">
        <v>3.6019999999999999</v>
      </c>
      <c r="I2525" s="44">
        <v>1.2485999999999999</v>
      </c>
      <c r="J2525" s="45">
        <v>10.0075</v>
      </c>
    </row>
    <row r="2526" spans="1:10" x14ac:dyDescent="0.25">
      <c r="A2526" s="33">
        <v>39759</v>
      </c>
      <c r="B2526" s="44">
        <v>1.2756000000000001</v>
      </c>
      <c r="C2526" s="44">
        <v>124.29</v>
      </c>
      <c r="D2526" s="44">
        <v>25.091999999999999</v>
      </c>
      <c r="E2526" s="44">
        <v>7.4455</v>
      </c>
      <c r="F2526" s="44">
        <v>0.80845</v>
      </c>
      <c r="G2526" s="44">
        <v>269</v>
      </c>
      <c r="H2526" s="44">
        <v>3.6615000000000002</v>
      </c>
      <c r="I2526" s="44">
        <v>1.2528999999999999</v>
      </c>
      <c r="J2526" s="45">
        <v>10.054500000000001</v>
      </c>
    </row>
    <row r="2527" spans="1:10" x14ac:dyDescent="0.25">
      <c r="A2527" s="33">
        <v>39762</v>
      </c>
      <c r="B2527" s="44">
        <v>1.2890999999999999</v>
      </c>
      <c r="C2527" s="44">
        <v>127.89</v>
      </c>
      <c r="D2527" s="44">
        <v>25.273</v>
      </c>
      <c r="E2527" s="44">
        <v>7.4465000000000003</v>
      </c>
      <c r="F2527" s="44">
        <v>0.8165</v>
      </c>
      <c r="G2527" s="44">
        <v>265.51</v>
      </c>
      <c r="H2527" s="44">
        <v>3.645</v>
      </c>
      <c r="I2527" s="44">
        <v>1.2576000000000001</v>
      </c>
      <c r="J2527" s="45">
        <v>9.9747000000000003</v>
      </c>
    </row>
    <row r="2528" spans="1:10" x14ac:dyDescent="0.25">
      <c r="A2528" s="33">
        <v>39763</v>
      </c>
      <c r="B2528" s="44">
        <v>1.2746999999999999</v>
      </c>
      <c r="C2528" s="44">
        <v>124.77</v>
      </c>
      <c r="D2528" s="44">
        <v>25.35</v>
      </c>
      <c r="E2528" s="44">
        <v>7.4428000000000001</v>
      </c>
      <c r="F2528" s="44">
        <v>0.81469999999999998</v>
      </c>
      <c r="G2528" s="44">
        <v>266.66000000000003</v>
      </c>
      <c r="H2528" s="44">
        <v>3.7484999999999999</v>
      </c>
      <c r="I2528" s="44">
        <v>1.2672000000000001</v>
      </c>
      <c r="J2528" s="45">
        <v>10.039</v>
      </c>
    </row>
    <row r="2529" spans="1:10" x14ac:dyDescent="0.25">
      <c r="A2529" s="33">
        <v>39764</v>
      </c>
      <c r="B2529" s="44">
        <v>1.2529999999999999</v>
      </c>
      <c r="C2529" s="44">
        <v>121.81</v>
      </c>
      <c r="D2529" s="44">
        <v>25.414999999999999</v>
      </c>
      <c r="E2529" s="44">
        <v>7.4458000000000002</v>
      </c>
      <c r="F2529" s="44">
        <v>0.82310000000000005</v>
      </c>
      <c r="G2529" s="44">
        <v>271</v>
      </c>
      <c r="H2529" s="44">
        <v>3.7658</v>
      </c>
      <c r="I2529" s="44">
        <v>1.2595000000000001</v>
      </c>
      <c r="J2529" s="45">
        <v>10.1065</v>
      </c>
    </row>
    <row r="2530" spans="1:10" x14ac:dyDescent="0.25">
      <c r="A2530" s="33">
        <v>39765</v>
      </c>
      <c r="B2530" s="44">
        <v>1.2524999999999999</v>
      </c>
      <c r="C2530" s="44">
        <v>120.34</v>
      </c>
      <c r="D2530" s="44">
        <v>25.292999999999999</v>
      </c>
      <c r="E2530" s="44">
        <v>7.4478999999999997</v>
      </c>
      <c r="F2530" s="44">
        <v>0.84419999999999995</v>
      </c>
      <c r="G2530" s="44">
        <v>269.75</v>
      </c>
      <c r="H2530" s="44">
        <v>3.7425999999999999</v>
      </c>
      <c r="I2530" s="44">
        <v>1.2734000000000001</v>
      </c>
      <c r="J2530" s="45">
        <v>10.118</v>
      </c>
    </row>
    <row r="2531" spans="1:10" x14ac:dyDescent="0.25">
      <c r="A2531" s="33">
        <v>39766</v>
      </c>
      <c r="B2531" s="44">
        <v>1.2675000000000001</v>
      </c>
      <c r="C2531" s="44">
        <v>122.17</v>
      </c>
      <c r="D2531" s="44">
        <v>25.369</v>
      </c>
      <c r="E2531" s="44">
        <v>7.4474</v>
      </c>
      <c r="F2531" s="44">
        <v>0.85980000000000001</v>
      </c>
      <c r="G2531" s="44">
        <v>270.55</v>
      </c>
      <c r="H2531" s="44">
        <v>3.7343999999999999</v>
      </c>
      <c r="I2531" s="44">
        <v>1.2847999999999999</v>
      </c>
      <c r="J2531" s="45">
        <v>9.9947999999999997</v>
      </c>
    </row>
    <row r="2532" spans="1:10" x14ac:dyDescent="0.25">
      <c r="A2532" s="33">
        <v>39769</v>
      </c>
      <c r="B2532" s="44">
        <v>1.266</v>
      </c>
      <c r="C2532" s="44">
        <v>121.93</v>
      </c>
      <c r="D2532" s="44">
        <v>25.395</v>
      </c>
      <c r="E2532" s="44">
        <v>7.4474</v>
      </c>
      <c r="F2532" s="44">
        <v>0.84824999999999995</v>
      </c>
      <c r="G2532" s="44">
        <v>268.5</v>
      </c>
      <c r="H2532" s="44">
        <v>3.7730000000000001</v>
      </c>
      <c r="I2532" s="44">
        <v>1.2766</v>
      </c>
      <c r="J2532" s="45">
        <v>10.012600000000001</v>
      </c>
    </row>
    <row r="2533" spans="1:10" x14ac:dyDescent="0.25">
      <c r="A2533" s="33">
        <v>39770</v>
      </c>
      <c r="B2533" s="44">
        <v>1.2653000000000001</v>
      </c>
      <c r="C2533" s="44">
        <v>121.92</v>
      </c>
      <c r="D2533" s="44">
        <v>25.655000000000001</v>
      </c>
      <c r="E2533" s="44">
        <v>7.4484000000000004</v>
      </c>
      <c r="F2533" s="44">
        <v>0.84209999999999996</v>
      </c>
      <c r="G2533" s="44">
        <v>271.08999999999997</v>
      </c>
      <c r="H2533" s="44">
        <v>3.8294999999999999</v>
      </c>
      <c r="I2533" s="44">
        <v>1.2894000000000001</v>
      </c>
      <c r="J2533" s="45">
        <v>10.1845</v>
      </c>
    </row>
    <row r="2534" spans="1:10" x14ac:dyDescent="0.25">
      <c r="A2534" s="33">
        <v>39771</v>
      </c>
      <c r="B2534" s="44">
        <v>1.2634000000000001</v>
      </c>
      <c r="C2534" s="44">
        <v>122.07</v>
      </c>
      <c r="D2534" s="44">
        <v>25.718</v>
      </c>
      <c r="E2534" s="44">
        <v>7.4499000000000004</v>
      </c>
      <c r="F2534" s="44">
        <v>0.83979999999999999</v>
      </c>
      <c r="G2534" s="44">
        <v>271</v>
      </c>
      <c r="H2534" s="44">
        <v>3.85</v>
      </c>
      <c r="I2534" s="44">
        <v>1.2954000000000001</v>
      </c>
      <c r="J2534" s="45">
        <v>10.137499999999999</v>
      </c>
    </row>
    <row r="2535" spans="1:10" x14ac:dyDescent="0.25">
      <c r="A2535" s="33">
        <v>39772</v>
      </c>
      <c r="B2535" s="44">
        <v>1.2542</v>
      </c>
      <c r="C2535" s="44">
        <v>119.87</v>
      </c>
      <c r="D2535" s="44">
        <v>25.635000000000002</v>
      </c>
      <c r="E2535" s="44">
        <v>7.4523999999999999</v>
      </c>
      <c r="F2535" s="44">
        <v>0.84209999999999996</v>
      </c>
      <c r="G2535" s="44">
        <v>269.94</v>
      </c>
      <c r="H2535" s="44">
        <v>3.85</v>
      </c>
      <c r="I2535" s="44">
        <v>1.2919</v>
      </c>
      <c r="J2535" s="45">
        <v>10.2395</v>
      </c>
    </row>
    <row r="2536" spans="1:10" x14ac:dyDescent="0.25">
      <c r="A2536" s="33">
        <v>39773</v>
      </c>
      <c r="B2536" s="44">
        <v>1.2602</v>
      </c>
      <c r="C2536" s="44">
        <v>119.3</v>
      </c>
      <c r="D2536" s="44">
        <v>25.7</v>
      </c>
      <c r="E2536" s="44">
        <v>7.4537000000000004</v>
      </c>
      <c r="F2536" s="44">
        <v>0.84099999999999997</v>
      </c>
      <c r="G2536" s="44">
        <v>266.77999999999997</v>
      </c>
      <c r="H2536" s="44">
        <v>3.8374999999999999</v>
      </c>
      <c r="I2536" s="44">
        <v>1.3089999999999999</v>
      </c>
      <c r="J2536" s="45">
        <v>10.371</v>
      </c>
    </row>
    <row r="2537" spans="1:10" x14ac:dyDescent="0.25">
      <c r="A2537" s="33">
        <v>39776</v>
      </c>
      <c r="B2537" s="44">
        <v>1.2773000000000001</v>
      </c>
      <c r="C2537" s="44">
        <v>122.52</v>
      </c>
      <c r="D2537" s="44">
        <v>25.382999999999999</v>
      </c>
      <c r="E2537" s="44">
        <v>7.4550999999999998</v>
      </c>
      <c r="F2537" s="44">
        <v>0.85170000000000001</v>
      </c>
      <c r="G2537" s="44">
        <v>263.5</v>
      </c>
      <c r="H2537" s="44">
        <v>3.8565</v>
      </c>
      <c r="I2537" s="44">
        <v>1.3204</v>
      </c>
      <c r="J2537" s="45">
        <v>10.4025</v>
      </c>
    </row>
    <row r="2538" spans="1:10" x14ac:dyDescent="0.25">
      <c r="A2538" s="33">
        <v>39777</v>
      </c>
      <c r="B2538" s="44">
        <v>1.2810999999999999</v>
      </c>
      <c r="C2538" s="44">
        <v>123.08</v>
      </c>
      <c r="D2538" s="44">
        <v>25.457999999999998</v>
      </c>
      <c r="E2538" s="44">
        <v>7.4541000000000004</v>
      </c>
      <c r="F2538" s="44">
        <v>0.85375000000000001</v>
      </c>
      <c r="G2538" s="44">
        <v>262.3</v>
      </c>
      <c r="H2538" s="44">
        <v>3.8353999999999999</v>
      </c>
      <c r="I2538" s="44">
        <v>1.3095000000000001</v>
      </c>
      <c r="J2538" s="45">
        <v>10.3445</v>
      </c>
    </row>
    <row r="2539" spans="1:10" x14ac:dyDescent="0.25">
      <c r="A2539" s="33">
        <v>39778</v>
      </c>
      <c r="B2539" s="44">
        <v>1.2935000000000001</v>
      </c>
      <c r="C2539" s="44">
        <v>123.1</v>
      </c>
      <c r="D2539" s="44">
        <v>25.08</v>
      </c>
      <c r="E2539" s="44">
        <v>7.4534000000000002</v>
      </c>
      <c r="F2539" s="44">
        <v>0.84560000000000002</v>
      </c>
      <c r="G2539" s="44">
        <v>260.08</v>
      </c>
      <c r="H2539" s="44">
        <v>3.7675000000000001</v>
      </c>
      <c r="I2539" s="44">
        <v>1.3407</v>
      </c>
      <c r="J2539" s="45">
        <v>10.317299999999999</v>
      </c>
    </row>
    <row r="2540" spans="1:10" x14ac:dyDescent="0.25">
      <c r="A2540" s="33">
        <v>39779</v>
      </c>
      <c r="B2540" s="44">
        <v>1.29</v>
      </c>
      <c r="C2540" s="44">
        <v>123.04</v>
      </c>
      <c r="D2540" s="44">
        <v>25.18</v>
      </c>
      <c r="E2540" s="44">
        <v>7.4520999999999997</v>
      </c>
      <c r="F2540" s="44">
        <v>0.83579999999999999</v>
      </c>
      <c r="G2540" s="44">
        <v>261.64999999999998</v>
      </c>
      <c r="H2540" s="44">
        <v>3.7745000000000002</v>
      </c>
      <c r="I2540" s="44">
        <v>1.3120000000000001</v>
      </c>
      <c r="J2540" s="45">
        <v>10.254300000000001</v>
      </c>
    </row>
    <row r="2541" spans="1:10" x14ac:dyDescent="0.25">
      <c r="A2541" s="33">
        <v>39780</v>
      </c>
      <c r="B2541" s="44">
        <v>1.2726999999999999</v>
      </c>
      <c r="C2541" s="44">
        <v>121.46</v>
      </c>
      <c r="D2541" s="44">
        <v>25.209</v>
      </c>
      <c r="E2541" s="44">
        <v>7.4516999999999998</v>
      </c>
      <c r="F2541" s="44">
        <v>0.82989999999999997</v>
      </c>
      <c r="G2541" s="44">
        <v>259.56</v>
      </c>
      <c r="H2541" s="44">
        <v>3.7747999999999999</v>
      </c>
      <c r="I2541" s="44">
        <v>1.2837000000000001</v>
      </c>
      <c r="J2541" s="45">
        <v>10.3057</v>
      </c>
    </row>
    <row r="2542" spans="1:10" x14ac:dyDescent="0.25">
      <c r="A2542" s="33">
        <v>39783</v>
      </c>
      <c r="B2542" s="44">
        <v>1.2607999999999999</v>
      </c>
      <c r="C2542" s="44">
        <v>118.42</v>
      </c>
      <c r="D2542" s="44">
        <v>25.613</v>
      </c>
      <c r="E2542" s="44">
        <v>7.4497</v>
      </c>
      <c r="F2542" s="44">
        <v>0.84155000000000002</v>
      </c>
      <c r="G2542" s="44">
        <v>262.2</v>
      </c>
      <c r="H2542" s="44">
        <v>3.8445</v>
      </c>
      <c r="I2542" s="44">
        <v>1.276</v>
      </c>
      <c r="J2542" s="45">
        <v>10.3588</v>
      </c>
    </row>
    <row r="2543" spans="1:10" x14ac:dyDescent="0.25">
      <c r="A2543" s="33">
        <v>39784</v>
      </c>
      <c r="B2543" s="44">
        <v>1.2697000000000001</v>
      </c>
      <c r="C2543" s="44">
        <v>118.56</v>
      </c>
      <c r="D2543" s="44">
        <v>25.687999999999999</v>
      </c>
      <c r="E2543" s="44">
        <v>7.4485999999999999</v>
      </c>
      <c r="F2543" s="44">
        <v>0.84694999999999998</v>
      </c>
      <c r="G2543" s="44">
        <v>261.35000000000002</v>
      </c>
      <c r="H2543" s="44">
        <v>3.8325</v>
      </c>
      <c r="I2543" s="44">
        <v>1.2791999999999999</v>
      </c>
      <c r="J2543" s="45">
        <v>10.534000000000001</v>
      </c>
    </row>
    <row r="2544" spans="1:10" x14ac:dyDescent="0.25">
      <c r="A2544" s="33">
        <v>39785</v>
      </c>
      <c r="B2544" s="44">
        <v>1.2623</v>
      </c>
      <c r="C2544" s="44">
        <v>117.39</v>
      </c>
      <c r="D2544" s="44">
        <v>25.635999999999999</v>
      </c>
      <c r="E2544" s="44">
        <v>7.4504999999999999</v>
      </c>
      <c r="F2544" s="44">
        <v>0.85475000000000001</v>
      </c>
      <c r="G2544" s="44">
        <v>262.33</v>
      </c>
      <c r="H2544" s="44">
        <v>3.8506</v>
      </c>
      <c r="I2544" s="44">
        <v>1.2831999999999999</v>
      </c>
      <c r="J2544" s="45">
        <v>10.454499999999999</v>
      </c>
    </row>
    <row r="2545" spans="1:10" x14ac:dyDescent="0.25">
      <c r="A2545" s="33">
        <v>39786</v>
      </c>
      <c r="B2545" s="44">
        <v>1.262</v>
      </c>
      <c r="C2545" s="44">
        <v>117.1</v>
      </c>
      <c r="D2545" s="44">
        <v>25.72</v>
      </c>
      <c r="E2545" s="44">
        <v>7.4493999999999998</v>
      </c>
      <c r="F2545" s="44">
        <v>0.86260000000000003</v>
      </c>
      <c r="G2545" s="44">
        <v>261</v>
      </c>
      <c r="H2545" s="44">
        <v>3.8624999999999998</v>
      </c>
      <c r="I2545" s="44">
        <v>1.278</v>
      </c>
      <c r="J2545" s="45">
        <v>10.531499999999999</v>
      </c>
    </row>
    <row r="2546" spans="1:10" x14ac:dyDescent="0.25">
      <c r="A2546" s="33">
        <v>39787</v>
      </c>
      <c r="B2546" s="44">
        <v>1.2665</v>
      </c>
      <c r="C2546" s="44">
        <v>116.91</v>
      </c>
      <c r="D2546" s="44">
        <v>25.765000000000001</v>
      </c>
      <c r="E2546" s="44">
        <v>7.4494999999999996</v>
      </c>
      <c r="F2546" s="44">
        <v>0.86660000000000004</v>
      </c>
      <c r="G2546" s="44">
        <v>265.32</v>
      </c>
      <c r="H2546" s="44">
        <v>3.8864999999999998</v>
      </c>
      <c r="I2546" s="44">
        <v>1.2889999999999999</v>
      </c>
      <c r="J2546" s="45">
        <v>10.578799999999999</v>
      </c>
    </row>
    <row r="2547" spans="1:10" x14ac:dyDescent="0.25">
      <c r="A2547" s="33">
        <v>39790</v>
      </c>
      <c r="B2547" s="44">
        <v>1.2854000000000001</v>
      </c>
      <c r="C2547" s="44">
        <v>120.1</v>
      </c>
      <c r="D2547" s="44">
        <v>25.712</v>
      </c>
      <c r="E2547" s="44">
        <v>7.4497</v>
      </c>
      <c r="F2547" s="44">
        <v>0.86509999999999998</v>
      </c>
      <c r="G2547" s="44">
        <v>264.45</v>
      </c>
      <c r="H2547" s="44">
        <v>3.8875000000000002</v>
      </c>
      <c r="I2547" s="44">
        <v>1.3030999999999999</v>
      </c>
      <c r="J2547" s="45">
        <v>10.414999999999999</v>
      </c>
    </row>
    <row r="2548" spans="1:10" x14ac:dyDescent="0.25">
      <c r="A2548" s="33">
        <v>39791</v>
      </c>
      <c r="B2548" s="44">
        <v>1.2838000000000001</v>
      </c>
      <c r="C2548" s="44">
        <v>118.85</v>
      </c>
      <c r="D2548" s="44">
        <v>25.738</v>
      </c>
      <c r="E2548" s="44">
        <v>7.4499000000000004</v>
      </c>
      <c r="F2548" s="44">
        <v>0.87109999999999999</v>
      </c>
      <c r="G2548" s="44">
        <v>263.27999999999997</v>
      </c>
      <c r="H2548" s="44">
        <v>3.9220000000000002</v>
      </c>
      <c r="I2548" s="44">
        <v>1.3249</v>
      </c>
      <c r="J2548" s="45">
        <v>10.5063</v>
      </c>
    </row>
    <row r="2549" spans="1:10" x14ac:dyDescent="0.25">
      <c r="A2549" s="33">
        <v>39792</v>
      </c>
      <c r="B2549" s="44">
        <v>1.2925</v>
      </c>
      <c r="C2549" s="44">
        <v>119.77</v>
      </c>
      <c r="D2549" s="44">
        <v>25.9</v>
      </c>
      <c r="E2549" s="44">
        <v>7.4499000000000004</v>
      </c>
      <c r="F2549" s="44">
        <v>0.87324999999999997</v>
      </c>
      <c r="G2549" s="44">
        <v>263.75</v>
      </c>
      <c r="H2549" s="44">
        <v>3.9565999999999999</v>
      </c>
      <c r="I2549" s="44">
        <v>1.3229</v>
      </c>
      <c r="J2549" s="45">
        <v>10.567</v>
      </c>
    </row>
    <row r="2550" spans="1:10" x14ac:dyDescent="0.25">
      <c r="A2550" s="33">
        <v>39793</v>
      </c>
      <c r="B2550" s="44">
        <v>1.3214999999999999</v>
      </c>
      <c r="C2550" s="44">
        <v>120.67</v>
      </c>
      <c r="D2550" s="44">
        <v>25.965</v>
      </c>
      <c r="E2550" s="44">
        <v>7.4503000000000004</v>
      </c>
      <c r="F2550" s="44">
        <v>0.88690000000000002</v>
      </c>
      <c r="G2550" s="44">
        <v>264.45</v>
      </c>
      <c r="H2550" s="44">
        <v>3.9864999999999999</v>
      </c>
      <c r="I2550" s="44">
        <v>1.3142</v>
      </c>
      <c r="J2550" s="45">
        <v>10.58</v>
      </c>
    </row>
    <row r="2551" spans="1:10" x14ac:dyDescent="0.25">
      <c r="A2551" s="33">
        <v>39794</v>
      </c>
      <c r="B2551" s="44">
        <v>1.3340000000000001</v>
      </c>
      <c r="C2551" s="44">
        <v>120.21</v>
      </c>
      <c r="D2551" s="44">
        <v>25.99</v>
      </c>
      <c r="E2551" s="44">
        <v>7.4499000000000004</v>
      </c>
      <c r="F2551" s="44">
        <v>0.89234999999999998</v>
      </c>
      <c r="G2551" s="44">
        <v>264.5</v>
      </c>
      <c r="H2551" s="44">
        <v>3.9592000000000001</v>
      </c>
      <c r="I2551" s="44">
        <v>1.3280000000000001</v>
      </c>
      <c r="J2551" s="45">
        <v>10.6625</v>
      </c>
    </row>
    <row r="2552" spans="1:10" x14ac:dyDescent="0.25">
      <c r="A2552" s="33">
        <v>39797</v>
      </c>
      <c r="B2552" s="44">
        <v>1.351</v>
      </c>
      <c r="C2552" s="44">
        <v>122.42</v>
      </c>
      <c r="D2552" s="44">
        <v>26.157</v>
      </c>
      <c r="E2552" s="44">
        <v>7.4501999999999997</v>
      </c>
      <c r="F2552" s="44">
        <v>0.89939999999999998</v>
      </c>
      <c r="G2552" s="44">
        <v>266.74</v>
      </c>
      <c r="H2552" s="44">
        <v>3.9948999999999999</v>
      </c>
      <c r="I2552" s="44">
        <v>1.3329</v>
      </c>
      <c r="J2552" s="45">
        <v>10.865</v>
      </c>
    </row>
    <row r="2553" spans="1:10" x14ac:dyDescent="0.25">
      <c r="A2553" s="33">
        <v>39798</v>
      </c>
      <c r="B2553" s="44">
        <v>1.369</v>
      </c>
      <c r="C2553" s="44">
        <v>123.2</v>
      </c>
      <c r="D2553" s="44">
        <v>26.370999999999999</v>
      </c>
      <c r="E2553" s="44">
        <v>7.4509999999999996</v>
      </c>
      <c r="F2553" s="44">
        <v>0.89359999999999995</v>
      </c>
      <c r="G2553" s="44">
        <v>268.38</v>
      </c>
      <c r="H2553" s="44">
        <v>4.0555000000000003</v>
      </c>
      <c r="I2553" s="44">
        <v>1.3422000000000001</v>
      </c>
      <c r="J2553" s="45">
        <v>11.044</v>
      </c>
    </row>
    <row r="2554" spans="1:10" x14ac:dyDescent="0.25">
      <c r="A2554" s="33">
        <v>39799</v>
      </c>
      <c r="B2554" s="44">
        <v>1.4058999999999999</v>
      </c>
      <c r="C2554" s="44">
        <v>124.35</v>
      </c>
      <c r="D2554" s="44">
        <v>26.254999999999999</v>
      </c>
      <c r="E2554" s="44">
        <v>7.4501999999999997</v>
      </c>
      <c r="F2554" s="44">
        <v>0.91854999999999998</v>
      </c>
      <c r="G2554" s="44">
        <v>265.05</v>
      </c>
      <c r="H2554" s="44">
        <v>4.0884999999999998</v>
      </c>
      <c r="I2554" s="44">
        <v>1.3379000000000001</v>
      </c>
      <c r="J2554" s="45">
        <v>11.0075</v>
      </c>
    </row>
    <row r="2555" spans="1:10" x14ac:dyDescent="0.25">
      <c r="A2555" s="33">
        <v>39800</v>
      </c>
      <c r="B2555" s="44">
        <v>1.4616</v>
      </c>
      <c r="C2555" s="44">
        <v>129.22</v>
      </c>
      <c r="D2555" s="44">
        <v>26.562000000000001</v>
      </c>
      <c r="E2555" s="44">
        <v>7.4496000000000002</v>
      </c>
      <c r="F2555" s="44">
        <v>0.95089999999999997</v>
      </c>
      <c r="G2555" s="44">
        <v>268.61</v>
      </c>
      <c r="H2555" s="44">
        <v>4.1669999999999998</v>
      </c>
      <c r="I2555" s="44">
        <v>1.3291999999999999</v>
      </c>
      <c r="J2555" s="45">
        <v>11.047499999999999</v>
      </c>
    </row>
    <row r="2556" spans="1:10" x14ac:dyDescent="0.25">
      <c r="A2556" s="33">
        <v>39801</v>
      </c>
      <c r="B2556" s="44">
        <v>1.3939999999999999</v>
      </c>
      <c r="C2556" s="44">
        <v>124.74</v>
      </c>
      <c r="D2556" s="44">
        <v>26.335000000000001</v>
      </c>
      <c r="E2556" s="44">
        <v>7.4497999999999998</v>
      </c>
      <c r="F2556" s="44">
        <v>0.92869999999999997</v>
      </c>
      <c r="G2556" s="44">
        <v>265.83999999999997</v>
      </c>
      <c r="H2556" s="44">
        <v>4.0824999999999996</v>
      </c>
      <c r="I2556" s="44">
        <v>1.3402000000000001</v>
      </c>
      <c r="J2556" s="45">
        <v>10.858499999999999</v>
      </c>
    </row>
    <row r="2557" spans="1:10" x14ac:dyDescent="0.25">
      <c r="A2557" s="33">
        <v>39804</v>
      </c>
      <c r="B2557" s="44">
        <v>1.397</v>
      </c>
      <c r="C2557" s="44">
        <v>125.66</v>
      </c>
      <c r="D2557" s="44">
        <v>26.44</v>
      </c>
      <c r="E2557" s="44">
        <v>7.4527000000000001</v>
      </c>
      <c r="F2557" s="44">
        <v>0.94320000000000004</v>
      </c>
      <c r="G2557" s="44">
        <v>266.12</v>
      </c>
      <c r="H2557" s="44">
        <v>4.0940000000000003</v>
      </c>
      <c r="I2557" s="44">
        <v>1.3340000000000001</v>
      </c>
      <c r="J2557" s="45">
        <v>10.833500000000001</v>
      </c>
    </row>
    <row r="2558" spans="1:10" x14ac:dyDescent="0.25">
      <c r="A2558" s="33">
        <v>39805</v>
      </c>
      <c r="B2558" s="44">
        <v>1.3977999999999999</v>
      </c>
      <c r="C2558" s="44">
        <v>126.03</v>
      </c>
      <c r="D2558" s="44">
        <v>26.314</v>
      </c>
      <c r="E2558" s="44">
        <v>7.4539999999999997</v>
      </c>
      <c r="F2558" s="44">
        <v>0.94394999999999996</v>
      </c>
      <c r="G2558" s="44">
        <v>264.60000000000002</v>
      </c>
      <c r="H2558" s="44">
        <v>4.0960000000000001</v>
      </c>
      <c r="I2558" s="44">
        <v>1.331</v>
      </c>
      <c r="J2558" s="45">
        <v>10.955500000000001</v>
      </c>
    </row>
    <row r="2559" spans="1:10" x14ac:dyDescent="0.25">
      <c r="A2559" s="33">
        <v>39806</v>
      </c>
      <c r="B2559" s="44">
        <v>1.4005000000000001</v>
      </c>
      <c r="C2559" s="44">
        <v>126.65</v>
      </c>
      <c r="D2559" s="44">
        <v>26.393999999999998</v>
      </c>
      <c r="E2559" s="44">
        <v>7.4494999999999996</v>
      </c>
      <c r="F2559" s="44">
        <v>0.94930000000000003</v>
      </c>
      <c r="G2559" s="44">
        <v>267.76</v>
      </c>
      <c r="H2559" s="44">
        <v>4.0862999999999996</v>
      </c>
      <c r="I2559" s="44">
        <v>1.3337000000000001</v>
      </c>
      <c r="J2559" s="45">
        <v>11.230499999999999</v>
      </c>
    </row>
    <row r="2560" spans="1:10" x14ac:dyDescent="0.25">
      <c r="A2560" s="33">
        <v>39811</v>
      </c>
      <c r="B2560" s="44">
        <v>1.427</v>
      </c>
      <c r="C2560" s="44">
        <v>128.97999999999999</v>
      </c>
      <c r="D2560" s="44">
        <v>26.454999999999998</v>
      </c>
      <c r="E2560" s="44">
        <v>7.4503000000000004</v>
      </c>
      <c r="F2560" s="44">
        <v>0.97855000000000003</v>
      </c>
      <c r="G2560" s="44">
        <v>266.64</v>
      </c>
      <c r="H2560" s="44">
        <v>4.1399999999999997</v>
      </c>
      <c r="I2560" s="44">
        <v>1.3341000000000001</v>
      </c>
      <c r="J2560" s="45">
        <v>10.9795</v>
      </c>
    </row>
    <row r="2561" spans="1:10" x14ac:dyDescent="0.25">
      <c r="A2561" s="33">
        <v>39812</v>
      </c>
      <c r="B2561" s="44">
        <v>1.4097999999999999</v>
      </c>
      <c r="C2561" s="44">
        <v>127.4</v>
      </c>
      <c r="D2561" s="44">
        <v>26.63</v>
      </c>
      <c r="E2561" s="44">
        <v>7.4505999999999997</v>
      </c>
      <c r="F2561" s="44">
        <v>0.97419999999999995</v>
      </c>
      <c r="G2561" s="44">
        <v>266.33</v>
      </c>
      <c r="H2561" s="44">
        <v>4.1464999999999996</v>
      </c>
      <c r="I2561" s="44">
        <v>1.3334999999999999</v>
      </c>
      <c r="J2561" s="45">
        <v>10.95</v>
      </c>
    </row>
    <row r="2562" spans="1:10" x14ac:dyDescent="0.25">
      <c r="A2562" s="33">
        <v>39813</v>
      </c>
      <c r="B2562" s="44">
        <v>1.3916999999999999</v>
      </c>
      <c r="C2562" s="44">
        <v>126.14</v>
      </c>
      <c r="D2562" s="44">
        <v>26.875</v>
      </c>
      <c r="E2562" s="44">
        <v>7.4505999999999997</v>
      </c>
      <c r="F2562" s="44">
        <v>0.95250000000000001</v>
      </c>
      <c r="G2562" s="44">
        <v>266.7</v>
      </c>
      <c r="H2562" s="44">
        <v>4.1535000000000002</v>
      </c>
      <c r="I2562" s="44">
        <v>1.3665</v>
      </c>
      <c r="J2562" s="45">
        <v>10.87</v>
      </c>
    </row>
    <row r="2563" spans="1:10" x14ac:dyDescent="0.25">
      <c r="A2563" s="33">
        <v>39815</v>
      </c>
      <c r="B2563" s="44">
        <v>1.3866000000000001</v>
      </c>
      <c r="C2563" s="44">
        <v>126.64</v>
      </c>
      <c r="D2563" s="44">
        <v>26.824999999999999</v>
      </c>
      <c r="E2563" s="44">
        <v>7.4499000000000004</v>
      </c>
      <c r="F2563" s="44">
        <v>0.96099999999999997</v>
      </c>
      <c r="G2563" s="44">
        <v>265.48</v>
      </c>
      <c r="H2563" s="44">
        <v>4.1638000000000002</v>
      </c>
      <c r="I2563" s="44">
        <v>1.3680000000000001</v>
      </c>
      <c r="J2563" s="45">
        <v>10.842499999999999</v>
      </c>
    </row>
    <row r="2564" spans="1:10" x14ac:dyDescent="0.25">
      <c r="A2564" s="33">
        <v>39818</v>
      </c>
      <c r="B2564" s="44">
        <v>1.3582000000000001</v>
      </c>
      <c r="C2564" s="44">
        <v>126.81</v>
      </c>
      <c r="D2564" s="44">
        <v>26.76</v>
      </c>
      <c r="E2564" s="44">
        <v>7.4488000000000003</v>
      </c>
      <c r="F2564" s="44">
        <v>0.93579999999999997</v>
      </c>
      <c r="G2564" s="44">
        <v>267.13</v>
      </c>
      <c r="H2564" s="44">
        <v>4.1360000000000001</v>
      </c>
      <c r="I2564" s="44">
        <v>1.3567</v>
      </c>
      <c r="J2564" s="45">
        <v>10.7075</v>
      </c>
    </row>
    <row r="2565" spans="1:10" x14ac:dyDescent="0.25">
      <c r="A2565" s="33">
        <v>39819</v>
      </c>
      <c r="B2565" s="44">
        <v>1.3331999999999999</v>
      </c>
      <c r="C2565" s="44">
        <v>125.84</v>
      </c>
      <c r="D2565" s="44">
        <v>26.41</v>
      </c>
      <c r="E2565" s="44">
        <v>7.4530000000000003</v>
      </c>
      <c r="F2565" s="44">
        <v>0.91759999999999997</v>
      </c>
      <c r="G2565" s="44">
        <v>266.67</v>
      </c>
      <c r="H2565" s="44">
        <v>4.0199999999999996</v>
      </c>
      <c r="I2565" s="44">
        <v>1.3535999999999999</v>
      </c>
      <c r="J2565" s="45">
        <v>10.567500000000001</v>
      </c>
    </row>
    <row r="2566" spans="1:10" x14ac:dyDescent="0.25">
      <c r="A2566" s="33">
        <v>39820</v>
      </c>
      <c r="B2566" s="44">
        <v>1.3594999999999999</v>
      </c>
      <c r="C2566" s="44">
        <v>126.77</v>
      </c>
      <c r="D2566" s="44">
        <v>26.117000000000001</v>
      </c>
      <c r="E2566" s="44">
        <v>7.4522000000000004</v>
      </c>
      <c r="F2566" s="44">
        <v>0.90429999999999999</v>
      </c>
      <c r="G2566" s="44">
        <v>266.14</v>
      </c>
      <c r="H2566" s="44">
        <v>3.9746999999999999</v>
      </c>
      <c r="I2566" s="44">
        <v>1.3571</v>
      </c>
      <c r="J2566" s="45">
        <v>10.5763</v>
      </c>
    </row>
    <row r="2567" spans="1:10" x14ac:dyDescent="0.25">
      <c r="A2567" s="33">
        <v>39821</v>
      </c>
      <c r="B2567" s="44">
        <v>1.3616999999999999</v>
      </c>
      <c r="C2567" s="44">
        <v>124.34</v>
      </c>
      <c r="D2567" s="44">
        <v>26.198</v>
      </c>
      <c r="E2567" s="44">
        <v>7.4528999999999996</v>
      </c>
      <c r="F2567" s="44">
        <v>0.89329999999999998</v>
      </c>
      <c r="G2567" s="44">
        <v>271.77</v>
      </c>
      <c r="H2567" s="44">
        <v>4.0315000000000003</v>
      </c>
      <c r="I2567" s="44">
        <v>1.363</v>
      </c>
      <c r="J2567" s="45">
        <v>10.712</v>
      </c>
    </row>
    <row r="2568" spans="1:10" x14ac:dyDescent="0.25">
      <c r="A2568" s="33">
        <v>39822</v>
      </c>
      <c r="B2568" s="44">
        <v>1.3684000000000001</v>
      </c>
      <c r="C2568" s="44">
        <v>124.4</v>
      </c>
      <c r="D2568" s="44">
        <v>26.46</v>
      </c>
      <c r="E2568" s="44">
        <v>7.4523000000000001</v>
      </c>
      <c r="F2568" s="44">
        <v>0.89480000000000004</v>
      </c>
      <c r="G2568" s="44">
        <v>276.13</v>
      </c>
      <c r="H2568" s="44">
        <v>4.0445000000000002</v>
      </c>
      <c r="I2568" s="44">
        <v>1.3688</v>
      </c>
      <c r="J2568" s="45">
        <v>10.721500000000001</v>
      </c>
    </row>
    <row r="2569" spans="1:10" x14ac:dyDescent="0.25">
      <c r="A2569" s="33">
        <v>39825</v>
      </c>
      <c r="B2569" s="44">
        <v>1.3393999999999999</v>
      </c>
      <c r="C2569" s="44">
        <v>120.48</v>
      </c>
      <c r="D2569" s="44">
        <v>26.57</v>
      </c>
      <c r="E2569" s="44">
        <v>7.4527000000000001</v>
      </c>
      <c r="F2569" s="44">
        <v>0.89559999999999995</v>
      </c>
      <c r="G2569" s="44">
        <v>279.39999999999998</v>
      </c>
      <c r="H2569" s="44">
        <v>4.0430000000000001</v>
      </c>
      <c r="I2569" s="44">
        <v>1.3466</v>
      </c>
      <c r="J2569" s="45">
        <v>10.7605</v>
      </c>
    </row>
    <row r="2570" spans="1:10" x14ac:dyDescent="0.25">
      <c r="A2570" s="33">
        <v>39826</v>
      </c>
      <c r="B2570" s="44">
        <v>1.3262</v>
      </c>
      <c r="C2570" s="44">
        <v>118.54</v>
      </c>
      <c r="D2570" s="44">
        <v>26.765000000000001</v>
      </c>
      <c r="E2570" s="44">
        <v>7.452</v>
      </c>
      <c r="F2570" s="44">
        <v>0.91120000000000001</v>
      </c>
      <c r="G2570" s="44">
        <v>277.73</v>
      </c>
      <c r="H2570" s="44">
        <v>4.1417999999999999</v>
      </c>
      <c r="I2570" s="44">
        <v>1.3407</v>
      </c>
      <c r="J2570" s="45">
        <v>10.924200000000001</v>
      </c>
    </row>
    <row r="2571" spans="1:10" x14ac:dyDescent="0.25">
      <c r="A2571" s="33">
        <v>39827</v>
      </c>
      <c r="B2571" s="44">
        <v>1.3172999999999999</v>
      </c>
      <c r="C2571" s="44">
        <v>117.66</v>
      </c>
      <c r="D2571" s="44">
        <v>26.917000000000002</v>
      </c>
      <c r="E2571" s="44">
        <v>7.4508000000000001</v>
      </c>
      <c r="F2571" s="44">
        <v>0.9083</v>
      </c>
      <c r="G2571" s="44">
        <v>277.45</v>
      </c>
      <c r="H2571" s="44">
        <v>4.1440000000000001</v>
      </c>
      <c r="I2571" s="44">
        <v>1.3363</v>
      </c>
      <c r="J2571" s="45">
        <v>10.9475</v>
      </c>
    </row>
    <row r="2572" spans="1:10" x14ac:dyDescent="0.25">
      <c r="A2572" s="33">
        <v>39828</v>
      </c>
      <c r="B2572" s="44">
        <v>1.3085</v>
      </c>
      <c r="C2572" s="44">
        <v>116.97</v>
      </c>
      <c r="D2572" s="44">
        <v>27.308</v>
      </c>
      <c r="E2572" s="44">
        <v>7.4512</v>
      </c>
      <c r="F2572" s="44">
        <v>0.89659999999999995</v>
      </c>
      <c r="G2572" s="44">
        <v>281.45</v>
      </c>
      <c r="H2572" s="44">
        <v>4.2295999999999996</v>
      </c>
      <c r="I2572" s="44">
        <v>1.3408</v>
      </c>
      <c r="J2572" s="45">
        <v>10.9925</v>
      </c>
    </row>
    <row r="2573" spans="1:10" x14ac:dyDescent="0.25">
      <c r="A2573" s="33">
        <v>39829</v>
      </c>
      <c r="B2573" s="44">
        <v>1.327</v>
      </c>
      <c r="C2573" s="44">
        <v>120.11</v>
      </c>
      <c r="D2573" s="44">
        <v>27.17</v>
      </c>
      <c r="E2573" s="44">
        <v>7.4515000000000002</v>
      </c>
      <c r="F2573" s="44">
        <v>0.88929999999999998</v>
      </c>
      <c r="G2573" s="44">
        <v>277.89999999999998</v>
      </c>
      <c r="H2573" s="44">
        <v>4.1805000000000003</v>
      </c>
      <c r="I2573" s="44">
        <v>1.3622000000000001</v>
      </c>
      <c r="J2573" s="45">
        <v>10.766500000000001</v>
      </c>
    </row>
    <row r="2574" spans="1:10" x14ac:dyDescent="0.25">
      <c r="A2574" s="33">
        <v>39832</v>
      </c>
      <c r="B2574" s="44">
        <v>1.3182</v>
      </c>
      <c r="C2574" s="44">
        <v>119.16</v>
      </c>
      <c r="D2574" s="44">
        <v>27.707999999999998</v>
      </c>
      <c r="E2574" s="44">
        <v>7.4508999999999999</v>
      </c>
      <c r="F2574" s="44">
        <v>0.90469999999999995</v>
      </c>
      <c r="G2574" s="44">
        <v>283.55</v>
      </c>
      <c r="H2574" s="44">
        <v>4.3434999999999997</v>
      </c>
      <c r="I2574" s="44">
        <v>1.3687</v>
      </c>
      <c r="J2574" s="45">
        <v>10.787000000000001</v>
      </c>
    </row>
    <row r="2575" spans="1:10" x14ac:dyDescent="0.25">
      <c r="A2575" s="33">
        <v>39833</v>
      </c>
      <c r="B2575" s="44">
        <v>1.2929999999999999</v>
      </c>
      <c r="C2575" s="44">
        <v>116.9</v>
      </c>
      <c r="D2575" s="44">
        <v>27.895</v>
      </c>
      <c r="E2575" s="44">
        <v>7.4513999999999996</v>
      </c>
      <c r="F2575" s="44">
        <v>0.93110000000000004</v>
      </c>
      <c r="G2575" s="44">
        <v>287.14999999999998</v>
      </c>
      <c r="H2575" s="44">
        <v>4.3769999999999998</v>
      </c>
      <c r="I2575" s="44">
        <v>1.3731</v>
      </c>
      <c r="J2575" s="45">
        <v>10.8895</v>
      </c>
    </row>
    <row r="2576" spans="1:10" x14ac:dyDescent="0.25">
      <c r="A2576" s="33">
        <v>39834</v>
      </c>
      <c r="B2576" s="44">
        <v>1.2909999999999999</v>
      </c>
      <c r="C2576" s="44">
        <v>116.11</v>
      </c>
      <c r="D2576" s="44">
        <v>27.584</v>
      </c>
      <c r="E2576" s="44">
        <v>7.4507000000000003</v>
      </c>
      <c r="F2576" s="44">
        <v>0.93859999999999999</v>
      </c>
      <c r="G2576" s="44">
        <v>284.58</v>
      </c>
      <c r="H2576" s="44">
        <v>4.3464999999999998</v>
      </c>
      <c r="I2576" s="44">
        <v>1.375</v>
      </c>
      <c r="J2576" s="45">
        <v>10.768000000000001</v>
      </c>
    </row>
    <row r="2577" spans="1:10" x14ac:dyDescent="0.25">
      <c r="A2577" s="33">
        <v>39835</v>
      </c>
      <c r="B2577" s="44">
        <v>1.2984</v>
      </c>
      <c r="C2577" s="44">
        <v>114.98</v>
      </c>
      <c r="D2577" s="44">
        <v>27.7</v>
      </c>
      <c r="E2577" s="44">
        <v>7.4528999999999996</v>
      </c>
      <c r="F2577" s="44">
        <v>0.94410000000000005</v>
      </c>
      <c r="G2577" s="44">
        <v>282.76</v>
      </c>
      <c r="H2577" s="44">
        <v>4.3254999999999999</v>
      </c>
      <c r="I2577" s="44">
        <v>1.3721000000000001</v>
      </c>
      <c r="J2577" s="45">
        <v>10.6905</v>
      </c>
    </row>
    <row r="2578" spans="1:10" x14ac:dyDescent="0.25">
      <c r="A2578" s="33">
        <v>39836</v>
      </c>
      <c r="B2578" s="44">
        <v>1.2795000000000001</v>
      </c>
      <c r="C2578" s="44">
        <v>113.65</v>
      </c>
      <c r="D2578" s="44">
        <v>28.106000000000002</v>
      </c>
      <c r="E2578" s="44">
        <v>7.4535</v>
      </c>
      <c r="F2578" s="44">
        <v>0.93869999999999998</v>
      </c>
      <c r="G2578" s="44">
        <v>289.85000000000002</v>
      </c>
      <c r="H2578" s="44">
        <v>4.4405000000000001</v>
      </c>
      <c r="I2578" s="44">
        <v>1.359</v>
      </c>
      <c r="J2578" s="45">
        <v>10.7058</v>
      </c>
    </row>
    <row r="2579" spans="1:10" x14ac:dyDescent="0.25">
      <c r="A2579" s="33">
        <v>39839</v>
      </c>
      <c r="B2579" s="44">
        <v>1.2989999999999999</v>
      </c>
      <c r="C2579" s="44">
        <v>115.82</v>
      </c>
      <c r="D2579" s="44">
        <v>27.712</v>
      </c>
      <c r="E2579" s="44">
        <v>7.4535</v>
      </c>
      <c r="F2579" s="44">
        <v>0.9395</v>
      </c>
      <c r="G2579" s="44">
        <v>285.41000000000003</v>
      </c>
      <c r="H2579" s="44">
        <v>4.343</v>
      </c>
      <c r="I2579" s="44">
        <v>1.3651</v>
      </c>
      <c r="J2579" s="45">
        <v>10.6</v>
      </c>
    </row>
    <row r="2580" spans="1:10" x14ac:dyDescent="0.25">
      <c r="A2580" s="33">
        <v>39840</v>
      </c>
      <c r="B2580" s="44">
        <v>1.3173999999999999</v>
      </c>
      <c r="C2580" s="44">
        <v>117.59</v>
      </c>
      <c r="D2580" s="44">
        <v>27.638000000000002</v>
      </c>
      <c r="E2580" s="44">
        <v>7.4527000000000001</v>
      </c>
      <c r="F2580" s="44">
        <v>0.93520000000000003</v>
      </c>
      <c r="G2580" s="44">
        <v>285.32</v>
      </c>
      <c r="H2580" s="44">
        <v>4.3540000000000001</v>
      </c>
      <c r="I2580" s="44">
        <v>1.3776999999999999</v>
      </c>
      <c r="J2580" s="45">
        <v>10.5375</v>
      </c>
    </row>
    <row r="2581" spans="1:10" x14ac:dyDescent="0.25">
      <c r="A2581" s="33">
        <v>39841</v>
      </c>
      <c r="B2581" s="44">
        <v>1.3260000000000001</v>
      </c>
      <c r="C2581" s="44">
        <v>118.57</v>
      </c>
      <c r="D2581" s="44">
        <v>27.350999999999999</v>
      </c>
      <c r="E2581" s="44">
        <v>7.4524999999999997</v>
      </c>
      <c r="F2581" s="44">
        <v>0.92725000000000002</v>
      </c>
      <c r="G2581" s="44">
        <v>284.8</v>
      </c>
      <c r="H2581" s="44">
        <v>4.3449999999999998</v>
      </c>
      <c r="I2581" s="44">
        <v>1.3788</v>
      </c>
      <c r="J2581" s="45">
        <v>10.6145</v>
      </c>
    </row>
    <row r="2582" spans="1:10" x14ac:dyDescent="0.25">
      <c r="A2582" s="33">
        <v>39842</v>
      </c>
      <c r="B2582" s="44">
        <v>1.3110999999999999</v>
      </c>
      <c r="C2582" s="44">
        <v>118.07</v>
      </c>
      <c r="D2582" s="44">
        <v>27.48</v>
      </c>
      <c r="E2582" s="44">
        <v>7.4522000000000004</v>
      </c>
      <c r="F2582" s="44">
        <v>0.91725000000000001</v>
      </c>
      <c r="G2582" s="44">
        <v>287.27999999999997</v>
      </c>
      <c r="H2582" s="44">
        <v>4.3840000000000003</v>
      </c>
      <c r="I2582" s="44">
        <v>1.3666</v>
      </c>
      <c r="J2582" s="45">
        <v>10.5341</v>
      </c>
    </row>
    <row r="2583" spans="1:10" x14ac:dyDescent="0.25">
      <c r="A2583" s="33">
        <v>39843</v>
      </c>
      <c r="B2583" s="44">
        <v>1.2816000000000001</v>
      </c>
      <c r="C2583" s="44">
        <v>114.98</v>
      </c>
      <c r="D2583" s="44">
        <v>27.882000000000001</v>
      </c>
      <c r="E2583" s="44">
        <v>7.4531000000000001</v>
      </c>
      <c r="F2583" s="44">
        <v>0.89785000000000004</v>
      </c>
      <c r="G2583" s="44">
        <v>299.08</v>
      </c>
      <c r="H2583" s="44">
        <v>4.4619999999999997</v>
      </c>
      <c r="I2583" s="44">
        <v>1.3801000000000001</v>
      </c>
      <c r="J2583" s="45">
        <v>10.609</v>
      </c>
    </row>
    <row r="2584" spans="1:10" x14ac:dyDescent="0.25">
      <c r="A2584" s="33">
        <v>39846</v>
      </c>
      <c r="B2584" s="44">
        <v>1.276</v>
      </c>
      <c r="C2584" s="44">
        <v>114.04</v>
      </c>
      <c r="D2584" s="44">
        <v>28.132000000000001</v>
      </c>
      <c r="E2584" s="44">
        <v>7.4535999999999998</v>
      </c>
      <c r="F2584" s="44">
        <v>0.90334999999999999</v>
      </c>
      <c r="G2584" s="44">
        <v>297.98</v>
      </c>
      <c r="H2584" s="44">
        <v>4.4420999999999999</v>
      </c>
      <c r="I2584" s="44">
        <v>1.3902000000000001</v>
      </c>
      <c r="J2584" s="45">
        <v>10.676500000000001</v>
      </c>
    </row>
    <row r="2585" spans="1:10" x14ac:dyDescent="0.25">
      <c r="A2585" s="33">
        <v>39847</v>
      </c>
      <c r="B2585" s="44">
        <v>1.2848999999999999</v>
      </c>
      <c r="C2585" s="44">
        <v>115.02</v>
      </c>
      <c r="D2585" s="44">
        <v>28.398</v>
      </c>
      <c r="E2585" s="44">
        <v>7.4530000000000003</v>
      </c>
      <c r="F2585" s="44">
        <v>0.90290000000000004</v>
      </c>
      <c r="G2585" s="44">
        <v>299.25</v>
      </c>
      <c r="H2585" s="44">
        <v>4.5495000000000001</v>
      </c>
      <c r="I2585" s="44">
        <v>1.3944000000000001</v>
      </c>
      <c r="J2585" s="45">
        <v>10.7506</v>
      </c>
    </row>
    <row r="2586" spans="1:10" x14ac:dyDescent="0.25">
      <c r="A2586" s="33">
        <v>39848</v>
      </c>
      <c r="B2586" s="44">
        <v>1.2818000000000001</v>
      </c>
      <c r="C2586" s="44">
        <v>114.28</v>
      </c>
      <c r="D2586" s="44">
        <v>28.38</v>
      </c>
      <c r="E2586" s="44">
        <v>7.4513999999999996</v>
      </c>
      <c r="F2586" s="44">
        <v>0.8901</v>
      </c>
      <c r="G2586" s="44">
        <v>298.5</v>
      </c>
      <c r="H2586" s="44">
        <v>4.6740000000000004</v>
      </c>
      <c r="I2586" s="44">
        <v>1.3972</v>
      </c>
      <c r="J2586" s="45">
        <v>10.6693</v>
      </c>
    </row>
    <row r="2587" spans="1:10" x14ac:dyDescent="0.25">
      <c r="A2587" s="33">
        <v>39849</v>
      </c>
      <c r="B2587" s="44">
        <v>1.2828999999999999</v>
      </c>
      <c r="C2587" s="44">
        <v>115.04</v>
      </c>
      <c r="D2587" s="44">
        <v>28.248000000000001</v>
      </c>
      <c r="E2587" s="44">
        <v>7.4511000000000003</v>
      </c>
      <c r="F2587" s="44">
        <v>0.878</v>
      </c>
      <c r="G2587" s="44">
        <v>294.99</v>
      </c>
      <c r="H2587" s="44">
        <v>4.6485000000000003</v>
      </c>
      <c r="I2587" s="44">
        <v>1.4013</v>
      </c>
      <c r="J2587" s="45">
        <v>10.6265</v>
      </c>
    </row>
    <row r="2588" spans="1:10" x14ac:dyDescent="0.25">
      <c r="A2588" s="33">
        <v>39850</v>
      </c>
      <c r="B2588" s="44">
        <v>1.2796000000000001</v>
      </c>
      <c r="C2588" s="44">
        <v>116.7</v>
      </c>
      <c r="D2588" s="44">
        <v>28.02</v>
      </c>
      <c r="E2588" s="44">
        <v>7.4516</v>
      </c>
      <c r="F2588" s="44">
        <v>0.87060000000000004</v>
      </c>
      <c r="G2588" s="44">
        <v>292.60000000000002</v>
      </c>
      <c r="H2588" s="44">
        <v>4.5994999999999999</v>
      </c>
      <c r="I2588" s="44">
        <v>1.4027000000000001</v>
      </c>
      <c r="J2588" s="45">
        <v>10.5655</v>
      </c>
    </row>
    <row r="2589" spans="1:10" x14ac:dyDescent="0.25">
      <c r="A2589" s="33">
        <v>39853</v>
      </c>
      <c r="B2589" s="44">
        <v>1.3008</v>
      </c>
      <c r="C2589" s="44">
        <v>119.21</v>
      </c>
      <c r="D2589" s="44">
        <v>27.798999999999999</v>
      </c>
      <c r="E2589" s="44">
        <v>7.452</v>
      </c>
      <c r="F2589" s="44">
        <v>0.871</v>
      </c>
      <c r="G2589" s="44">
        <v>287.89999999999998</v>
      </c>
      <c r="H2589" s="44">
        <v>4.4835000000000003</v>
      </c>
      <c r="I2589" s="44">
        <v>1.3969</v>
      </c>
      <c r="J2589" s="45">
        <v>10.4375</v>
      </c>
    </row>
    <row r="2590" spans="1:10" x14ac:dyDescent="0.25">
      <c r="A2590" s="33">
        <v>39854</v>
      </c>
      <c r="B2590" s="44">
        <v>1.2967</v>
      </c>
      <c r="C2590" s="44">
        <v>118.39</v>
      </c>
      <c r="D2590" s="44">
        <v>28.02</v>
      </c>
      <c r="E2590" s="44">
        <v>7.4526000000000003</v>
      </c>
      <c r="F2590" s="44">
        <v>0.87709999999999999</v>
      </c>
      <c r="G2590" s="44">
        <v>287.7</v>
      </c>
      <c r="H2590" s="44">
        <v>4.4494999999999996</v>
      </c>
      <c r="I2590" s="44">
        <v>1.3962000000000001</v>
      </c>
      <c r="J2590" s="45">
        <v>10.5205</v>
      </c>
    </row>
    <row r="2591" spans="1:10" x14ac:dyDescent="0.25">
      <c r="A2591" s="33">
        <v>39855</v>
      </c>
      <c r="B2591" s="44">
        <v>1.2938000000000001</v>
      </c>
      <c r="C2591" s="44">
        <v>116.5</v>
      </c>
      <c r="D2591" s="44">
        <v>28.574999999999999</v>
      </c>
      <c r="E2591" s="44">
        <v>7.4518000000000004</v>
      </c>
      <c r="F2591" s="44">
        <v>0.9</v>
      </c>
      <c r="G2591" s="44">
        <v>295.99</v>
      </c>
      <c r="H2591" s="44">
        <v>4.5848000000000004</v>
      </c>
      <c r="I2591" s="44">
        <v>1.4023000000000001</v>
      </c>
      <c r="J2591" s="45">
        <v>10.817500000000001</v>
      </c>
    </row>
    <row r="2592" spans="1:10" x14ac:dyDescent="0.25">
      <c r="A2592" s="33">
        <v>39856</v>
      </c>
      <c r="B2592" s="44">
        <v>1.2833000000000001</v>
      </c>
      <c r="C2592" s="44">
        <v>115.46</v>
      </c>
      <c r="D2592" s="44">
        <v>28.62</v>
      </c>
      <c r="E2592" s="44">
        <v>7.4523999999999999</v>
      </c>
      <c r="F2592" s="44">
        <v>0.90300000000000002</v>
      </c>
      <c r="G2592" s="44">
        <v>298.55</v>
      </c>
      <c r="H2592" s="44">
        <v>4.6050000000000004</v>
      </c>
      <c r="I2592" s="44">
        <v>1.4011</v>
      </c>
      <c r="J2592" s="45">
        <v>10.794499999999999</v>
      </c>
    </row>
    <row r="2593" spans="1:10" x14ac:dyDescent="0.25">
      <c r="A2593" s="33">
        <v>39857</v>
      </c>
      <c r="B2593" s="44">
        <v>1.2823</v>
      </c>
      <c r="C2593" s="44">
        <v>117.59</v>
      </c>
      <c r="D2593" s="44">
        <v>28.56</v>
      </c>
      <c r="E2593" s="44">
        <v>7.4523999999999999</v>
      </c>
      <c r="F2593" s="44">
        <v>0.88414999999999999</v>
      </c>
      <c r="G2593" s="44">
        <v>298.22000000000003</v>
      </c>
      <c r="H2593" s="44">
        <v>4.6429999999999998</v>
      </c>
      <c r="I2593" s="44">
        <v>1.4071</v>
      </c>
      <c r="J2593" s="45">
        <v>10.7455</v>
      </c>
    </row>
    <row r="2594" spans="1:10" x14ac:dyDescent="0.25">
      <c r="A2594" s="33">
        <v>39860</v>
      </c>
      <c r="B2594" s="44">
        <v>1.2765</v>
      </c>
      <c r="C2594" s="44">
        <v>117.33</v>
      </c>
      <c r="D2594" s="44">
        <v>29.15</v>
      </c>
      <c r="E2594" s="44">
        <v>7.4524999999999997</v>
      </c>
      <c r="F2594" s="44">
        <v>0.89449999999999996</v>
      </c>
      <c r="G2594" s="44">
        <v>303.35000000000002</v>
      </c>
      <c r="H2594" s="44">
        <v>4.7869999999999999</v>
      </c>
      <c r="I2594" s="44">
        <v>1.4097</v>
      </c>
      <c r="J2594" s="45">
        <v>10.923</v>
      </c>
    </row>
    <row r="2595" spans="1:10" x14ac:dyDescent="0.25">
      <c r="A2595" s="33">
        <v>39861</v>
      </c>
      <c r="B2595" s="44">
        <v>1.2634000000000001</v>
      </c>
      <c r="C2595" s="44">
        <v>116.2</v>
      </c>
      <c r="D2595" s="44">
        <v>29.49</v>
      </c>
      <c r="E2595" s="44">
        <v>7.452</v>
      </c>
      <c r="F2595" s="44">
        <v>0.8851</v>
      </c>
      <c r="G2595" s="44">
        <v>307.14999999999998</v>
      </c>
      <c r="H2595" s="44">
        <v>4.8795000000000002</v>
      </c>
      <c r="I2595" s="44">
        <v>1.4029</v>
      </c>
      <c r="J2595" s="45">
        <v>10.978</v>
      </c>
    </row>
    <row r="2596" spans="1:10" x14ac:dyDescent="0.25">
      <c r="A2596" s="33">
        <v>39862</v>
      </c>
      <c r="B2596" s="44">
        <v>1.2596000000000001</v>
      </c>
      <c r="C2596" s="44">
        <v>116.83</v>
      </c>
      <c r="D2596" s="44">
        <v>28.847000000000001</v>
      </c>
      <c r="E2596" s="44">
        <v>7.4512999999999998</v>
      </c>
      <c r="F2596" s="44">
        <v>0.88460000000000005</v>
      </c>
      <c r="G2596" s="44">
        <v>302.72000000000003</v>
      </c>
      <c r="H2596" s="44">
        <v>4.7865000000000002</v>
      </c>
      <c r="I2596" s="44">
        <v>1.4266000000000001</v>
      </c>
      <c r="J2596" s="45">
        <v>11.1088</v>
      </c>
    </row>
    <row r="2597" spans="1:10" x14ac:dyDescent="0.25">
      <c r="A2597" s="33">
        <v>39863</v>
      </c>
      <c r="B2597" s="44">
        <v>1.2705</v>
      </c>
      <c r="C2597" s="44">
        <v>118.99</v>
      </c>
      <c r="D2597" s="44">
        <v>28.587</v>
      </c>
      <c r="E2597" s="44">
        <v>7.4504000000000001</v>
      </c>
      <c r="F2597" s="44">
        <v>0.88229999999999997</v>
      </c>
      <c r="G2597" s="44">
        <v>300.39</v>
      </c>
      <c r="H2597" s="44">
        <v>4.6749000000000001</v>
      </c>
      <c r="I2597" s="44">
        <v>1.4354</v>
      </c>
      <c r="J2597" s="45">
        <v>10.8987</v>
      </c>
    </row>
    <row r="2598" spans="1:10" x14ac:dyDescent="0.25">
      <c r="A2598" s="33">
        <v>39864</v>
      </c>
      <c r="B2598" s="44">
        <v>1.2591000000000001</v>
      </c>
      <c r="C2598" s="44">
        <v>118.62</v>
      </c>
      <c r="D2598" s="44">
        <v>28.81</v>
      </c>
      <c r="E2598" s="44">
        <v>7.4500999999999999</v>
      </c>
      <c r="F2598" s="44">
        <v>0.88100000000000001</v>
      </c>
      <c r="G2598" s="44">
        <v>304.45</v>
      </c>
      <c r="H2598" s="44">
        <v>4.7495000000000003</v>
      </c>
      <c r="I2598" s="44">
        <v>1.4278</v>
      </c>
      <c r="J2598" s="45">
        <v>11.072800000000001</v>
      </c>
    </row>
    <row r="2599" spans="1:10" x14ac:dyDescent="0.25">
      <c r="A2599" s="33">
        <v>39867</v>
      </c>
      <c r="B2599" s="44">
        <v>1.2798</v>
      </c>
      <c r="C2599" s="44">
        <v>121.09</v>
      </c>
      <c r="D2599" s="44">
        <v>28.451000000000001</v>
      </c>
      <c r="E2599" s="44">
        <v>7.4504000000000001</v>
      </c>
      <c r="F2599" s="44">
        <v>0.878</v>
      </c>
      <c r="G2599" s="44">
        <v>297.05</v>
      </c>
      <c r="H2599" s="44">
        <v>4.6435000000000004</v>
      </c>
      <c r="I2599" s="44">
        <v>1.4306000000000001</v>
      </c>
      <c r="J2599" s="45">
        <v>11.135</v>
      </c>
    </row>
    <row r="2600" spans="1:10" x14ac:dyDescent="0.25">
      <c r="A2600" s="33">
        <v>39868</v>
      </c>
      <c r="B2600" s="44">
        <v>1.2763</v>
      </c>
      <c r="C2600" s="44">
        <v>122.4</v>
      </c>
      <c r="D2600" s="44">
        <v>28.363</v>
      </c>
      <c r="E2600" s="44">
        <v>7.4497999999999998</v>
      </c>
      <c r="F2600" s="44">
        <v>0.87970000000000004</v>
      </c>
      <c r="G2600" s="44">
        <v>299.05</v>
      </c>
      <c r="H2600" s="44">
        <v>4.6829999999999998</v>
      </c>
      <c r="I2600" s="44">
        <v>1.4172</v>
      </c>
      <c r="J2600" s="45">
        <v>11.3423</v>
      </c>
    </row>
    <row r="2601" spans="1:10" x14ac:dyDescent="0.25">
      <c r="A2601" s="33">
        <v>39869</v>
      </c>
      <c r="B2601" s="44">
        <v>1.2795000000000001</v>
      </c>
      <c r="C2601" s="44">
        <v>123.76</v>
      </c>
      <c r="D2601" s="44">
        <v>28.35</v>
      </c>
      <c r="E2601" s="44">
        <v>7.4494999999999996</v>
      </c>
      <c r="F2601" s="44">
        <v>0.88839999999999997</v>
      </c>
      <c r="G2601" s="44">
        <v>299.63</v>
      </c>
      <c r="H2601" s="44">
        <v>4.6515000000000004</v>
      </c>
      <c r="I2601" s="44">
        <v>1.4133</v>
      </c>
      <c r="J2601" s="45">
        <v>11.305999999999999</v>
      </c>
    </row>
    <row r="2602" spans="1:10" x14ac:dyDescent="0.25">
      <c r="A2602" s="33">
        <v>39870</v>
      </c>
      <c r="B2602" s="44">
        <v>1.2782</v>
      </c>
      <c r="C2602" s="44">
        <v>125.33</v>
      </c>
      <c r="D2602" s="44">
        <v>28.332999999999998</v>
      </c>
      <c r="E2602" s="44">
        <v>7.4499000000000004</v>
      </c>
      <c r="F2602" s="44">
        <v>0.89129999999999998</v>
      </c>
      <c r="G2602" s="44">
        <v>300.02</v>
      </c>
      <c r="H2602" s="44">
        <v>4.6959999999999997</v>
      </c>
      <c r="I2602" s="44">
        <v>1.4215</v>
      </c>
      <c r="J2602" s="45">
        <v>11.317500000000001</v>
      </c>
    </row>
    <row r="2603" spans="1:10" x14ac:dyDescent="0.25">
      <c r="A2603" s="33">
        <v>39871</v>
      </c>
      <c r="B2603" s="44">
        <v>1.2644</v>
      </c>
      <c r="C2603" s="44">
        <v>123.23</v>
      </c>
      <c r="D2603" s="44">
        <v>28.09</v>
      </c>
      <c r="E2603" s="44">
        <v>7.4504000000000001</v>
      </c>
      <c r="F2603" s="44">
        <v>0.8931</v>
      </c>
      <c r="G2603" s="44">
        <v>300.45999999999998</v>
      </c>
      <c r="H2603" s="44">
        <v>4.7030000000000003</v>
      </c>
      <c r="I2603" s="44">
        <v>1.4177</v>
      </c>
      <c r="J2603" s="45">
        <v>11.452400000000001</v>
      </c>
    </row>
    <row r="2604" spans="1:10" x14ac:dyDescent="0.25">
      <c r="A2604" s="33">
        <v>39874</v>
      </c>
      <c r="B2604" s="44">
        <v>1.2596000000000001</v>
      </c>
      <c r="C2604" s="44">
        <v>122.52</v>
      </c>
      <c r="D2604" s="44">
        <v>28.291</v>
      </c>
      <c r="E2604" s="44">
        <v>7.4512</v>
      </c>
      <c r="F2604" s="44">
        <v>0.89329999999999998</v>
      </c>
      <c r="G2604" s="44">
        <v>307.02999999999997</v>
      </c>
      <c r="H2604" s="44">
        <v>4.75</v>
      </c>
      <c r="I2604" s="44">
        <v>1.4306000000000001</v>
      </c>
      <c r="J2604" s="45">
        <v>11.5755</v>
      </c>
    </row>
    <row r="2605" spans="1:10" x14ac:dyDescent="0.25">
      <c r="A2605" s="33">
        <v>39875</v>
      </c>
      <c r="B2605" s="44">
        <v>1.2615000000000001</v>
      </c>
      <c r="C2605" s="44">
        <v>123.64</v>
      </c>
      <c r="D2605" s="44">
        <v>27.960999999999999</v>
      </c>
      <c r="E2605" s="44">
        <v>7.4509999999999996</v>
      </c>
      <c r="F2605" s="44">
        <v>0.89575000000000005</v>
      </c>
      <c r="G2605" s="44">
        <v>306.83999999999997</v>
      </c>
      <c r="H2605" s="44">
        <v>4.7350000000000003</v>
      </c>
      <c r="I2605" s="44">
        <v>1.4263999999999999</v>
      </c>
      <c r="J2605" s="45">
        <v>11.485300000000001</v>
      </c>
    </row>
    <row r="2606" spans="1:10" x14ac:dyDescent="0.25">
      <c r="A2606" s="33">
        <v>39876</v>
      </c>
      <c r="B2606" s="44">
        <v>1.2555000000000001</v>
      </c>
      <c r="C2606" s="44">
        <v>124.67</v>
      </c>
      <c r="D2606" s="44">
        <v>27.736000000000001</v>
      </c>
      <c r="E2606" s="44">
        <v>7.4505999999999997</v>
      </c>
      <c r="F2606" s="44">
        <v>0.89019999999999999</v>
      </c>
      <c r="G2606" s="44">
        <v>310.05</v>
      </c>
      <c r="H2606" s="44">
        <v>4.7140000000000004</v>
      </c>
      <c r="I2606" s="44">
        <v>1.4253</v>
      </c>
      <c r="J2606" s="45">
        <v>11.5175</v>
      </c>
    </row>
    <row r="2607" spans="1:10" x14ac:dyDescent="0.25">
      <c r="A2607" s="33">
        <v>39877</v>
      </c>
      <c r="B2607" s="44">
        <v>1.2555000000000001</v>
      </c>
      <c r="C2607" s="44">
        <v>124.71</v>
      </c>
      <c r="D2607" s="44">
        <v>27.744</v>
      </c>
      <c r="E2607" s="44">
        <v>7.4505999999999997</v>
      </c>
      <c r="F2607" s="44">
        <v>0.89029999999999998</v>
      </c>
      <c r="G2607" s="44">
        <v>311.63</v>
      </c>
      <c r="H2607" s="44">
        <v>4.7225000000000001</v>
      </c>
      <c r="I2607" s="44">
        <v>1.4269000000000001</v>
      </c>
      <c r="J2607" s="45">
        <v>11.4825</v>
      </c>
    </row>
    <row r="2608" spans="1:10" x14ac:dyDescent="0.25">
      <c r="A2608" s="33">
        <v>39878</v>
      </c>
      <c r="B2608" s="44">
        <v>1.2658</v>
      </c>
      <c r="C2608" s="44">
        <v>122.53</v>
      </c>
      <c r="D2608" s="44">
        <v>28.038</v>
      </c>
      <c r="E2608" s="44">
        <v>7.4504999999999999</v>
      </c>
      <c r="F2608" s="44">
        <v>0.89</v>
      </c>
      <c r="G2608" s="44">
        <v>316.5</v>
      </c>
      <c r="H2608" s="44">
        <v>4.7310999999999996</v>
      </c>
      <c r="I2608" s="44">
        <v>1.4501999999999999</v>
      </c>
      <c r="J2608" s="45">
        <v>11.7135</v>
      </c>
    </row>
    <row r="2609" spans="1:10" x14ac:dyDescent="0.25">
      <c r="A2609" s="33">
        <v>39881</v>
      </c>
      <c r="B2609" s="44">
        <v>1.2565</v>
      </c>
      <c r="C2609" s="44">
        <v>124.4</v>
      </c>
      <c r="D2609" s="44">
        <v>27.64</v>
      </c>
      <c r="E2609" s="44">
        <v>7.4508999999999999</v>
      </c>
      <c r="F2609" s="44">
        <v>0.91139999999999999</v>
      </c>
      <c r="G2609" s="44">
        <v>310.60000000000002</v>
      </c>
      <c r="H2609" s="44">
        <v>4.7460000000000004</v>
      </c>
      <c r="I2609" s="44">
        <v>1.4666999999999999</v>
      </c>
      <c r="J2609" s="45">
        <v>11.5655</v>
      </c>
    </row>
    <row r="2610" spans="1:10" x14ac:dyDescent="0.25">
      <c r="A2610" s="33">
        <v>39882</v>
      </c>
      <c r="B2610" s="44">
        <v>1.2783</v>
      </c>
      <c r="C2610" s="44">
        <v>125.45</v>
      </c>
      <c r="D2610" s="44">
        <v>27.213000000000001</v>
      </c>
      <c r="E2610" s="44">
        <v>7.4501999999999997</v>
      </c>
      <c r="F2610" s="44">
        <v>0.92290000000000005</v>
      </c>
      <c r="G2610" s="44">
        <v>305.99</v>
      </c>
      <c r="H2610" s="44">
        <v>4.6952999999999996</v>
      </c>
      <c r="I2610" s="44">
        <v>1.468</v>
      </c>
      <c r="J2610" s="45">
        <v>11.4625</v>
      </c>
    </row>
    <row r="2611" spans="1:10" x14ac:dyDescent="0.25">
      <c r="A2611" s="33">
        <v>39883</v>
      </c>
      <c r="B2611" s="44">
        <v>1.2786</v>
      </c>
      <c r="C2611" s="44">
        <v>125.35</v>
      </c>
      <c r="D2611" s="44">
        <v>26.963000000000001</v>
      </c>
      <c r="E2611" s="44">
        <v>7.4497999999999998</v>
      </c>
      <c r="F2611" s="44">
        <v>0.92549999999999999</v>
      </c>
      <c r="G2611" s="44">
        <v>300.26</v>
      </c>
      <c r="H2611" s="44">
        <v>4.5904999999999996</v>
      </c>
      <c r="I2611" s="44">
        <v>1.464</v>
      </c>
      <c r="J2611" s="45">
        <v>11.2475</v>
      </c>
    </row>
    <row r="2612" spans="1:10" x14ac:dyDescent="0.25">
      <c r="A2612" s="33">
        <v>39884</v>
      </c>
      <c r="B2612" s="44">
        <v>1.2782</v>
      </c>
      <c r="C2612" s="44">
        <v>124.3</v>
      </c>
      <c r="D2612" s="44">
        <v>27.015000000000001</v>
      </c>
      <c r="E2612" s="44">
        <v>7.4526000000000003</v>
      </c>
      <c r="F2612" s="44">
        <v>0.93079999999999996</v>
      </c>
      <c r="G2612" s="44">
        <v>302.25</v>
      </c>
      <c r="H2612" s="44">
        <v>4.6040000000000001</v>
      </c>
      <c r="I2612" s="44">
        <v>1.4698</v>
      </c>
      <c r="J2612" s="45">
        <v>11.212199999999999</v>
      </c>
    </row>
    <row r="2613" spans="1:10" x14ac:dyDescent="0.25">
      <c r="A2613" s="33">
        <v>39885</v>
      </c>
      <c r="B2613" s="44">
        <v>1.2905</v>
      </c>
      <c r="C2613" s="44">
        <v>127.03</v>
      </c>
      <c r="D2613" s="44">
        <v>26.600999999999999</v>
      </c>
      <c r="E2613" s="44">
        <v>7.4539999999999997</v>
      </c>
      <c r="F2613" s="44">
        <v>0.92200000000000004</v>
      </c>
      <c r="G2613" s="44">
        <v>297.70999999999998</v>
      </c>
      <c r="H2613" s="44">
        <v>4.4904999999999999</v>
      </c>
      <c r="I2613" s="44">
        <v>1.4701</v>
      </c>
      <c r="J2613" s="45">
        <v>11.102499999999999</v>
      </c>
    </row>
    <row r="2614" spans="1:10" x14ac:dyDescent="0.25">
      <c r="A2614" s="33">
        <v>39888</v>
      </c>
      <c r="B2614" s="44">
        <v>1.3042</v>
      </c>
      <c r="C2614" s="44">
        <v>128.51</v>
      </c>
      <c r="D2614" s="44">
        <v>26.523</v>
      </c>
      <c r="E2614" s="44">
        <v>7.4562999999999997</v>
      </c>
      <c r="F2614" s="44">
        <v>0.92054999999999998</v>
      </c>
      <c r="G2614" s="44">
        <v>295.52999999999997</v>
      </c>
      <c r="H2614" s="44">
        <v>4.4329999999999998</v>
      </c>
      <c r="I2614" s="44">
        <v>1.4832000000000001</v>
      </c>
      <c r="J2614" s="45">
        <v>10.9869</v>
      </c>
    </row>
    <row r="2615" spans="1:10" x14ac:dyDescent="0.25">
      <c r="A2615" s="33">
        <v>39889</v>
      </c>
      <c r="B2615" s="44">
        <v>1.2942</v>
      </c>
      <c r="C2615" s="44">
        <v>128.1</v>
      </c>
      <c r="D2615" s="44">
        <v>26.513000000000002</v>
      </c>
      <c r="E2615" s="44">
        <v>7.4543999999999997</v>
      </c>
      <c r="F2615" s="44">
        <v>0.92649999999999999</v>
      </c>
      <c r="G2615" s="44">
        <v>299.68</v>
      </c>
      <c r="H2615" s="44">
        <v>4.49</v>
      </c>
      <c r="I2615" s="44">
        <v>1.4767999999999999</v>
      </c>
      <c r="J2615" s="45">
        <v>11.0265</v>
      </c>
    </row>
    <row r="2616" spans="1:10" x14ac:dyDescent="0.25">
      <c r="A2616" s="33">
        <v>39890</v>
      </c>
      <c r="B2616" s="44">
        <v>1.3129999999999999</v>
      </c>
      <c r="C2616" s="44">
        <v>128.94</v>
      </c>
      <c r="D2616" s="44">
        <v>26.988</v>
      </c>
      <c r="E2616" s="44">
        <v>7.4508000000000001</v>
      </c>
      <c r="F2616" s="44">
        <v>0.93910000000000005</v>
      </c>
      <c r="G2616" s="44">
        <v>301.7</v>
      </c>
      <c r="H2616" s="44">
        <v>4.5427</v>
      </c>
      <c r="I2616" s="44">
        <v>1.4867999999999999</v>
      </c>
      <c r="J2616" s="45">
        <v>10.962999999999999</v>
      </c>
    </row>
    <row r="2617" spans="1:10" x14ac:dyDescent="0.25">
      <c r="A2617" s="33">
        <v>39891</v>
      </c>
      <c r="B2617" s="44">
        <v>1.3671</v>
      </c>
      <c r="C2617" s="44">
        <v>129.66999999999999</v>
      </c>
      <c r="D2617" s="44">
        <v>26.779</v>
      </c>
      <c r="E2617" s="44">
        <v>7.4513999999999996</v>
      </c>
      <c r="F2617" s="44">
        <v>0.9405</v>
      </c>
      <c r="G2617" s="44">
        <v>298.5</v>
      </c>
      <c r="H2617" s="44">
        <v>4.5410000000000004</v>
      </c>
      <c r="I2617" s="44">
        <v>1.4923999999999999</v>
      </c>
      <c r="J2617" s="45">
        <v>10.866300000000001</v>
      </c>
    </row>
    <row r="2618" spans="1:10" x14ac:dyDescent="0.25">
      <c r="A2618" s="33">
        <v>39892</v>
      </c>
      <c r="B2618" s="44">
        <v>1.3549</v>
      </c>
      <c r="C2618" s="44">
        <v>129.87</v>
      </c>
      <c r="D2618" s="44">
        <v>26.628</v>
      </c>
      <c r="E2618" s="44">
        <v>7.4515000000000002</v>
      </c>
      <c r="F2618" s="44">
        <v>0.9395</v>
      </c>
      <c r="G2618" s="44">
        <v>298.36</v>
      </c>
      <c r="H2618" s="44">
        <v>4.5662000000000003</v>
      </c>
      <c r="I2618" s="44">
        <v>1.4823999999999999</v>
      </c>
      <c r="J2618" s="45">
        <v>11.055999999999999</v>
      </c>
    </row>
    <row r="2619" spans="1:10" x14ac:dyDescent="0.25">
      <c r="A2619" s="33">
        <v>39895</v>
      </c>
      <c r="B2619" s="44">
        <v>1.3557999999999999</v>
      </c>
      <c r="C2619" s="44">
        <v>131.12</v>
      </c>
      <c r="D2619" s="44">
        <v>26.82</v>
      </c>
      <c r="E2619" s="44">
        <v>7.4505999999999997</v>
      </c>
      <c r="F2619" s="44">
        <v>0.92945</v>
      </c>
      <c r="G2619" s="44">
        <v>304.14999999999998</v>
      </c>
      <c r="H2619" s="44">
        <v>4.5702999999999996</v>
      </c>
      <c r="I2619" s="44">
        <v>1.4973000000000001</v>
      </c>
      <c r="J2619" s="45">
        <v>11.076000000000001</v>
      </c>
    </row>
    <row r="2620" spans="1:10" x14ac:dyDescent="0.25">
      <c r="A2620" s="33">
        <v>39896</v>
      </c>
      <c r="B2620" s="44">
        <v>1.3507</v>
      </c>
      <c r="C2620" s="44">
        <v>132.68</v>
      </c>
      <c r="D2620" s="44">
        <v>27.015000000000001</v>
      </c>
      <c r="E2620" s="44">
        <v>7.4494999999999996</v>
      </c>
      <c r="F2620" s="44">
        <v>0.92059999999999997</v>
      </c>
      <c r="G2620" s="44">
        <v>300.85000000000002</v>
      </c>
      <c r="H2620" s="44">
        <v>4.5503999999999998</v>
      </c>
      <c r="I2620" s="44">
        <v>1.4964999999999999</v>
      </c>
      <c r="J2620" s="45">
        <v>10.916499999999999</v>
      </c>
    </row>
    <row r="2621" spans="1:10" x14ac:dyDescent="0.25">
      <c r="A2621" s="33">
        <v>39897</v>
      </c>
      <c r="B2621" s="44">
        <v>1.3493999999999999</v>
      </c>
      <c r="C2621" s="44">
        <v>132.24</v>
      </c>
      <c r="D2621" s="44">
        <v>27.29</v>
      </c>
      <c r="E2621" s="44">
        <v>7.4485999999999999</v>
      </c>
      <c r="F2621" s="44">
        <v>0.92425000000000002</v>
      </c>
      <c r="G2621" s="44">
        <v>300.22000000000003</v>
      </c>
      <c r="H2621" s="44">
        <v>4.5599999999999996</v>
      </c>
      <c r="I2621" s="44">
        <v>1.4996</v>
      </c>
      <c r="J2621" s="45">
        <v>10.9565</v>
      </c>
    </row>
    <row r="2622" spans="1:10" x14ac:dyDescent="0.25">
      <c r="A2622" s="33">
        <v>39898</v>
      </c>
      <c r="B2622" s="44">
        <v>1.3607</v>
      </c>
      <c r="C2622" s="44">
        <v>133.63</v>
      </c>
      <c r="D2622" s="44">
        <v>27.233000000000001</v>
      </c>
      <c r="E2622" s="44">
        <v>7.4488000000000003</v>
      </c>
      <c r="F2622" s="44">
        <v>0.93159999999999998</v>
      </c>
      <c r="G2622" s="44">
        <v>302</v>
      </c>
      <c r="H2622" s="44">
        <v>4.5674999999999999</v>
      </c>
      <c r="I2622" s="44">
        <v>1.4891000000000001</v>
      </c>
      <c r="J2622" s="45">
        <v>10.8765</v>
      </c>
    </row>
    <row r="2623" spans="1:10" x14ac:dyDescent="0.25">
      <c r="A2623" s="33">
        <v>39899</v>
      </c>
      <c r="B2623" s="44">
        <v>1.3294999999999999</v>
      </c>
      <c r="C2623" s="44">
        <v>129.91</v>
      </c>
      <c r="D2623" s="44">
        <v>27.225000000000001</v>
      </c>
      <c r="E2623" s="44">
        <v>7.4489999999999998</v>
      </c>
      <c r="F2623" s="44">
        <v>0.92849999999999999</v>
      </c>
      <c r="G2623" s="44">
        <v>304.37</v>
      </c>
      <c r="H2623" s="44">
        <v>4.6482999999999999</v>
      </c>
      <c r="I2623" s="44">
        <v>1.474</v>
      </c>
      <c r="J2623" s="45">
        <v>10.8935</v>
      </c>
    </row>
    <row r="2624" spans="1:10" x14ac:dyDescent="0.25">
      <c r="A2624" s="33">
        <v>39902</v>
      </c>
      <c r="B2624" s="44">
        <v>1.3192999999999999</v>
      </c>
      <c r="C2624" s="44">
        <v>127.93</v>
      </c>
      <c r="D2624" s="44">
        <v>27.469000000000001</v>
      </c>
      <c r="E2624" s="44">
        <v>7.4488000000000003</v>
      </c>
      <c r="F2624" s="44">
        <v>0.92910000000000004</v>
      </c>
      <c r="G2624" s="44">
        <v>308.64999999999998</v>
      </c>
      <c r="H2624" s="44">
        <v>4.726</v>
      </c>
      <c r="I2624" s="44">
        <v>1.4771000000000001</v>
      </c>
      <c r="J2624" s="45">
        <v>10.966200000000001</v>
      </c>
    </row>
    <row r="2625" spans="1:10" x14ac:dyDescent="0.25">
      <c r="A2625" s="33">
        <v>39903</v>
      </c>
      <c r="B2625" s="44">
        <v>1.3308</v>
      </c>
      <c r="C2625" s="44">
        <v>131.16999999999999</v>
      </c>
      <c r="D2625" s="44">
        <v>27.388000000000002</v>
      </c>
      <c r="E2625" s="44">
        <v>7.4481999999999999</v>
      </c>
      <c r="F2625" s="44">
        <v>0.93079999999999996</v>
      </c>
      <c r="G2625" s="44">
        <v>308.18</v>
      </c>
      <c r="H2625" s="44">
        <v>4.6885000000000003</v>
      </c>
      <c r="I2625" s="44">
        <v>1.4722999999999999</v>
      </c>
      <c r="J2625" s="45">
        <v>10.94</v>
      </c>
    </row>
    <row r="2626" spans="1:10" x14ac:dyDescent="0.25">
      <c r="A2626" s="33">
        <v>39904</v>
      </c>
      <c r="B2626" s="44">
        <v>1.3246</v>
      </c>
      <c r="C2626" s="44">
        <v>130.86000000000001</v>
      </c>
      <c r="D2626" s="44">
        <v>27.151</v>
      </c>
      <c r="E2626" s="44">
        <v>7.4481999999999999</v>
      </c>
      <c r="F2626" s="44">
        <v>0.92059999999999997</v>
      </c>
      <c r="G2626" s="44">
        <v>304.81</v>
      </c>
      <c r="H2626" s="44">
        <v>4.5540000000000003</v>
      </c>
      <c r="I2626" s="44">
        <v>1.4741</v>
      </c>
      <c r="J2626" s="45">
        <v>10.930300000000001</v>
      </c>
    </row>
    <row r="2627" spans="1:10" x14ac:dyDescent="0.25">
      <c r="A2627" s="33">
        <v>39905</v>
      </c>
      <c r="B2627" s="44">
        <v>1.3391999999999999</v>
      </c>
      <c r="C2627" s="44">
        <v>133.47999999999999</v>
      </c>
      <c r="D2627" s="44">
        <v>26.888000000000002</v>
      </c>
      <c r="E2627" s="44">
        <v>7.4508999999999999</v>
      </c>
      <c r="F2627" s="44">
        <v>0.91290000000000004</v>
      </c>
      <c r="G2627" s="44">
        <v>298.64999999999998</v>
      </c>
      <c r="H2627" s="44">
        <v>4.492</v>
      </c>
      <c r="I2627" s="44">
        <v>1.4752000000000001</v>
      </c>
      <c r="J2627" s="45">
        <v>10.8215</v>
      </c>
    </row>
    <row r="2628" spans="1:10" x14ac:dyDescent="0.25">
      <c r="A2628" s="33">
        <v>39906</v>
      </c>
      <c r="B2628" s="44">
        <v>1.3425</v>
      </c>
      <c r="C2628" s="44">
        <v>134.08000000000001</v>
      </c>
      <c r="D2628" s="44">
        <v>26.593</v>
      </c>
      <c r="E2628" s="44">
        <v>7.4481999999999999</v>
      </c>
      <c r="F2628" s="44">
        <v>0.9093</v>
      </c>
      <c r="G2628" s="44">
        <v>295.58</v>
      </c>
      <c r="H2628" s="44">
        <v>4.4541000000000004</v>
      </c>
      <c r="I2628" s="44">
        <v>1.4942</v>
      </c>
      <c r="J2628" s="45">
        <v>10.7751</v>
      </c>
    </row>
    <row r="2629" spans="1:10" x14ac:dyDescent="0.25">
      <c r="A2629" s="33">
        <v>39909</v>
      </c>
      <c r="B2629" s="44">
        <v>1.3495999999999999</v>
      </c>
      <c r="C2629" s="44">
        <v>136.02000000000001</v>
      </c>
      <c r="D2629" s="44">
        <v>26.558</v>
      </c>
      <c r="E2629" s="44">
        <v>7.4485000000000001</v>
      </c>
      <c r="F2629" s="44">
        <v>0.9052</v>
      </c>
      <c r="G2629" s="44">
        <v>294.3</v>
      </c>
      <c r="H2629" s="44">
        <v>4.4372999999999996</v>
      </c>
      <c r="I2629" s="44">
        <v>1.5065</v>
      </c>
      <c r="J2629" s="45">
        <v>10.74</v>
      </c>
    </row>
    <row r="2630" spans="1:10" x14ac:dyDescent="0.25">
      <c r="A2630" s="33">
        <v>39910</v>
      </c>
      <c r="B2630" s="44">
        <v>1.3254999999999999</v>
      </c>
      <c r="C2630" s="44">
        <v>132.80000000000001</v>
      </c>
      <c r="D2630" s="44">
        <v>26.568999999999999</v>
      </c>
      <c r="E2630" s="44">
        <v>7.4485999999999999</v>
      </c>
      <c r="F2630" s="44">
        <v>0.90505000000000002</v>
      </c>
      <c r="G2630" s="44">
        <v>296.8</v>
      </c>
      <c r="H2630" s="44">
        <v>4.4962999999999997</v>
      </c>
      <c r="I2630" s="44">
        <v>1.4959</v>
      </c>
      <c r="J2630" s="45">
        <v>10.878</v>
      </c>
    </row>
    <row r="2631" spans="1:10" x14ac:dyDescent="0.25">
      <c r="A2631" s="33">
        <v>39911</v>
      </c>
      <c r="B2631" s="44">
        <v>1.3230999999999999</v>
      </c>
      <c r="C2631" s="44">
        <v>132.37</v>
      </c>
      <c r="D2631" s="44">
        <v>26.593</v>
      </c>
      <c r="E2631" s="44">
        <v>7.4508999999999999</v>
      </c>
      <c r="F2631" s="44">
        <v>0.89934999999999998</v>
      </c>
      <c r="G2631" s="44">
        <v>296.88</v>
      </c>
      <c r="H2631" s="44">
        <v>4.4785000000000004</v>
      </c>
      <c r="I2631" s="44">
        <v>1.4927999999999999</v>
      </c>
      <c r="J2631" s="45">
        <v>10.897500000000001</v>
      </c>
    </row>
    <row r="2632" spans="1:10" x14ac:dyDescent="0.25">
      <c r="A2632" s="33">
        <v>39912</v>
      </c>
      <c r="B2632" s="44">
        <v>1.3272999999999999</v>
      </c>
      <c r="C2632" s="44">
        <v>133.05000000000001</v>
      </c>
      <c r="D2632" s="44">
        <v>26.51</v>
      </c>
      <c r="E2632" s="44">
        <v>7.4504000000000001</v>
      </c>
      <c r="F2632" s="44">
        <v>0.90439999999999998</v>
      </c>
      <c r="G2632" s="44">
        <v>289.85000000000002</v>
      </c>
      <c r="H2632" s="44">
        <v>4.4284999999999997</v>
      </c>
      <c r="I2632" s="44">
        <v>1.4781</v>
      </c>
      <c r="J2632" s="45">
        <v>10.859</v>
      </c>
    </row>
    <row r="2633" spans="1:10" x14ac:dyDescent="0.25">
      <c r="A2633" s="33">
        <v>39917</v>
      </c>
      <c r="B2633" s="44">
        <v>1.3275999999999999</v>
      </c>
      <c r="C2633" s="44">
        <v>132.57</v>
      </c>
      <c r="D2633" s="44">
        <v>26.571000000000002</v>
      </c>
      <c r="E2633" s="44">
        <v>7.4493</v>
      </c>
      <c r="F2633" s="44">
        <v>0.89149999999999996</v>
      </c>
      <c r="G2633" s="44">
        <v>289.5</v>
      </c>
      <c r="H2633" s="44">
        <v>4.3479999999999999</v>
      </c>
      <c r="I2633" s="44">
        <v>1.4789000000000001</v>
      </c>
      <c r="J2633" s="45">
        <v>10.846</v>
      </c>
    </row>
    <row r="2634" spans="1:10" x14ac:dyDescent="0.25">
      <c r="A2634" s="33">
        <v>39918</v>
      </c>
      <c r="B2634" s="44">
        <v>1.3172999999999999</v>
      </c>
      <c r="C2634" s="44">
        <v>130.69999999999999</v>
      </c>
      <c r="D2634" s="44">
        <v>26.882999999999999</v>
      </c>
      <c r="E2634" s="44">
        <v>7.4497999999999998</v>
      </c>
      <c r="F2634" s="44">
        <v>0.8821</v>
      </c>
      <c r="G2634" s="44">
        <v>290.79000000000002</v>
      </c>
      <c r="H2634" s="44">
        <v>4.3005000000000004</v>
      </c>
      <c r="I2634" s="44">
        <v>1.492</v>
      </c>
      <c r="J2634" s="45">
        <v>10.865</v>
      </c>
    </row>
    <row r="2635" spans="1:10" x14ac:dyDescent="0.25">
      <c r="A2635" s="33">
        <v>39919</v>
      </c>
      <c r="B2635" s="44">
        <v>1.3196000000000001</v>
      </c>
      <c r="C2635" s="44">
        <v>130.5</v>
      </c>
      <c r="D2635" s="44">
        <v>26.92</v>
      </c>
      <c r="E2635" s="44">
        <v>7.4488000000000003</v>
      </c>
      <c r="F2635" s="44">
        <v>0.88560000000000005</v>
      </c>
      <c r="G2635" s="44">
        <v>293.33999999999997</v>
      </c>
      <c r="H2635" s="44">
        <v>4.2910000000000004</v>
      </c>
      <c r="I2635" s="44">
        <v>1.4952000000000001</v>
      </c>
      <c r="J2635" s="45">
        <v>10.933999999999999</v>
      </c>
    </row>
    <row r="2636" spans="1:10" x14ac:dyDescent="0.25">
      <c r="A2636" s="33">
        <v>39920</v>
      </c>
      <c r="B2636" s="44">
        <v>1.3058000000000001</v>
      </c>
      <c r="C2636" s="44">
        <v>129.66999999999999</v>
      </c>
      <c r="D2636" s="44">
        <v>26.797000000000001</v>
      </c>
      <c r="E2636" s="44">
        <v>7.4492000000000003</v>
      </c>
      <c r="F2636" s="44">
        <v>0.88280000000000003</v>
      </c>
      <c r="G2636" s="44">
        <v>293.85000000000002</v>
      </c>
      <c r="H2636" s="44">
        <v>4.2925000000000004</v>
      </c>
      <c r="I2636" s="44">
        <v>1.4953000000000001</v>
      </c>
      <c r="J2636" s="45">
        <v>11.0405</v>
      </c>
    </row>
    <row r="2637" spans="1:10" x14ac:dyDescent="0.25">
      <c r="A2637" s="33">
        <v>39923</v>
      </c>
      <c r="B2637" s="44">
        <v>1.2966</v>
      </c>
      <c r="C2637" s="44">
        <v>127.8</v>
      </c>
      <c r="D2637" s="44">
        <v>27.018000000000001</v>
      </c>
      <c r="E2637" s="44">
        <v>7.4493999999999998</v>
      </c>
      <c r="F2637" s="44">
        <v>0.88959999999999995</v>
      </c>
      <c r="G2637" s="44">
        <v>299.2</v>
      </c>
      <c r="H2637" s="44">
        <v>4.3757999999999999</v>
      </c>
      <c r="I2637" s="44">
        <v>1.5127999999999999</v>
      </c>
      <c r="J2637" s="45">
        <v>11.118</v>
      </c>
    </row>
    <row r="2638" spans="1:10" x14ac:dyDescent="0.25">
      <c r="A2638" s="33">
        <v>39924</v>
      </c>
      <c r="B2638" s="44">
        <v>1.2931999999999999</v>
      </c>
      <c r="C2638" s="44">
        <v>126.82</v>
      </c>
      <c r="D2638" s="44">
        <v>27.035</v>
      </c>
      <c r="E2638" s="44">
        <v>7.4492000000000003</v>
      </c>
      <c r="F2638" s="44">
        <v>0.88859999999999995</v>
      </c>
      <c r="G2638" s="44">
        <v>300.35000000000002</v>
      </c>
      <c r="H2638" s="44">
        <v>4.4177</v>
      </c>
      <c r="I2638" s="44">
        <v>1.5039</v>
      </c>
      <c r="J2638" s="45">
        <v>11.176</v>
      </c>
    </row>
    <row r="2639" spans="1:10" x14ac:dyDescent="0.25">
      <c r="A2639" s="33">
        <v>39925</v>
      </c>
      <c r="B2639" s="44">
        <v>1.2947</v>
      </c>
      <c r="C2639" s="44">
        <v>126.85</v>
      </c>
      <c r="D2639" s="44">
        <v>27.073</v>
      </c>
      <c r="E2639" s="44">
        <v>7.4485999999999999</v>
      </c>
      <c r="F2639" s="44">
        <v>0.88819999999999999</v>
      </c>
      <c r="G2639" s="44">
        <v>298</v>
      </c>
      <c r="H2639" s="44">
        <v>4.4139999999999997</v>
      </c>
      <c r="I2639" s="44">
        <v>1.4999</v>
      </c>
      <c r="J2639" s="45">
        <v>11.0375</v>
      </c>
    </row>
    <row r="2640" spans="1:10" x14ac:dyDescent="0.25">
      <c r="A2640" s="33">
        <v>39926</v>
      </c>
      <c r="B2640" s="44">
        <v>1.3049999999999999</v>
      </c>
      <c r="C2640" s="44">
        <v>128.28</v>
      </c>
      <c r="D2640" s="44">
        <v>26.831</v>
      </c>
      <c r="E2640" s="44">
        <v>7.4493999999999998</v>
      </c>
      <c r="F2640" s="44">
        <v>0.89680000000000004</v>
      </c>
      <c r="G2640" s="44">
        <v>296.81</v>
      </c>
      <c r="H2640" s="44">
        <v>4.4355000000000002</v>
      </c>
      <c r="I2640" s="44">
        <v>1.5068999999999999</v>
      </c>
      <c r="J2640" s="45">
        <v>10.915800000000001</v>
      </c>
    </row>
    <row r="2641" spans="1:10" x14ac:dyDescent="0.25">
      <c r="A2641" s="33">
        <v>39927</v>
      </c>
      <c r="B2641" s="44">
        <v>1.3231999999999999</v>
      </c>
      <c r="C2641" s="44">
        <v>128.30000000000001</v>
      </c>
      <c r="D2641" s="44">
        <v>26.736000000000001</v>
      </c>
      <c r="E2641" s="44">
        <v>7.4492000000000003</v>
      </c>
      <c r="F2641" s="44">
        <v>0.90600000000000003</v>
      </c>
      <c r="G2641" s="44">
        <v>295.82</v>
      </c>
      <c r="H2641" s="44">
        <v>4.4885999999999999</v>
      </c>
      <c r="I2641" s="44">
        <v>1.5052000000000001</v>
      </c>
      <c r="J2641" s="45">
        <v>10.831</v>
      </c>
    </row>
    <row r="2642" spans="1:10" x14ac:dyDescent="0.25">
      <c r="A2642" s="33">
        <v>39930</v>
      </c>
      <c r="B2642" s="44">
        <v>1.3125</v>
      </c>
      <c r="C2642" s="44">
        <v>126.82</v>
      </c>
      <c r="D2642" s="44">
        <v>26.635999999999999</v>
      </c>
      <c r="E2642" s="44">
        <v>7.4488000000000003</v>
      </c>
      <c r="F2642" s="44">
        <v>0.90075000000000005</v>
      </c>
      <c r="G2642" s="44">
        <v>295.79000000000002</v>
      </c>
      <c r="H2642" s="44">
        <v>4.5865999999999998</v>
      </c>
      <c r="I2642" s="44">
        <v>1.4983</v>
      </c>
      <c r="J2642" s="45">
        <v>10.7273</v>
      </c>
    </row>
    <row r="2643" spans="1:10" x14ac:dyDescent="0.25">
      <c r="A2643" s="33">
        <v>39931</v>
      </c>
      <c r="B2643" s="44">
        <v>1.2991999999999999</v>
      </c>
      <c r="C2643" s="44">
        <v>125.08</v>
      </c>
      <c r="D2643" s="44">
        <v>26.722999999999999</v>
      </c>
      <c r="E2643" s="44">
        <v>7.4485000000000001</v>
      </c>
      <c r="F2643" s="44">
        <v>0.89034999999999997</v>
      </c>
      <c r="G2643" s="44">
        <v>295.95</v>
      </c>
      <c r="H2643" s="44">
        <v>4.5469999999999997</v>
      </c>
      <c r="I2643" s="44">
        <v>1.5108999999999999</v>
      </c>
      <c r="J2643" s="45">
        <v>10.7475</v>
      </c>
    </row>
    <row r="2644" spans="1:10" x14ac:dyDescent="0.25">
      <c r="A2644" s="33">
        <v>39932</v>
      </c>
      <c r="B2644" s="44">
        <v>1.3266</v>
      </c>
      <c r="C2644" s="44">
        <v>128.53</v>
      </c>
      <c r="D2644" s="44">
        <v>26.69</v>
      </c>
      <c r="E2644" s="44">
        <v>7.4482999999999997</v>
      </c>
      <c r="F2644" s="44">
        <v>0.89875000000000005</v>
      </c>
      <c r="G2644" s="44">
        <v>289.2</v>
      </c>
      <c r="H2644" s="44">
        <v>4.4139999999999997</v>
      </c>
      <c r="I2644" s="44">
        <v>1.5165</v>
      </c>
      <c r="J2644" s="45">
        <v>10.7597</v>
      </c>
    </row>
    <row r="2645" spans="1:10" x14ac:dyDescent="0.25">
      <c r="A2645" s="33">
        <v>39933</v>
      </c>
      <c r="B2645" s="44">
        <v>1.3274999999999999</v>
      </c>
      <c r="C2645" s="44">
        <v>130.34</v>
      </c>
      <c r="D2645" s="44">
        <v>26.701000000000001</v>
      </c>
      <c r="E2645" s="44">
        <v>7.4484000000000004</v>
      </c>
      <c r="F2645" s="44">
        <v>0.89334999999999998</v>
      </c>
      <c r="G2645" s="44">
        <v>289.73</v>
      </c>
      <c r="H2645" s="44">
        <v>4.3993000000000002</v>
      </c>
      <c r="I2645" s="44">
        <v>1.5295000000000001</v>
      </c>
      <c r="J2645" s="45">
        <v>10.6915</v>
      </c>
    </row>
    <row r="2646" spans="1:10" x14ac:dyDescent="0.25">
      <c r="A2646" s="33">
        <v>39937</v>
      </c>
      <c r="B2646" s="44">
        <v>1.3223</v>
      </c>
      <c r="C2646" s="44">
        <v>131.52000000000001</v>
      </c>
      <c r="D2646" s="44">
        <v>26.637</v>
      </c>
      <c r="E2646" s="44">
        <v>7.4482999999999997</v>
      </c>
      <c r="F2646" s="44">
        <v>0.88970000000000005</v>
      </c>
      <c r="G2646" s="44">
        <v>288.23</v>
      </c>
      <c r="H2646" s="44">
        <v>4.407</v>
      </c>
      <c r="I2646" s="44">
        <v>1.5388999999999999</v>
      </c>
      <c r="J2646" s="45">
        <v>10.666499999999999</v>
      </c>
    </row>
    <row r="2647" spans="1:10" x14ac:dyDescent="0.25">
      <c r="A2647" s="33">
        <v>39938</v>
      </c>
      <c r="B2647" s="44">
        <v>1.3403</v>
      </c>
      <c r="C2647" s="44">
        <v>132.59</v>
      </c>
      <c r="D2647" s="44">
        <v>26.478000000000002</v>
      </c>
      <c r="E2647" s="44">
        <v>7.4481999999999999</v>
      </c>
      <c r="F2647" s="44">
        <v>0.88590000000000002</v>
      </c>
      <c r="G2647" s="44">
        <v>283.26</v>
      </c>
      <c r="H2647" s="44">
        <v>4.3483000000000001</v>
      </c>
      <c r="I2647" s="44">
        <v>1.5431999999999999</v>
      </c>
      <c r="J2647" s="45">
        <v>10.586499999999999</v>
      </c>
    </row>
    <row r="2648" spans="1:10" x14ac:dyDescent="0.25">
      <c r="A2648" s="33">
        <v>39939</v>
      </c>
      <c r="B2648" s="44">
        <v>1.3322000000000001</v>
      </c>
      <c r="C2648" s="44">
        <v>131.16999999999999</v>
      </c>
      <c r="D2648" s="44">
        <v>26.805</v>
      </c>
      <c r="E2648" s="44">
        <v>7.4485000000000001</v>
      </c>
      <c r="F2648" s="44">
        <v>0.8861</v>
      </c>
      <c r="G2648" s="44">
        <v>285.83</v>
      </c>
      <c r="H2648" s="44">
        <v>4.4135</v>
      </c>
      <c r="I2648" s="44">
        <v>1.5459000000000001</v>
      </c>
      <c r="J2648" s="45">
        <v>10.616</v>
      </c>
    </row>
    <row r="2649" spans="1:10" x14ac:dyDescent="0.25">
      <c r="A2649" s="33">
        <v>39940</v>
      </c>
      <c r="B2649" s="44">
        <v>1.3363</v>
      </c>
      <c r="C2649" s="44">
        <v>132.72</v>
      </c>
      <c r="D2649" s="44">
        <v>26.463000000000001</v>
      </c>
      <c r="E2649" s="44">
        <v>7.4486999999999997</v>
      </c>
      <c r="F2649" s="44">
        <v>0.88470000000000004</v>
      </c>
      <c r="G2649" s="44">
        <v>276.60000000000002</v>
      </c>
      <c r="H2649" s="44">
        <v>4.3037999999999998</v>
      </c>
      <c r="I2649" s="44">
        <v>1.5584</v>
      </c>
      <c r="J2649" s="45">
        <v>10.477</v>
      </c>
    </row>
    <row r="2650" spans="1:10" x14ac:dyDescent="0.25">
      <c r="A2650" s="33">
        <v>39941</v>
      </c>
      <c r="B2650" s="44">
        <v>1.3425</v>
      </c>
      <c r="C2650" s="44">
        <v>133.36000000000001</v>
      </c>
      <c r="D2650" s="44">
        <v>26.65</v>
      </c>
      <c r="E2650" s="44">
        <v>7.4485999999999999</v>
      </c>
      <c r="F2650" s="44">
        <v>0.89070000000000005</v>
      </c>
      <c r="G2650" s="44">
        <v>277.75</v>
      </c>
      <c r="H2650" s="44">
        <v>4.351</v>
      </c>
      <c r="I2650" s="44">
        <v>1.5481</v>
      </c>
      <c r="J2650" s="45">
        <v>10.512</v>
      </c>
    </row>
    <row r="2651" spans="1:10" x14ac:dyDescent="0.25">
      <c r="A2651" s="33">
        <v>39944</v>
      </c>
      <c r="B2651" s="44">
        <v>1.3573999999999999</v>
      </c>
      <c r="C2651" s="44">
        <v>132.82</v>
      </c>
      <c r="D2651" s="44">
        <v>26.766999999999999</v>
      </c>
      <c r="E2651" s="44">
        <v>7.4489999999999998</v>
      </c>
      <c r="F2651" s="44">
        <v>0.89859999999999995</v>
      </c>
      <c r="G2651" s="44">
        <v>277.45</v>
      </c>
      <c r="H2651" s="44">
        <v>4.3819999999999997</v>
      </c>
      <c r="I2651" s="44">
        <v>1.5471999999999999</v>
      </c>
      <c r="J2651" s="45">
        <v>10.5205</v>
      </c>
    </row>
    <row r="2652" spans="1:10" x14ac:dyDescent="0.25">
      <c r="A2652" s="33">
        <v>39945</v>
      </c>
      <c r="B2652" s="44">
        <v>1.3683000000000001</v>
      </c>
      <c r="C2652" s="44">
        <v>132.9</v>
      </c>
      <c r="D2652" s="44">
        <v>26.744</v>
      </c>
      <c r="E2652" s="44">
        <v>7.4485000000000001</v>
      </c>
      <c r="F2652" s="44">
        <v>0.89339999999999997</v>
      </c>
      <c r="G2652" s="44">
        <v>278.77999999999997</v>
      </c>
      <c r="H2652" s="44">
        <v>4.3860000000000001</v>
      </c>
      <c r="I2652" s="44">
        <v>1.5643</v>
      </c>
      <c r="J2652" s="45">
        <v>10.6218</v>
      </c>
    </row>
    <row r="2653" spans="1:10" x14ac:dyDescent="0.25">
      <c r="A2653" s="33">
        <v>39946</v>
      </c>
      <c r="B2653" s="44">
        <v>1.3623000000000001</v>
      </c>
      <c r="C2653" s="44">
        <v>130.9</v>
      </c>
      <c r="D2653" s="44">
        <v>26.785</v>
      </c>
      <c r="E2653" s="44">
        <v>7.4474</v>
      </c>
      <c r="F2653" s="44">
        <v>0.89980000000000004</v>
      </c>
      <c r="G2653" s="44">
        <v>281.44</v>
      </c>
      <c r="H2653" s="44">
        <v>4.4118000000000004</v>
      </c>
      <c r="I2653" s="44">
        <v>1.5595000000000001</v>
      </c>
      <c r="J2653" s="45">
        <v>10.6525</v>
      </c>
    </row>
    <row r="2654" spans="1:10" x14ac:dyDescent="0.25">
      <c r="A2654" s="33">
        <v>39947</v>
      </c>
      <c r="B2654" s="44">
        <v>1.3563000000000001</v>
      </c>
      <c r="C2654" s="44">
        <v>129.41</v>
      </c>
      <c r="D2654" s="44">
        <v>26.94</v>
      </c>
      <c r="E2654" s="44">
        <v>7.4477000000000002</v>
      </c>
      <c r="F2654" s="44">
        <v>0.89810000000000001</v>
      </c>
      <c r="G2654" s="44">
        <v>289.73</v>
      </c>
      <c r="H2654" s="44">
        <v>4.4874999999999998</v>
      </c>
      <c r="I2654" s="44">
        <v>1.5664</v>
      </c>
      <c r="J2654" s="45">
        <v>10.771000000000001</v>
      </c>
    </row>
    <row r="2655" spans="1:10" x14ac:dyDescent="0.25">
      <c r="A2655" s="33">
        <v>39948</v>
      </c>
      <c r="B2655" s="44">
        <v>1.3517999999999999</v>
      </c>
      <c r="C2655" s="44">
        <v>128.66999999999999</v>
      </c>
      <c r="D2655" s="44">
        <v>27.027999999999999</v>
      </c>
      <c r="E2655" s="44">
        <v>7.4465000000000003</v>
      </c>
      <c r="F2655" s="44">
        <v>0.89049999999999996</v>
      </c>
      <c r="G2655" s="44">
        <v>289.39999999999998</v>
      </c>
      <c r="H2655" s="44">
        <v>4.4794999999999998</v>
      </c>
      <c r="I2655" s="44">
        <v>1.5778000000000001</v>
      </c>
      <c r="J2655" s="45">
        <v>10.6372</v>
      </c>
    </row>
    <row r="2656" spans="1:10" x14ac:dyDescent="0.25">
      <c r="A2656" s="33">
        <v>39951</v>
      </c>
      <c r="B2656" s="44">
        <v>1.3493999999999999</v>
      </c>
      <c r="C2656" s="44">
        <v>129.28</v>
      </c>
      <c r="D2656" s="44">
        <v>26.92</v>
      </c>
      <c r="E2656" s="44">
        <v>7.4455</v>
      </c>
      <c r="F2656" s="44">
        <v>0.88249999999999995</v>
      </c>
      <c r="G2656" s="44">
        <v>284.14999999999998</v>
      </c>
      <c r="H2656" s="44">
        <v>4.468</v>
      </c>
      <c r="I2656" s="44">
        <v>1.5872999999999999</v>
      </c>
      <c r="J2656" s="45">
        <v>10.604900000000001</v>
      </c>
    </row>
    <row r="2657" spans="1:10" x14ac:dyDescent="0.25">
      <c r="A2657" s="33">
        <v>39952</v>
      </c>
      <c r="B2657" s="44">
        <v>1.3612</v>
      </c>
      <c r="C2657" s="44">
        <v>130.91</v>
      </c>
      <c r="D2657" s="44">
        <v>26.669</v>
      </c>
      <c r="E2657" s="44">
        <v>7.4465000000000003</v>
      </c>
      <c r="F2657" s="44">
        <v>0.87939999999999996</v>
      </c>
      <c r="G2657" s="44">
        <v>278.18</v>
      </c>
      <c r="H2657" s="44">
        <v>4.3769999999999998</v>
      </c>
      <c r="I2657" s="44">
        <v>1.5766</v>
      </c>
      <c r="J2657" s="45">
        <v>10.470499999999999</v>
      </c>
    </row>
    <row r="2658" spans="1:10" x14ac:dyDescent="0.25">
      <c r="A2658" s="33">
        <v>39953</v>
      </c>
      <c r="B2658" s="44">
        <v>1.369</v>
      </c>
      <c r="C2658" s="44">
        <v>131.06</v>
      </c>
      <c r="D2658" s="44">
        <v>26.614999999999998</v>
      </c>
      <c r="E2658" s="44">
        <v>7.4451999999999998</v>
      </c>
      <c r="F2658" s="44">
        <v>0.88260000000000005</v>
      </c>
      <c r="G2658" s="44">
        <v>277.85000000000002</v>
      </c>
      <c r="H2658" s="44">
        <v>4.3686999999999996</v>
      </c>
      <c r="I2658" s="44">
        <v>1.5761000000000001</v>
      </c>
      <c r="J2658" s="45">
        <v>10.4915</v>
      </c>
    </row>
    <row r="2659" spans="1:10" x14ac:dyDescent="0.25">
      <c r="A2659" s="33">
        <v>39954</v>
      </c>
      <c r="B2659" s="44">
        <v>1.3771</v>
      </c>
      <c r="C2659" s="44">
        <v>130.84</v>
      </c>
      <c r="D2659" s="44">
        <v>26.727</v>
      </c>
      <c r="E2659" s="44">
        <v>7.4458000000000002</v>
      </c>
      <c r="F2659" s="44">
        <v>0.879</v>
      </c>
      <c r="G2659" s="44">
        <v>278.43</v>
      </c>
      <c r="H2659" s="44">
        <v>4.3959999999999999</v>
      </c>
      <c r="I2659" s="44">
        <v>1.5882000000000001</v>
      </c>
      <c r="J2659" s="45">
        <v>10.4476</v>
      </c>
    </row>
    <row r="2660" spans="1:10" x14ac:dyDescent="0.25">
      <c r="A2660" s="33">
        <v>39955</v>
      </c>
      <c r="B2660" s="44">
        <v>1.3972</v>
      </c>
      <c r="C2660" s="44">
        <v>131.41</v>
      </c>
      <c r="D2660" s="44">
        <v>26.707999999999998</v>
      </c>
      <c r="E2660" s="44">
        <v>7.4458000000000002</v>
      </c>
      <c r="F2660" s="44">
        <v>0.87809999999999999</v>
      </c>
      <c r="G2660" s="44">
        <v>278.39</v>
      </c>
      <c r="H2660" s="44">
        <v>4.3842999999999996</v>
      </c>
      <c r="I2660" s="44">
        <v>1.5992</v>
      </c>
      <c r="J2660" s="45">
        <v>10.48</v>
      </c>
    </row>
    <row r="2661" spans="1:10" x14ac:dyDescent="0.25">
      <c r="A2661" s="33">
        <v>39958</v>
      </c>
      <c r="B2661" s="44">
        <v>1.401</v>
      </c>
      <c r="C2661" s="44">
        <v>133.22</v>
      </c>
      <c r="D2661" s="44">
        <v>26.683</v>
      </c>
      <c r="E2661" s="44">
        <v>7.4462999999999999</v>
      </c>
      <c r="F2661" s="44">
        <v>0.88029999999999997</v>
      </c>
      <c r="G2661" s="44">
        <v>280.60000000000002</v>
      </c>
      <c r="H2661" s="44">
        <v>4.4139999999999997</v>
      </c>
      <c r="I2661" s="44">
        <v>1.5882000000000001</v>
      </c>
      <c r="J2661" s="45">
        <v>10.472</v>
      </c>
    </row>
    <row r="2662" spans="1:10" x14ac:dyDescent="0.25">
      <c r="A2662" s="33">
        <v>39959</v>
      </c>
      <c r="B2662" s="44">
        <v>1.3908</v>
      </c>
      <c r="C2662" s="44">
        <v>132.06</v>
      </c>
      <c r="D2662" s="44">
        <v>26.699000000000002</v>
      </c>
      <c r="E2662" s="44">
        <v>7.4452999999999996</v>
      </c>
      <c r="F2662" s="44">
        <v>0.876</v>
      </c>
      <c r="G2662" s="44">
        <v>282.43</v>
      </c>
      <c r="H2662" s="44">
        <v>4.4234999999999998</v>
      </c>
      <c r="I2662" s="44">
        <v>1.5787</v>
      </c>
      <c r="J2662" s="45">
        <v>10.554500000000001</v>
      </c>
    </row>
    <row r="2663" spans="1:10" x14ac:dyDescent="0.25">
      <c r="A2663" s="33">
        <v>39960</v>
      </c>
      <c r="B2663" s="44">
        <v>1.3900999999999999</v>
      </c>
      <c r="C2663" s="44">
        <v>132.47999999999999</v>
      </c>
      <c r="D2663" s="44">
        <v>26.725000000000001</v>
      </c>
      <c r="E2663" s="44">
        <v>7.4442000000000004</v>
      </c>
      <c r="F2663" s="44">
        <v>0.87060000000000004</v>
      </c>
      <c r="G2663" s="44">
        <v>282.85000000000002</v>
      </c>
      <c r="H2663" s="44">
        <v>4.4363000000000001</v>
      </c>
      <c r="I2663" s="44">
        <v>1.5814999999999999</v>
      </c>
      <c r="J2663" s="45">
        <v>10.654</v>
      </c>
    </row>
    <row r="2664" spans="1:10" x14ac:dyDescent="0.25">
      <c r="A2664" s="33">
        <v>39961</v>
      </c>
      <c r="B2664" s="44">
        <v>1.3855999999999999</v>
      </c>
      <c r="C2664" s="44">
        <v>134.38</v>
      </c>
      <c r="D2664" s="44">
        <v>26.760999999999999</v>
      </c>
      <c r="E2664" s="44">
        <v>7.4444999999999997</v>
      </c>
      <c r="F2664" s="44">
        <v>0.87</v>
      </c>
      <c r="G2664" s="44">
        <v>284.75</v>
      </c>
      <c r="H2664" s="44">
        <v>4.4909999999999997</v>
      </c>
      <c r="I2664" s="44">
        <v>1.5846</v>
      </c>
      <c r="J2664" s="45">
        <v>10.735300000000001</v>
      </c>
    </row>
    <row r="2665" spans="1:10" x14ac:dyDescent="0.25">
      <c r="A2665" s="33">
        <v>39962</v>
      </c>
      <c r="B2665" s="44">
        <v>1.4097999999999999</v>
      </c>
      <c r="C2665" s="44">
        <v>135.22</v>
      </c>
      <c r="D2665" s="44">
        <v>26.824999999999999</v>
      </c>
      <c r="E2665" s="44">
        <v>7.4452999999999996</v>
      </c>
      <c r="F2665" s="44">
        <v>0.87290000000000001</v>
      </c>
      <c r="G2665" s="44">
        <v>282.48</v>
      </c>
      <c r="H2665" s="44">
        <v>4.4762000000000004</v>
      </c>
      <c r="I2665" s="44">
        <v>1.5875999999999999</v>
      </c>
      <c r="J2665" s="45">
        <v>10.6678</v>
      </c>
    </row>
    <row r="2666" spans="1:10" x14ac:dyDescent="0.25">
      <c r="A2666" s="33">
        <v>39965</v>
      </c>
      <c r="B2666" s="44">
        <v>1.4219999999999999</v>
      </c>
      <c r="C2666" s="44">
        <v>134.88999999999999</v>
      </c>
      <c r="D2666" s="44">
        <v>26.783000000000001</v>
      </c>
      <c r="E2666" s="44">
        <v>7.4457000000000004</v>
      </c>
      <c r="F2666" s="44">
        <v>0.86799999999999999</v>
      </c>
      <c r="G2666" s="44">
        <v>280.73</v>
      </c>
      <c r="H2666" s="44">
        <v>4.4619999999999997</v>
      </c>
      <c r="I2666" s="44">
        <v>1.5775999999999999</v>
      </c>
      <c r="J2666" s="45">
        <v>10.596500000000001</v>
      </c>
    </row>
    <row r="2667" spans="1:10" x14ac:dyDescent="0.25">
      <c r="A2667" s="33">
        <v>39966</v>
      </c>
      <c r="B2667" s="44">
        <v>1.4238</v>
      </c>
      <c r="C2667" s="44">
        <v>136.09</v>
      </c>
      <c r="D2667" s="44">
        <v>26.83</v>
      </c>
      <c r="E2667" s="44">
        <v>7.4455999999999998</v>
      </c>
      <c r="F2667" s="44">
        <v>0.86519999999999997</v>
      </c>
      <c r="G2667" s="44">
        <v>281.7</v>
      </c>
      <c r="H2667" s="44">
        <v>4.4877000000000002</v>
      </c>
      <c r="I2667" s="44">
        <v>1.5657000000000001</v>
      </c>
      <c r="J2667" s="45">
        <v>10.637499999999999</v>
      </c>
    </row>
    <row r="2668" spans="1:10" x14ac:dyDescent="0.25">
      <c r="A2668" s="33">
        <v>39967</v>
      </c>
      <c r="B2668" s="44">
        <v>1.4207000000000001</v>
      </c>
      <c r="C2668" s="44">
        <v>136.33000000000001</v>
      </c>
      <c r="D2668" s="44">
        <v>26.815999999999999</v>
      </c>
      <c r="E2668" s="44">
        <v>7.4462999999999999</v>
      </c>
      <c r="F2668" s="44">
        <v>0.85970000000000002</v>
      </c>
      <c r="G2668" s="44">
        <v>282.89999999999998</v>
      </c>
      <c r="H2668" s="44">
        <v>4.4997999999999996</v>
      </c>
      <c r="I2668" s="44">
        <v>1.5734999999999999</v>
      </c>
      <c r="J2668" s="45">
        <v>10.7766</v>
      </c>
    </row>
    <row r="2669" spans="1:10" x14ac:dyDescent="0.25">
      <c r="A2669" s="33">
        <v>39968</v>
      </c>
      <c r="B2669" s="44">
        <v>1.4095</v>
      </c>
      <c r="C2669" s="44">
        <v>136.32</v>
      </c>
      <c r="D2669" s="44">
        <v>26.931000000000001</v>
      </c>
      <c r="E2669" s="44">
        <v>7.4478999999999997</v>
      </c>
      <c r="F2669" s="44">
        <v>0.86890000000000001</v>
      </c>
      <c r="G2669" s="44">
        <v>287.10000000000002</v>
      </c>
      <c r="H2669" s="44">
        <v>4.5193000000000003</v>
      </c>
      <c r="I2669" s="44">
        <v>1.5634999999999999</v>
      </c>
      <c r="J2669" s="45">
        <v>10.811500000000001</v>
      </c>
    </row>
    <row r="2670" spans="1:10" x14ac:dyDescent="0.25">
      <c r="A2670" s="33">
        <v>39969</v>
      </c>
      <c r="B2670" s="44">
        <v>1.4177</v>
      </c>
      <c r="C2670" s="44">
        <v>137.47999999999999</v>
      </c>
      <c r="D2670" s="44">
        <v>27.003</v>
      </c>
      <c r="E2670" s="44">
        <v>7.4471999999999996</v>
      </c>
      <c r="F2670" s="44">
        <v>0.87919999999999998</v>
      </c>
      <c r="G2670" s="44">
        <v>289.10000000000002</v>
      </c>
      <c r="H2670" s="44">
        <v>4.5419999999999998</v>
      </c>
      <c r="I2670" s="44">
        <v>1.5654999999999999</v>
      </c>
      <c r="J2670" s="45">
        <v>10.925000000000001</v>
      </c>
    </row>
    <row r="2671" spans="1:10" x14ac:dyDescent="0.25">
      <c r="A2671" s="33">
        <v>39972</v>
      </c>
      <c r="B2671" s="44">
        <v>1.3866000000000001</v>
      </c>
      <c r="C2671" s="44">
        <v>136.53</v>
      </c>
      <c r="D2671" s="44">
        <v>27</v>
      </c>
      <c r="E2671" s="44">
        <v>7.4465000000000003</v>
      </c>
      <c r="F2671" s="44">
        <v>0.87090000000000001</v>
      </c>
      <c r="G2671" s="44">
        <v>287.19</v>
      </c>
      <c r="H2671" s="44">
        <v>4.5563000000000002</v>
      </c>
      <c r="I2671" s="44">
        <v>1.5702</v>
      </c>
      <c r="J2671" s="45">
        <v>10.8925</v>
      </c>
    </row>
    <row r="2672" spans="1:10" x14ac:dyDescent="0.25">
      <c r="A2672" s="33">
        <v>39973</v>
      </c>
      <c r="B2672" s="44">
        <v>1.3958999999999999</v>
      </c>
      <c r="C2672" s="44">
        <v>136.80000000000001</v>
      </c>
      <c r="D2672" s="44">
        <v>26.795999999999999</v>
      </c>
      <c r="E2672" s="44">
        <v>7.4455999999999998</v>
      </c>
      <c r="F2672" s="44">
        <v>0.86319999999999997</v>
      </c>
      <c r="G2672" s="44">
        <v>280.13</v>
      </c>
      <c r="H2672" s="44">
        <v>4.4770000000000003</v>
      </c>
      <c r="I2672" s="44">
        <v>1.5692999999999999</v>
      </c>
      <c r="J2672" s="45">
        <v>10.7995</v>
      </c>
    </row>
    <row r="2673" spans="1:10" x14ac:dyDescent="0.25">
      <c r="A2673" s="33">
        <v>39974</v>
      </c>
      <c r="B2673" s="44">
        <v>1.4101999999999999</v>
      </c>
      <c r="C2673" s="44">
        <v>138.03</v>
      </c>
      <c r="D2673" s="44">
        <v>26.748000000000001</v>
      </c>
      <c r="E2673" s="44">
        <v>7.4462000000000002</v>
      </c>
      <c r="F2673" s="44">
        <v>0.85829999999999995</v>
      </c>
      <c r="G2673" s="44">
        <v>278.17</v>
      </c>
      <c r="H2673" s="44">
        <v>4.4645000000000001</v>
      </c>
      <c r="I2673" s="44">
        <v>1.5851999999999999</v>
      </c>
      <c r="J2673" s="45">
        <v>10.7296</v>
      </c>
    </row>
    <row r="2674" spans="1:10" x14ac:dyDescent="0.25">
      <c r="A2674" s="33">
        <v>39975</v>
      </c>
      <c r="B2674" s="44">
        <v>1.3969</v>
      </c>
      <c r="C2674" s="44">
        <v>137.38999999999999</v>
      </c>
      <c r="D2674" s="44">
        <v>26.745000000000001</v>
      </c>
      <c r="E2674" s="44">
        <v>7.4463999999999997</v>
      </c>
      <c r="F2674" s="44">
        <v>0.85070000000000001</v>
      </c>
      <c r="G2674" s="44">
        <v>280.2</v>
      </c>
      <c r="H2674" s="44">
        <v>4.4814999999999996</v>
      </c>
      <c r="I2674" s="44">
        <v>1.5923</v>
      </c>
      <c r="J2674" s="45">
        <v>10.8025</v>
      </c>
    </row>
    <row r="2675" spans="1:10" x14ac:dyDescent="0.25">
      <c r="A2675" s="33">
        <v>39976</v>
      </c>
      <c r="B2675" s="44">
        <v>1.4004000000000001</v>
      </c>
      <c r="C2675" s="44">
        <v>137.55000000000001</v>
      </c>
      <c r="D2675" s="44">
        <v>26.655000000000001</v>
      </c>
      <c r="E2675" s="44">
        <v>7.4457000000000004</v>
      </c>
      <c r="F2675" s="44">
        <v>0.8538</v>
      </c>
      <c r="G2675" s="44">
        <v>277.81</v>
      </c>
      <c r="H2675" s="44">
        <v>4.4790999999999999</v>
      </c>
      <c r="I2675" s="44">
        <v>1.5923</v>
      </c>
      <c r="J2675" s="45">
        <v>10.7555</v>
      </c>
    </row>
    <row r="2676" spans="1:10" x14ac:dyDescent="0.25">
      <c r="A2676" s="33">
        <v>39979</v>
      </c>
      <c r="B2676" s="44">
        <v>1.385</v>
      </c>
      <c r="C2676" s="44">
        <v>136.08000000000001</v>
      </c>
      <c r="D2676" s="44">
        <v>26.838999999999999</v>
      </c>
      <c r="E2676" s="44">
        <v>7.4465000000000003</v>
      </c>
      <c r="F2676" s="44">
        <v>0.84719999999999995</v>
      </c>
      <c r="G2676" s="44">
        <v>280.39999999999998</v>
      </c>
      <c r="H2676" s="44">
        <v>4.5259999999999998</v>
      </c>
      <c r="I2676" s="44">
        <v>1.5804</v>
      </c>
      <c r="J2676" s="45">
        <v>10.8345</v>
      </c>
    </row>
    <row r="2677" spans="1:10" x14ac:dyDescent="0.25">
      <c r="A2677" s="33">
        <v>39980</v>
      </c>
      <c r="B2677" s="44">
        <v>1.389</v>
      </c>
      <c r="C2677" s="44">
        <v>134.78</v>
      </c>
      <c r="D2677" s="44">
        <v>26.773</v>
      </c>
      <c r="E2677" s="44">
        <v>7.4446000000000003</v>
      </c>
      <c r="F2677" s="44">
        <v>0.84370000000000001</v>
      </c>
      <c r="G2677" s="44">
        <v>280.08</v>
      </c>
      <c r="H2677" s="44">
        <v>4.5305</v>
      </c>
      <c r="I2677" s="44">
        <v>1.5682</v>
      </c>
      <c r="J2677" s="45">
        <v>10.859500000000001</v>
      </c>
    </row>
    <row r="2678" spans="1:10" x14ac:dyDescent="0.25">
      <c r="A2678" s="33">
        <v>39981</v>
      </c>
      <c r="B2678" s="44">
        <v>1.3839999999999999</v>
      </c>
      <c r="C2678" s="44">
        <v>133.28</v>
      </c>
      <c r="D2678" s="44">
        <v>26.695</v>
      </c>
      <c r="E2678" s="44">
        <v>7.4447000000000001</v>
      </c>
      <c r="F2678" s="44">
        <v>0.85219999999999996</v>
      </c>
      <c r="G2678" s="44">
        <v>283.8</v>
      </c>
      <c r="H2678" s="44">
        <v>4.5282999999999998</v>
      </c>
      <c r="I2678" s="44">
        <v>1.5833999999999999</v>
      </c>
      <c r="J2678" s="45">
        <v>10.8932</v>
      </c>
    </row>
    <row r="2679" spans="1:10" x14ac:dyDescent="0.25">
      <c r="A2679" s="33">
        <v>39982</v>
      </c>
      <c r="B2679" s="44">
        <v>1.3919999999999999</v>
      </c>
      <c r="C2679" s="44">
        <v>133.57</v>
      </c>
      <c r="D2679" s="44">
        <v>26.645</v>
      </c>
      <c r="E2679" s="44">
        <v>7.444</v>
      </c>
      <c r="F2679" s="44">
        <v>0.85829999999999995</v>
      </c>
      <c r="G2679" s="44">
        <v>283.57</v>
      </c>
      <c r="H2679" s="44">
        <v>4.5575000000000001</v>
      </c>
      <c r="I2679" s="44">
        <v>1.5958000000000001</v>
      </c>
      <c r="J2679" s="45">
        <v>10.965999999999999</v>
      </c>
    </row>
    <row r="2680" spans="1:10" x14ac:dyDescent="0.25">
      <c r="A2680" s="33">
        <v>39983</v>
      </c>
      <c r="B2680" s="44">
        <v>1.3932</v>
      </c>
      <c r="C2680" s="44">
        <v>134.84</v>
      </c>
      <c r="D2680" s="44">
        <v>26.356999999999999</v>
      </c>
      <c r="E2680" s="44">
        <v>7.4433999999999996</v>
      </c>
      <c r="F2680" s="44">
        <v>0.84714999999999996</v>
      </c>
      <c r="G2680" s="44">
        <v>279.5</v>
      </c>
      <c r="H2680" s="44">
        <v>4.5137999999999998</v>
      </c>
      <c r="I2680" s="44">
        <v>1.5952</v>
      </c>
      <c r="J2680" s="45">
        <v>10.9725</v>
      </c>
    </row>
    <row r="2681" spans="1:10" x14ac:dyDescent="0.25">
      <c r="A2681" s="33">
        <v>39986</v>
      </c>
      <c r="B2681" s="44">
        <v>1.3857999999999999</v>
      </c>
      <c r="C2681" s="44">
        <v>133.02000000000001</v>
      </c>
      <c r="D2681" s="44">
        <v>26.018999999999998</v>
      </c>
      <c r="E2681" s="44">
        <v>7.4443999999999999</v>
      </c>
      <c r="F2681" s="44">
        <v>0.84255000000000002</v>
      </c>
      <c r="G2681" s="44">
        <v>278.62</v>
      </c>
      <c r="H2681" s="44">
        <v>4.5229999999999997</v>
      </c>
      <c r="I2681" s="44">
        <v>1.5865</v>
      </c>
      <c r="J2681" s="45">
        <v>11.0785</v>
      </c>
    </row>
    <row r="2682" spans="1:10" x14ac:dyDescent="0.25">
      <c r="A2682" s="33">
        <v>39987</v>
      </c>
      <c r="B2682" s="44">
        <v>1.3977999999999999</v>
      </c>
      <c r="C2682" s="44">
        <v>133.49</v>
      </c>
      <c r="D2682" s="44">
        <v>26.207000000000001</v>
      </c>
      <c r="E2682" s="44">
        <v>7.4442000000000004</v>
      </c>
      <c r="F2682" s="44">
        <v>0.85734999999999995</v>
      </c>
      <c r="G2682" s="44">
        <v>281.2</v>
      </c>
      <c r="H2682" s="44">
        <v>4.5461999999999998</v>
      </c>
      <c r="I2682" s="44">
        <v>1.5854999999999999</v>
      </c>
      <c r="J2682" s="45">
        <v>11.102499999999999</v>
      </c>
    </row>
    <row r="2683" spans="1:10" x14ac:dyDescent="0.25">
      <c r="A2683" s="33">
        <v>39988</v>
      </c>
      <c r="B2683" s="44">
        <v>1.4029</v>
      </c>
      <c r="C2683" s="44">
        <v>133.77000000000001</v>
      </c>
      <c r="D2683" s="44">
        <v>26.16</v>
      </c>
      <c r="E2683" s="44">
        <v>7.4447000000000001</v>
      </c>
      <c r="F2683" s="44">
        <v>0.84930000000000005</v>
      </c>
      <c r="G2683" s="44">
        <v>277.75</v>
      </c>
      <c r="H2683" s="44">
        <v>4.532</v>
      </c>
      <c r="I2683" s="44">
        <v>1.5839000000000001</v>
      </c>
      <c r="J2683" s="45">
        <v>11.026</v>
      </c>
    </row>
    <row r="2684" spans="1:10" x14ac:dyDescent="0.25">
      <c r="A2684" s="33">
        <v>39989</v>
      </c>
      <c r="B2684" s="44">
        <v>1.3939999999999999</v>
      </c>
      <c r="C2684" s="44">
        <v>134.34</v>
      </c>
      <c r="D2684" s="44">
        <v>26.08</v>
      </c>
      <c r="E2684" s="44">
        <v>7.4455</v>
      </c>
      <c r="F2684" s="44">
        <v>0.85670000000000002</v>
      </c>
      <c r="G2684" s="44">
        <v>277.10000000000002</v>
      </c>
      <c r="H2684" s="44">
        <v>4.516</v>
      </c>
      <c r="I2684" s="44">
        <v>1.5871999999999999</v>
      </c>
      <c r="J2684" s="45">
        <v>11.0718</v>
      </c>
    </row>
    <row r="2685" spans="1:10" x14ac:dyDescent="0.25">
      <c r="A2685" s="33">
        <v>39990</v>
      </c>
      <c r="B2685" s="44">
        <v>1.4096</v>
      </c>
      <c r="C2685" s="44">
        <v>134.5</v>
      </c>
      <c r="D2685" s="44">
        <v>25.998000000000001</v>
      </c>
      <c r="E2685" s="44">
        <v>7.4463999999999997</v>
      </c>
      <c r="F2685" s="44">
        <v>0.85429999999999995</v>
      </c>
      <c r="G2685" s="44">
        <v>275.3</v>
      </c>
      <c r="H2685" s="44">
        <v>4.4945000000000004</v>
      </c>
      <c r="I2685" s="44">
        <v>1.5807</v>
      </c>
      <c r="J2685" s="45">
        <v>10.9595</v>
      </c>
    </row>
    <row r="2686" spans="1:10" x14ac:dyDescent="0.25">
      <c r="A2686" s="33">
        <v>39993</v>
      </c>
      <c r="B2686" s="44">
        <v>1.4057999999999999</v>
      </c>
      <c r="C2686" s="44">
        <v>134.03</v>
      </c>
      <c r="D2686" s="44">
        <v>26.02</v>
      </c>
      <c r="E2686" s="44">
        <v>7.4462999999999999</v>
      </c>
      <c r="F2686" s="44">
        <v>0.84865000000000002</v>
      </c>
      <c r="G2686" s="44">
        <v>276.20999999999998</v>
      </c>
      <c r="H2686" s="44">
        <v>4.4960000000000004</v>
      </c>
      <c r="I2686" s="44">
        <v>1.5740000000000001</v>
      </c>
      <c r="J2686" s="45">
        <v>10.8658</v>
      </c>
    </row>
    <row r="2687" spans="1:10" x14ac:dyDescent="0.25">
      <c r="A2687" s="33">
        <v>39994</v>
      </c>
      <c r="B2687" s="44">
        <v>1.4134</v>
      </c>
      <c r="C2687" s="44">
        <v>135.51</v>
      </c>
      <c r="D2687" s="44">
        <v>25.882000000000001</v>
      </c>
      <c r="E2687" s="44">
        <v>7.4470000000000001</v>
      </c>
      <c r="F2687" s="44">
        <v>0.85209999999999997</v>
      </c>
      <c r="G2687" s="44">
        <v>271.55</v>
      </c>
      <c r="H2687" s="44">
        <v>4.452</v>
      </c>
      <c r="I2687" s="44">
        <v>1.5753999999999999</v>
      </c>
      <c r="J2687" s="45">
        <v>10.8125</v>
      </c>
    </row>
    <row r="2688" spans="1:10" x14ac:dyDescent="0.25">
      <c r="A2688" s="33">
        <v>39995</v>
      </c>
      <c r="B2688" s="44">
        <v>1.4096</v>
      </c>
      <c r="C2688" s="44">
        <v>136.53</v>
      </c>
      <c r="D2688" s="44">
        <v>25.77</v>
      </c>
      <c r="E2688" s="44">
        <v>7.4455</v>
      </c>
      <c r="F2688" s="44">
        <v>0.85619999999999996</v>
      </c>
      <c r="G2688" s="44">
        <v>271.11</v>
      </c>
      <c r="H2688" s="44">
        <v>4.3903999999999996</v>
      </c>
      <c r="I2688" s="44">
        <v>1.5443</v>
      </c>
      <c r="J2688" s="45">
        <v>10.72</v>
      </c>
    </row>
    <row r="2689" spans="1:10" x14ac:dyDescent="0.25">
      <c r="A2689" s="33">
        <v>39996</v>
      </c>
      <c r="B2689" s="44">
        <v>1.4049</v>
      </c>
      <c r="C2689" s="44">
        <v>135.94999999999999</v>
      </c>
      <c r="D2689" s="44">
        <v>25.754999999999999</v>
      </c>
      <c r="E2689" s="44">
        <v>7.4459999999999997</v>
      </c>
      <c r="F2689" s="44">
        <v>0.85729999999999995</v>
      </c>
      <c r="G2689" s="44">
        <v>268.45</v>
      </c>
      <c r="H2689" s="44">
        <v>4.3543000000000003</v>
      </c>
      <c r="I2689" s="44">
        <v>1.5445</v>
      </c>
      <c r="J2689" s="45">
        <v>10.84</v>
      </c>
    </row>
    <row r="2690" spans="1:10" x14ac:dyDescent="0.25">
      <c r="A2690" s="33">
        <v>39997</v>
      </c>
      <c r="B2690" s="44">
        <v>1.4009</v>
      </c>
      <c r="C2690" s="44">
        <v>134.32</v>
      </c>
      <c r="D2690" s="44">
        <v>25.864999999999998</v>
      </c>
      <c r="E2690" s="44">
        <v>7.4459</v>
      </c>
      <c r="F2690" s="44">
        <v>0.85624999999999996</v>
      </c>
      <c r="G2690" s="44">
        <v>272.55</v>
      </c>
      <c r="H2690" s="44">
        <v>4.3525</v>
      </c>
      <c r="I2690" s="44">
        <v>1.5458000000000001</v>
      </c>
      <c r="J2690" s="45">
        <v>10.913500000000001</v>
      </c>
    </row>
    <row r="2691" spans="1:10" x14ac:dyDescent="0.25">
      <c r="A2691" s="33">
        <v>40000</v>
      </c>
      <c r="B2691" s="44">
        <v>1.3896999999999999</v>
      </c>
      <c r="C2691" s="44">
        <v>132.44</v>
      </c>
      <c r="D2691" s="44">
        <v>25.954000000000001</v>
      </c>
      <c r="E2691" s="44">
        <v>7.4461000000000004</v>
      </c>
      <c r="F2691" s="44">
        <v>0.86119999999999997</v>
      </c>
      <c r="G2691" s="44">
        <v>273.7</v>
      </c>
      <c r="H2691" s="44">
        <v>4.3869999999999996</v>
      </c>
      <c r="I2691" s="44">
        <v>1.536</v>
      </c>
      <c r="J2691" s="45">
        <v>10.920500000000001</v>
      </c>
    </row>
    <row r="2692" spans="1:10" x14ac:dyDescent="0.25">
      <c r="A2692" s="33">
        <v>40001</v>
      </c>
      <c r="B2692" s="44">
        <v>1.4018999999999999</v>
      </c>
      <c r="C2692" s="44">
        <v>133.61000000000001</v>
      </c>
      <c r="D2692" s="44">
        <v>25.882000000000001</v>
      </c>
      <c r="E2692" s="44">
        <v>7.4465000000000003</v>
      </c>
      <c r="F2692" s="44">
        <v>0.86380000000000001</v>
      </c>
      <c r="G2692" s="44">
        <v>273.2</v>
      </c>
      <c r="H2692" s="44">
        <v>4.3739999999999997</v>
      </c>
      <c r="I2692" s="44">
        <v>1.5310999999999999</v>
      </c>
      <c r="J2692" s="45">
        <v>10.965</v>
      </c>
    </row>
    <row r="2693" spans="1:10" x14ac:dyDescent="0.25">
      <c r="A2693" s="33">
        <v>40002</v>
      </c>
      <c r="B2693" s="44">
        <v>1.3900999999999999</v>
      </c>
      <c r="C2693" s="44">
        <v>131.02000000000001</v>
      </c>
      <c r="D2693" s="44">
        <v>26.047000000000001</v>
      </c>
      <c r="E2693" s="44">
        <v>7.4469000000000003</v>
      </c>
      <c r="F2693" s="44">
        <v>0.86495</v>
      </c>
      <c r="G2693" s="44">
        <v>278.10000000000002</v>
      </c>
      <c r="H2693" s="44">
        <v>4.4337999999999997</v>
      </c>
      <c r="I2693" s="44">
        <v>1.5307999999999999</v>
      </c>
      <c r="J2693" s="45">
        <v>11.06</v>
      </c>
    </row>
    <row r="2694" spans="1:10" x14ac:dyDescent="0.25">
      <c r="A2694" s="33">
        <v>40003</v>
      </c>
      <c r="B2694" s="44">
        <v>1.399</v>
      </c>
      <c r="C2694" s="44">
        <v>130.05000000000001</v>
      </c>
      <c r="D2694" s="44">
        <v>25.933</v>
      </c>
      <c r="E2694" s="44">
        <v>7.4469000000000003</v>
      </c>
      <c r="F2694" s="44">
        <v>0.86060000000000003</v>
      </c>
      <c r="G2694" s="44">
        <v>275</v>
      </c>
      <c r="H2694" s="44">
        <v>4.3548</v>
      </c>
      <c r="I2694" s="44">
        <v>1.5247999999999999</v>
      </c>
      <c r="J2694" s="45">
        <v>10.9785</v>
      </c>
    </row>
    <row r="2695" spans="1:10" x14ac:dyDescent="0.25">
      <c r="A2695" s="33">
        <v>40004</v>
      </c>
      <c r="B2695" s="44">
        <v>1.3900999999999999</v>
      </c>
      <c r="C2695" s="44">
        <v>128.21</v>
      </c>
      <c r="D2695" s="44">
        <v>26.03</v>
      </c>
      <c r="E2695" s="44">
        <v>7.4466000000000001</v>
      </c>
      <c r="F2695" s="44">
        <v>0.85799999999999998</v>
      </c>
      <c r="G2695" s="44">
        <v>277.5</v>
      </c>
      <c r="H2695" s="44">
        <v>4.3739999999999997</v>
      </c>
      <c r="I2695" s="44">
        <v>1.5398000000000001</v>
      </c>
      <c r="J2695" s="45">
        <v>11.0022</v>
      </c>
    </row>
    <row r="2696" spans="1:10" x14ac:dyDescent="0.25">
      <c r="A2696" s="33">
        <v>40007</v>
      </c>
      <c r="B2696" s="44">
        <v>1.3975</v>
      </c>
      <c r="C2696" s="44">
        <v>129.03</v>
      </c>
      <c r="D2696" s="44">
        <v>26.027999999999999</v>
      </c>
      <c r="E2696" s="44">
        <v>7.4451000000000001</v>
      </c>
      <c r="F2696" s="44">
        <v>0.86780000000000002</v>
      </c>
      <c r="G2696" s="44">
        <v>277.95999999999998</v>
      </c>
      <c r="H2696" s="44">
        <v>4.4020000000000001</v>
      </c>
      <c r="I2696" s="44">
        <v>1.5619000000000001</v>
      </c>
      <c r="J2696" s="45">
        <v>11.0518</v>
      </c>
    </row>
    <row r="2697" spans="1:10" x14ac:dyDescent="0.25">
      <c r="A2697" s="33">
        <v>40008</v>
      </c>
      <c r="B2697" s="44">
        <v>1.3991</v>
      </c>
      <c r="C2697" s="44">
        <v>130.34</v>
      </c>
      <c r="D2697" s="44">
        <v>26.013999999999999</v>
      </c>
      <c r="E2697" s="44">
        <v>7.4458000000000002</v>
      </c>
      <c r="F2697" s="44">
        <v>0.85755000000000003</v>
      </c>
      <c r="G2697" s="44">
        <v>275.79000000000002</v>
      </c>
      <c r="H2697" s="44">
        <v>4.3556999999999997</v>
      </c>
      <c r="I2697" s="44">
        <v>1.5546</v>
      </c>
      <c r="J2697" s="45">
        <v>10.9725</v>
      </c>
    </row>
    <row r="2698" spans="1:10" x14ac:dyDescent="0.25">
      <c r="A2698" s="33">
        <v>40009</v>
      </c>
      <c r="B2698" s="44">
        <v>1.4089</v>
      </c>
      <c r="C2698" s="44">
        <v>131.57</v>
      </c>
      <c r="D2698" s="44">
        <v>25.9</v>
      </c>
      <c r="E2698" s="44">
        <v>7.4452999999999996</v>
      </c>
      <c r="F2698" s="44">
        <v>0.85760000000000003</v>
      </c>
      <c r="G2698" s="44">
        <v>273.25</v>
      </c>
      <c r="H2698" s="44">
        <v>4.29</v>
      </c>
      <c r="I2698" s="44">
        <v>1.5648</v>
      </c>
      <c r="J2698" s="45">
        <v>10.974600000000001</v>
      </c>
    </row>
    <row r="2699" spans="1:10" x14ac:dyDescent="0.25">
      <c r="A2699" s="33">
        <v>40010</v>
      </c>
      <c r="B2699" s="44">
        <v>1.413</v>
      </c>
      <c r="C2699" s="44">
        <v>132.63</v>
      </c>
      <c r="D2699" s="44">
        <v>25.861000000000001</v>
      </c>
      <c r="E2699" s="44">
        <v>7.4455999999999998</v>
      </c>
      <c r="F2699" s="44">
        <v>0.85909999999999997</v>
      </c>
      <c r="G2699" s="44">
        <v>272.82</v>
      </c>
      <c r="H2699" s="44">
        <v>4.29</v>
      </c>
      <c r="I2699" s="44">
        <v>1.5692999999999999</v>
      </c>
      <c r="J2699" s="45">
        <v>11.013500000000001</v>
      </c>
    </row>
    <row r="2700" spans="1:10" x14ac:dyDescent="0.25">
      <c r="A2700" s="33">
        <v>40011</v>
      </c>
      <c r="B2700" s="44">
        <v>1.409</v>
      </c>
      <c r="C2700" s="44">
        <v>132.06</v>
      </c>
      <c r="D2700" s="44">
        <v>25.917999999999999</v>
      </c>
      <c r="E2700" s="44">
        <v>7.4452999999999996</v>
      </c>
      <c r="F2700" s="44">
        <v>0.86529999999999996</v>
      </c>
      <c r="G2700" s="44">
        <v>274.2</v>
      </c>
      <c r="H2700" s="44">
        <v>4.3354999999999997</v>
      </c>
      <c r="I2700" s="44">
        <v>1.5855999999999999</v>
      </c>
      <c r="J2700" s="45">
        <v>11.047599999999999</v>
      </c>
    </row>
    <row r="2701" spans="1:10" x14ac:dyDescent="0.25">
      <c r="A2701" s="33">
        <v>40014</v>
      </c>
      <c r="B2701" s="44">
        <v>1.4217</v>
      </c>
      <c r="C2701" s="44">
        <v>134.44</v>
      </c>
      <c r="D2701" s="44">
        <v>25.838000000000001</v>
      </c>
      <c r="E2701" s="44">
        <v>7.4462000000000002</v>
      </c>
      <c r="F2701" s="44">
        <v>0.86009999999999998</v>
      </c>
      <c r="G2701" s="44">
        <v>272.89999999999998</v>
      </c>
      <c r="H2701" s="44">
        <v>4.298</v>
      </c>
      <c r="I2701" s="44">
        <v>1.5601</v>
      </c>
      <c r="J2701" s="45">
        <v>11.0023</v>
      </c>
    </row>
    <row r="2702" spans="1:10" x14ac:dyDescent="0.25">
      <c r="A2702" s="33">
        <v>40015</v>
      </c>
      <c r="B2702" s="44">
        <v>1.4222999999999999</v>
      </c>
      <c r="C2702" s="44">
        <v>134.1</v>
      </c>
      <c r="D2702" s="44">
        <v>25.815000000000001</v>
      </c>
      <c r="E2702" s="44">
        <v>7.4463999999999997</v>
      </c>
      <c r="F2702" s="44">
        <v>0.86529999999999996</v>
      </c>
      <c r="G2702" s="44">
        <v>271.3</v>
      </c>
      <c r="H2702" s="44">
        <v>4.2525000000000004</v>
      </c>
      <c r="I2702" s="44">
        <v>1.5709</v>
      </c>
      <c r="J2702" s="45">
        <v>10.8925</v>
      </c>
    </row>
    <row r="2703" spans="1:10" x14ac:dyDescent="0.25">
      <c r="A2703" s="33">
        <v>40016</v>
      </c>
      <c r="B2703" s="44">
        <v>1.4191</v>
      </c>
      <c r="C2703" s="44">
        <v>132.49</v>
      </c>
      <c r="D2703" s="44">
        <v>25.824999999999999</v>
      </c>
      <c r="E2703" s="44">
        <v>7.4458000000000002</v>
      </c>
      <c r="F2703" s="44">
        <v>0.86480000000000001</v>
      </c>
      <c r="G2703" s="44">
        <v>271.55</v>
      </c>
      <c r="H2703" s="44">
        <v>4.2548000000000004</v>
      </c>
      <c r="I2703" s="44">
        <v>1.5861000000000001</v>
      </c>
      <c r="J2703" s="45">
        <v>10.8073</v>
      </c>
    </row>
    <row r="2704" spans="1:10" x14ac:dyDescent="0.25">
      <c r="A2704" s="33">
        <v>40017</v>
      </c>
      <c r="B2704" s="44">
        <v>1.4229000000000001</v>
      </c>
      <c r="C2704" s="44">
        <v>134.22999999999999</v>
      </c>
      <c r="D2704" s="44">
        <v>25.625</v>
      </c>
      <c r="E2704" s="44">
        <v>7.4451999999999998</v>
      </c>
      <c r="F2704" s="44">
        <v>0.86170000000000002</v>
      </c>
      <c r="G2704" s="44">
        <v>271.26</v>
      </c>
      <c r="H2704" s="44">
        <v>4.25</v>
      </c>
      <c r="I2704" s="44">
        <v>1.6027</v>
      </c>
      <c r="J2704" s="45">
        <v>10.7567</v>
      </c>
    </row>
    <row r="2705" spans="1:10" x14ac:dyDescent="0.25">
      <c r="A2705" s="33">
        <v>40018</v>
      </c>
      <c r="B2705" s="44">
        <v>1.4227000000000001</v>
      </c>
      <c r="C2705" s="44">
        <v>134.91999999999999</v>
      </c>
      <c r="D2705" s="44">
        <v>25.472000000000001</v>
      </c>
      <c r="E2705" s="44">
        <v>7.4447000000000001</v>
      </c>
      <c r="F2705" s="44">
        <v>0.86699999999999999</v>
      </c>
      <c r="G2705" s="44">
        <v>266.58999999999997</v>
      </c>
      <c r="H2705" s="44">
        <v>4.1879999999999997</v>
      </c>
      <c r="I2705" s="44">
        <v>1.6034999999999999</v>
      </c>
      <c r="J2705" s="45">
        <v>10.599500000000001</v>
      </c>
    </row>
    <row r="2706" spans="1:10" x14ac:dyDescent="0.25">
      <c r="A2706" s="33">
        <v>40021</v>
      </c>
      <c r="B2706" s="44">
        <v>1.4269000000000001</v>
      </c>
      <c r="C2706" s="44">
        <v>135.61000000000001</v>
      </c>
      <c r="D2706" s="44">
        <v>25.516999999999999</v>
      </c>
      <c r="E2706" s="44">
        <v>7.4448999999999996</v>
      </c>
      <c r="F2706" s="44">
        <v>0.86529999999999996</v>
      </c>
      <c r="G2706" s="44">
        <v>268</v>
      </c>
      <c r="H2706" s="44">
        <v>4.1760999999999999</v>
      </c>
      <c r="I2706" s="44">
        <v>1.5843</v>
      </c>
      <c r="J2706" s="45">
        <v>10.5265</v>
      </c>
    </row>
    <row r="2707" spans="1:10" x14ac:dyDescent="0.25">
      <c r="A2707" s="33">
        <v>40022</v>
      </c>
      <c r="B2707" s="44">
        <v>1.4229000000000001</v>
      </c>
      <c r="C2707" s="44">
        <v>134.53</v>
      </c>
      <c r="D2707" s="44">
        <v>25.501000000000001</v>
      </c>
      <c r="E2707" s="44">
        <v>7.4452999999999996</v>
      </c>
      <c r="F2707" s="44">
        <v>0.86219999999999997</v>
      </c>
      <c r="G2707" s="44">
        <v>267.55</v>
      </c>
      <c r="H2707" s="44">
        <v>4.1764999999999999</v>
      </c>
      <c r="I2707" s="44">
        <v>1.5793999999999999</v>
      </c>
      <c r="J2707" s="45">
        <v>10.585000000000001</v>
      </c>
    </row>
    <row r="2708" spans="1:10" x14ac:dyDescent="0.25">
      <c r="A2708" s="33">
        <v>40023</v>
      </c>
      <c r="B2708" s="44">
        <v>1.4104000000000001</v>
      </c>
      <c r="C2708" s="44">
        <v>133.86000000000001</v>
      </c>
      <c r="D2708" s="44">
        <v>25.54</v>
      </c>
      <c r="E2708" s="44">
        <v>7.4451000000000001</v>
      </c>
      <c r="F2708" s="44">
        <v>0.86109999999999998</v>
      </c>
      <c r="G2708" s="44">
        <v>269.75</v>
      </c>
      <c r="H2708" s="44">
        <v>4.1928000000000001</v>
      </c>
      <c r="I2708" s="44">
        <v>1.5787</v>
      </c>
      <c r="J2708" s="45">
        <v>10.584899999999999</v>
      </c>
    </row>
    <row r="2709" spans="1:10" x14ac:dyDescent="0.25">
      <c r="A2709" s="33">
        <v>40024</v>
      </c>
      <c r="B2709" s="44">
        <v>1.4053</v>
      </c>
      <c r="C2709" s="44">
        <v>133.88999999999999</v>
      </c>
      <c r="D2709" s="44">
        <v>25.581</v>
      </c>
      <c r="E2709" s="44">
        <v>7.4452999999999996</v>
      </c>
      <c r="F2709" s="44">
        <v>0.85240000000000005</v>
      </c>
      <c r="G2709" s="44">
        <v>268.31</v>
      </c>
      <c r="H2709" s="44">
        <v>4.1775000000000002</v>
      </c>
      <c r="I2709" s="44">
        <v>1.5780000000000001</v>
      </c>
      <c r="J2709" s="45">
        <v>10.451499999999999</v>
      </c>
    </row>
    <row r="2710" spans="1:10" x14ac:dyDescent="0.25">
      <c r="A2710" s="33">
        <v>40025</v>
      </c>
      <c r="B2710" s="44">
        <v>1.4137999999999999</v>
      </c>
      <c r="C2710" s="44">
        <v>135.33000000000001</v>
      </c>
      <c r="D2710" s="44">
        <v>25.573</v>
      </c>
      <c r="E2710" s="44">
        <v>7.4461000000000004</v>
      </c>
      <c r="F2710" s="44">
        <v>0.85560000000000003</v>
      </c>
      <c r="G2710" s="44">
        <v>266.52999999999997</v>
      </c>
      <c r="H2710" s="44">
        <v>4.1589999999999998</v>
      </c>
      <c r="I2710" s="44">
        <v>1.5751999999999999</v>
      </c>
      <c r="J2710" s="45">
        <v>10.335800000000001</v>
      </c>
    </row>
    <row r="2711" spans="1:10" x14ac:dyDescent="0.25">
      <c r="A2711" s="33">
        <v>40028</v>
      </c>
      <c r="B2711" s="44">
        <v>1.4302999999999999</v>
      </c>
      <c r="C2711" s="44">
        <v>135.86000000000001</v>
      </c>
      <c r="D2711" s="44">
        <v>25.695</v>
      </c>
      <c r="E2711" s="44">
        <v>7.4448999999999996</v>
      </c>
      <c r="F2711" s="44">
        <v>0.84919999999999995</v>
      </c>
      <c r="G2711" s="44">
        <v>265.7</v>
      </c>
      <c r="H2711" s="44">
        <v>4.1087999999999996</v>
      </c>
      <c r="I2711" s="44">
        <v>1.5671999999999999</v>
      </c>
      <c r="J2711" s="45">
        <v>10.298299999999999</v>
      </c>
    </row>
    <row r="2712" spans="1:10" x14ac:dyDescent="0.25">
      <c r="A2712" s="33">
        <v>40029</v>
      </c>
      <c r="B2712" s="44">
        <v>1.4383999999999999</v>
      </c>
      <c r="C2712" s="44">
        <v>136.22</v>
      </c>
      <c r="D2712" s="44">
        <v>25.863</v>
      </c>
      <c r="E2712" s="44">
        <v>7.4451999999999998</v>
      </c>
      <c r="F2712" s="44">
        <v>0.84845000000000004</v>
      </c>
      <c r="G2712" s="44">
        <v>267.05</v>
      </c>
      <c r="H2712" s="44">
        <v>4.1233000000000004</v>
      </c>
      <c r="I2712" s="44">
        <v>1.5696000000000001</v>
      </c>
      <c r="J2712" s="45">
        <v>10.3043</v>
      </c>
    </row>
    <row r="2713" spans="1:10" x14ac:dyDescent="0.25">
      <c r="A2713" s="33">
        <v>40030</v>
      </c>
      <c r="B2713" s="44">
        <v>1.4410000000000001</v>
      </c>
      <c r="C2713" s="44">
        <v>137.38</v>
      </c>
      <c r="D2713" s="44">
        <v>25.945</v>
      </c>
      <c r="E2713" s="44">
        <v>7.4450000000000003</v>
      </c>
      <c r="F2713" s="44">
        <v>0.84694999999999998</v>
      </c>
      <c r="G2713" s="44">
        <v>267</v>
      </c>
      <c r="H2713" s="44">
        <v>4.1005000000000003</v>
      </c>
      <c r="I2713" s="44">
        <v>1.5869</v>
      </c>
      <c r="J2713" s="45">
        <v>10.2683</v>
      </c>
    </row>
    <row r="2714" spans="1:10" x14ac:dyDescent="0.25">
      <c r="A2714" s="33">
        <v>40031</v>
      </c>
      <c r="B2714" s="44">
        <v>1.4370000000000001</v>
      </c>
      <c r="C2714" s="44">
        <v>137.31</v>
      </c>
      <c r="D2714" s="44">
        <v>25.943999999999999</v>
      </c>
      <c r="E2714" s="44">
        <v>7.4450000000000003</v>
      </c>
      <c r="F2714" s="44">
        <v>0.85240000000000005</v>
      </c>
      <c r="G2714" s="44">
        <v>269.89</v>
      </c>
      <c r="H2714" s="44">
        <v>4.1449999999999996</v>
      </c>
      <c r="I2714" s="44">
        <v>1.5879000000000001</v>
      </c>
      <c r="J2714" s="45">
        <v>10.2707</v>
      </c>
    </row>
    <row r="2715" spans="1:10" x14ac:dyDescent="0.25">
      <c r="A2715" s="33">
        <v>40032</v>
      </c>
      <c r="B2715" s="44">
        <v>1.4357</v>
      </c>
      <c r="C2715" s="44">
        <v>136.88999999999999</v>
      </c>
      <c r="D2715" s="44">
        <v>25.91</v>
      </c>
      <c r="E2715" s="44">
        <v>7.4447999999999999</v>
      </c>
      <c r="F2715" s="44">
        <v>0.85670000000000002</v>
      </c>
      <c r="G2715" s="44">
        <v>272.8</v>
      </c>
      <c r="H2715" s="44">
        <v>4.1669999999999998</v>
      </c>
      <c r="I2715" s="44">
        <v>1.5728</v>
      </c>
      <c r="J2715" s="45">
        <v>10.300800000000001</v>
      </c>
    </row>
    <row r="2716" spans="1:10" x14ac:dyDescent="0.25">
      <c r="A2716" s="33">
        <v>40035</v>
      </c>
      <c r="B2716" s="44">
        <v>1.4201999999999999</v>
      </c>
      <c r="C2716" s="44">
        <v>138.01</v>
      </c>
      <c r="D2716" s="44">
        <v>25.678000000000001</v>
      </c>
      <c r="E2716" s="44">
        <v>7.4450000000000003</v>
      </c>
      <c r="F2716" s="44">
        <v>0.85355000000000003</v>
      </c>
      <c r="G2716" s="44">
        <v>269.31</v>
      </c>
      <c r="H2716" s="44">
        <v>4.1154000000000002</v>
      </c>
      <c r="I2716" s="44">
        <v>1.5790999999999999</v>
      </c>
      <c r="J2716" s="45">
        <v>10.212899999999999</v>
      </c>
    </row>
    <row r="2717" spans="1:10" x14ac:dyDescent="0.25">
      <c r="A2717" s="33">
        <v>40036</v>
      </c>
      <c r="B2717" s="44">
        <v>1.4166000000000001</v>
      </c>
      <c r="C2717" s="44">
        <v>136.72</v>
      </c>
      <c r="D2717" s="44">
        <v>25.77</v>
      </c>
      <c r="E2717" s="44">
        <v>7.4448999999999996</v>
      </c>
      <c r="F2717" s="44">
        <v>0.85840000000000005</v>
      </c>
      <c r="G2717" s="44">
        <v>273.10000000000002</v>
      </c>
      <c r="H2717" s="44">
        <v>4.1740000000000004</v>
      </c>
      <c r="I2717" s="44">
        <v>1.569</v>
      </c>
      <c r="J2717" s="45">
        <v>10.348599999999999</v>
      </c>
    </row>
    <row r="2718" spans="1:10" x14ac:dyDescent="0.25">
      <c r="A2718" s="33">
        <v>40037</v>
      </c>
      <c r="B2718" s="44">
        <v>1.417</v>
      </c>
      <c r="C2718" s="44">
        <v>135.77000000000001</v>
      </c>
      <c r="D2718" s="44">
        <v>25.768000000000001</v>
      </c>
      <c r="E2718" s="44">
        <v>7.4444999999999997</v>
      </c>
      <c r="F2718" s="44">
        <v>0.85965000000000003</v>
      </c>
      <c r="G2718" s="44">
        <v>273.60000000000002</v>
      </c>
      <c r="H2718" s="44">
        <v>4.1813000000000002</v>
      </c>
      <c r="I2718" s="44">
        <v>1.5483</v>
      </c>
      <c r="J2718" s="45">
        <v>10.265599999999999</v>
      </c>
    </row>
    <row r="2719" spans="1:10" x14ac:dyDescent="0.25">
      <c r="A2719" s="33">
        <v>40038</v>
      </c>
      <c r="B2719" s="44">
        <v>1.4293</v>
      </c>
      <c r="C2719" s="44">
        <v>137.52000000000001</v>
      </c>
      <c r="D2719" s="44">
        <v>25.738</v>
      </c>
      <c r="E2719" s="44">
        <v>7.4447000000000001</v>
      </c>
      <c r="F2719" s="44">
        <v>0.85865000000000002</v>
      </c>
      <c r="G2719" s="44">
        <v>268.20999999999998</v>
      </c>
      <c r="H2719" s="44">
        <v>4.1085000000000003</v>
      </c>
      <c r="I2719" s="44">
        <v>1.5428999999999999</v>
      </c>
      <c r="J2719" s="45">
        <v>10.196</v>
      </c>
    </row>
    <row r="2720" spans="1:10" x14ac:dyDescent="0.25">
      <c r="A2720" s="33">
        <v>40039</v>
      </c>
      <c r="B2720" s="44">
        <v>1.4294</v>
      </c>
      <c r="C2720" s="44">
        <v>135.61000000000001</v>
      </c>
      <c r="D2720" s="44">
        <v>25.733000000000001</v>
      </c>
      <c r="E2720" s="44">
        <v>7.4443999999999999</v>
      </c>
      <c r="F2720" s="44">
        <v>0.86160000000000003</v>
      </c>
      <c r="G2720" s="44">
        <v>269.2</v>
      </c>
      <c r="H2720" s="44">
        <v>4.1239999999999997</v>
      </c>
      <c r="I2720" s="44">
        <v>1.5581</v>
      </c>
      <c r="J2720" s="45">
        <v>10.1835</v>
      </c>
    </row>
    <row r="2721" spans="1:10" x14ac:dyDescent="0.25">
      <c r="A2721" s="33">
        <v>40042</v>
      </c>
      <c r="B2721" s="44">
        <v>1.4072</v>
      </c>
      <c r="C2721" s="44">
        <v>132.94</v>
      </c>
      <c r="D2721" s="44">
        <v>25.785</v>
      </c>
      <c r="E2721" s="44">
        <v>7.4435000000000002</v>
      </c>
      <c r="F2721" s="44">
        <v>0.8629</v>
      </c>
      <c r="G2721" s="44">
        <v>274.07</v>
      </c>
      <c r="H2721" s="44">
        <v>4.1980000000000004</v>
      </c>
      <c r="I2721" s="44">
        <v>1.5742</v>
      </c>
      <c r="J2721" s="45">
        <v>10.288</v>
      </c>
    </row>
    <row r="2722" spans="1:10" x14ac:dyDescent="0.25">
      <c r="A2722" s="33">
        <v>40043</v>
      </c>
      <c r="B2722" s="44">
        <v>1.4100999999999999</v>
      </c>
      <c r="C2722" s="44">
        <v>134.12</v>
      </c>
      <c r="D2722" s="44">
        <v>25.568000000000001</v>
      </c>
      <c r="E2722" s="44">
        <v>7.4432999999999998</v>
      </c>
      <c r="F2722" s="44">
        <v>0.85660000000000003</v>
      </c>
      <c r="G2722" s="44">
        <v>272.66000000000003</v>
      </c>
      <c r="H2722" s="44">
        <v>4.1645000000000003</v>
      </c>
      <c r="I2722" s="44">
        <v>1.5720000000000001</v>
      </c>
      <c r="J2722" s="45">
        <v>10.237500000000001</v>
      </c>
    </row>
    <row r="2723" spans="1:10" x14ac:dyDescent="0.25">
      <c r="A2723" s="33">
        <v>40044</v>
      </c>
      <c r="B2723" s="44">
        <v>1.4112</v>
      </c>
      <c r="C2723" s="44">
        <v>132.55000000000001</v>
      </c>
      <c r="D2723" s="44">
        <v>25.710999999999999</v>
      </c>
      <c r="E2723" s="44">
        <v>7.4432999999999998</v>
      </c>
      <c r="F2723" s="44">
        <v>0.86080000000000001</v>
      </c>
      <c r="G2723" s="44">
        <v>274.41000000000003</v>
      </c>
      <c r="H2723" s="44">
        <v>4.1935000000000002</v>
      </c>
      <c r="I2723" s="44">
        <v>1.5671999999999999</v>
      </c>
      <c r="J2723" s="45">
        <v>10.2585</v>
      </c>
    </row>
    <row r="2724" spans="1:10" x14ac:dyDescent="0.25">
      <c r="A2724" s="33">
        <v>40045</v>
      </c>
      <c r="B2724" s="44">
        <v>1.4242999999999999</v>
      </c>
      <c r="C2724" s="44">
        <v>134.11000000000001</v>
      </c>
      <c r="D2724" s="44">
        <v>25.585000000000001</v>
      </c>
      <c r="E2724" s="44">
        <v>7.4436</v>
      </c>
      <c r="F2724" s="44">
        <v>0.86380000000000001</v>
      </c>
      <c r="G2724" s="44">
        <v>271.5</v>
      </c>
      <c r="H2724" s="44">
        <v>4.1520000000000001</v>
      </c>
      <c r="I2724" s="44">
        <v>1.5792999999999999</v>
      </c>
      <c r="J2724" s="45">
        <v>10.197699999999999</v>
      </c>
    </row>
    <row r="2725" spans="1:10" x14ac:dyDescent="0.25">
      <c r="A2725" s="33">
        <v>40046</v>
      </c>
      <c r="B2725" s="44">
        <v>1.4330000000000001</v>
      </c>
      <c r="C2725" s="44">
        <v>134.19</v>
      </c>
      <c r="D2725" s="44">
        <v>25.481999999999999</v>
      </c>
      <c r="E2725" s="44">
        <v>7.4435000000000002</v>
      </c>
      <c r="F2725" s="44">
        <v>0.86570000000000003</v>
      </c>
      <c r="G2725" s="44">
        <v>268.58999999999997</v>
      </c>
      <c r="H2725" s="44">
        <v>4.1067999999999998</v>
      </c>
      <c r="I2725" s="44">
        <v>1.5522</v>
      </c>
      <c r="J2725" s="45">
        <v>10.1432</v>
      </c>
    </row>
    <row r="2726" spans="1:10" x14ac:dyDescent="0.25">
      <c r="A2726" s="33">
        <v>40049</v>
      </c>
      <c r="B2726" s="44">
        <v>1.4322999999999999</v>
      </c>
      <c r="C2726" s="44">
        <v>135.57</v>
      </c>
      <c r="D2726" s="44">
        <v>25.44</v>
      </c>
      <c r="E2726" s="44">
        <v>7.4431000000000003</v>
      </c>
      <c r="F2726" s="44">
        <v>0.86819999999999997</v>
      </c>
      <c r="G2726" s="44">
        <v>268.14999999999998</v>
      </c>
      <c r="H2726" s="44">
        <v>4.1123000000000003</v>
      </c>
      <c r="I2726" s="44">
        <v>1.5598000000000001</v>
      </c>
      <c r="J2726" s="45">
        <v>10.1046</v>
      </c>
    </row>
    <row r="2727" spans="1:10" x14ac:dyDescent="0.25">
      <c r="A2727" s="33">
        <v>40050</v>
      </c>
      <c r="B2727" s="44">
        <v>1.4323999999999999</v>
      </c>
      <c r="C2727" s="44">
        <v>135.05000000000001</v>
      </c>
      <c r="D2727" s="44">
        <v>25.356000000000002</v>
      </c>
      <c r="E2727" s="44">
        <v>7.4428999999999998</v>
      </c>
      <c r="F2727" s="44">
        <v>0.87404999999999999</v>
      </c>
      <c r="G2727" s="44">
        <v>266.95999999999998</v>
      </c>
      <c r="H2727" s="44">
        <v>4.0805999999999996</v>
      </c>
      <c r="I2727" s="44">
        <v>1.5569999999999999</v>
      </c>
      <c r="J2727" s="45">
        <v>10.089499999999999</v>
      </c>
    </row>
    <row r="2728" spans="1:10" x14ac:dyDescent="0.25">
      <c r="A2728" s="33">
        <v>40051</v>
      </c>
      <c r="B2728" s="44">
        <v>1.427</v>
      </c>
      <c r="C2728" s="44">
        <v>134.32</v>
      </c>
      <c r="D2728" s="44">
        <v>25.4</v>
      </c>
      <c r="E2728" s="44">
        <v>7.4424999999999999</v>
      </c>
      <c r="F2728" s="44">
        <v>0.878</v>
      </c>
      <c r="G2728" s="44">
        <v>267.7</v>
      </c>
      <c r="H2728" s="44">
        <v>4.0933000000000002</v>
      </c>
      <c r="I2728" s="44">
        <v>1.5410999999999999</v>
      </c>
      <c r="J2728" s="45">
        <v>10.144500000000001</v>
      </c>
    </row>
    <row r="2729" spans="1:10" x14ac:dyDescent="0.25">
      <c r="A2729" s="33">
        <v>40052</v>
      </c>
      <c r="B2729" s="44">
        <v>1.4268000000000001</v>
      </c>
      <c r="C2729" s="44">
        <v>133.61000000000001</v>
      </c>
      <c r="D2729" s="44">
        <v>25.405999999999999</v>
      </c>
      <c r="E2729" s="44">
        <v>7.4436</v>
      </c>
      <c r="F2729" s="44">
        <v>0.88039999999999996</v>
      </c>
      <c r="G2729" s="44">
        <v>268.5</v>
      </c>
      <c r="H2729" s="44">
        <v>4.1124999999999998</v>
      </c>
      <c r="I2729" s="44">
        <v>1.5444</v>
      </c>
      <c r="J2729" s="45">
        <v>10.1615</v>
      </c>
    </row>
    <row r="2730" spans="1:10" x14ac:dyDescent="0.25">
      <c r="A2730" s="33">
        <v>40053</v>
      </c>
      <c r="B2730" s="44">
        <v>1.4363999999999999</v>
      </c>
      <c r="C2730" s="44">
        <v>134.75</v>
      </c>
      <c r="D2730" s="44">
        <v>25.42</v>
      </c>
      <c r="E2730" s="44">
        <v>7.4432</v>
      </c>
      <c r="F2730" s="44">
        <v>0.87839999999999996</v>
      </c>
      <c r="G2730" s="44">
        <v>270.74</v>
      </c>
      <c r="H2730" s="44">
        <v>4.0869999999999997</v>
      </c>
      <c r="I2730" s="44">
        <v>1.5541</v>
      </c>
      <c r="J2730" s="45">
        <v>10.148</v>
      </c>
    </row>
    <row r="2731" spans="1:10" x14ac:dyDescent="0.25">
      <c r="A2731" s="33">
        <v>40056</v>
      </c>
      <c r="B2731" s="44">
        <v>1.4272</v>
      </c>
      <c r="C2731" s="44">
        <v>133.1</v>
      </c>
      <c r="D2731" s="44">
        <v>25.376000000000001</v>
      </c>
      <c r="E2731" s="44">
        <v>7.4431000000000003</v>
      </c>
      <c r="F2731" s="44">
        <v>0.88134999999999997</v>
      </c>
      <c r="G2731" s="44">
        <v>271.85000000000002</v>
      </c>
      <c r="H2731" s="44">
        <v>4.1040000000000001</v>
      </c>
      <c r="I2731" s="44">
        <v>1.56</v>
      </c>
      <c r="J2731" s="45">
        <v>10.219099999999999</v>
      </c>
    </row>
    <row r="2732" spans="1:10" x14ac:dyDescent="0.25">
      <c r="A2732" s="33">
        <v>40057</v>
      </c>
      <c r="B2732" s="44">
        <v>1.4314</v>
      </c>
      <c r="C2732" s="44">
        <v>133.26</v>
      </c>
      <c r="D2732" s="44">
        <v>25.567</v>
      </c>
      <c r="E2732" s="44">
        <v>7.4432</v>
      </c>
      <c r="F2732" s="44">
        <v>0.88149999999999995</v>
      </c>
      <c r="G2732" s="44">
        <v>273.64999999999998</v>
      </c>
      <c r="H2732" s="44">
        <v>4.1087999999999996</v>
      </c>
      <c r="I2732" s="44">
        <v>1.5657000000000001</v>
      </c>
      <c r="J2732" s="45">
        <v>10.220000000000001</v>
      </c>
    </row>
    <row r="2733" spans="1:10" x14ac:dyDescent="0.25">
      <c r="A2733" s="33">
        <v>40058</v>
      </c>
      <c r="B2733" s="44">
        <v>1.4219999999999999</v>
      </c>
      <c r="C2733" s="44">
        <v>131.63</v>
      </c>
      <c r="D2733" s="44">
        <v>25.686</v>
      </c>
      <c r="E2733" s="44">
        <v>7.4428000000000001</v>
      </c>
      <c r="F2733" s="44">
        <v>0.87509999999999999</v>
      </c>
      <c r="G2733" s="44">
        <v>276.37</v>
      </c>
      <c r="H2733" s="44">
        <v>4.1680000000000001</v>
      </c>
      <c r="I2733" s="44">
        <v>1.5606</v>
      </c>
      <c r="J2733" s="45">
        <v>10.3186</v>
      </c>
    </row>
    <row r="2734" spans="1:10" x14ac:dyDescent="0.25">
      <c r="A2734" s="33">
        <v>40059</v>
      </c>
      <c r="B2734" s="44">
        <v>1.4335</v>
      </c>
      <c r="C2734" s="44">
        <v>132.47</v>
      </c>
      <c r="D2734" s="44">
        <v>25.614999999999998</v>
      </c>
      <c r="E2734" s="44">
        <v>7.4438000000000004</v>
      </c>
      <c r="F2734" s="44">
        <v>0.87470000000000003</v>
      </c>
      <c r="G2734" s="44">
        <v>273.95</v>
      </c>
      <c r="H2734" s="44">
        <v>4.1210000000000004</v>
      </c>
      <c r="I2734" s="44">
        <v>1.5621</v>
      </c>
      <c r="J2734" s="45">
        <v>10.313800000000001</v>
      </c>
    </row>
    <row r="2735" spans="1:10" x14ac:dyDescent="0.25">
      <c r="A2735" s="33">
        <v>40060</v>
      </c>
      <c r="B2735" s="44">
        <v>1.4261999999999999</v>
      </c>
      <c r="C2735" s="44">
        <v>132.44999999999999</v>
      </c>
      <c r="D2735" s="44">
        <v>25.561</v>
      </c>
      <c r="E2735" s="44">
        <v>7.4436</v>
      </c>
      <c r="F2735" s="44">
        <v>0.872</v>
      </c>
      <c r="G2735" s="44">
        <v>274.35000000000002</v>
      </c>
      <c r="H2735" s="44">
        <v>4.1144999999999996</v>
      </c>
      <c r="I2735" s="44">
        <v>1.5508999999999999</v>
      </c>
      <c r="J2735" s="45">
        <v>10.2844</v>
      </c>
    </row>
    <row r="2736" spans="1:10" x14ac:dyDescent="0.25">
      <c r="A2736" s="33">
        <v>40063</v>
      </c>
      <c r="B2736" s="44">
        <v>1.4330000000000001</v>
      </c>
      <c r="C2736" s="44">
        <v>133.33000000000001</v>
      </c>
      <c r="D2736" s="44">
        <v>25.488</v>
      </c>
      <c r="E2736" s="44">
        <v>7.4435000000000002</v>
      </c>
      <c r="F2736" s="44">
        <v>0.87350000000000005</v>
      </c>
      <c r="G2736" s="44">
        <v>272.24</v>
      </c>
      <c r="H2736" s="44">
        <v>4.1100000000000003</v>
      </c>
      <c r="I2736" s="44">
        <v>1.5450999999999999</v>
      </c>
      <c r="J2736" s="45">
        <v>10.195499999999999</v>
      </c>
    </row>
    <row r="2737" spans="1:10" x14ac:dyDescent="0.25">
      <c r="A2737" s="33">
        <v>40064</v>
      </c>
      <c r="B2737" s="44">
        <v>1.4473</v>
      </c>
      <c r="C2737" s="44">
        <v>133.57</v>
      </c>
      <c r="D2737" s="44">
        <v>25.478999999999999</v>
      </c>
      <c r="E2737" s="44">
        <v>7.4438000000000004</v>
      </c>
      <c r="F2737" s="44">
        <v>0.87365000000000004</v>
      </c>
      <c r="G2737" s="44">
        <v>270.98</v>
      </c>
      <c r="H2737" s="44">
        <v>4.0892999999999997</v>
      </c>
      <c r="I2737" s="44">
        <v>1.5632999999999999</v>
      </c>
      <c r="J2737" s="45">
        <v>10.1867</v>
      </c>
    </row>
    <row r="2738" spans="1:10" x14ac:dyDescent="0.25">
      <c r="A2738" s="33">
        <v>40065</v>
      </c>
      <c r="B2738" s="44">
        <v>1.4521999999999999</v>
      </c>
      <c r="C2738" s="44">
        <v>134.13</v>
      </c>
      <c r="D2738" s="44">
        <v>25.521999999999998</v>
      </c>
      <c r="E2738" s="44">
        <v>7.4436999999999998</v>
      </c>
      <c r="F2738" s="44">
        <v>0.87929999999999997</v>
      </c>
      <c r="G2738" s="44">
        <v>271.25</v>
      </c>
      <c r="H2738" s="44">
        <v>4.1239999999999997</v>
      </c>
      <c r="I2738" s="44">
        <v>1.5537000000000001</v>
      </c>
      <c r="J2738" s="45">
        <v>10.2308</v>
      </c>
    </row>
    <row r="2739" spans="1:10" x14ac:dyDescent="0.25">
      <c r="A2739" s="33">
        <v>40066</v>
      </c>
      <c r="B2739" s="44">
        <v>1.4544999999999999</v>
      </c>
      <c r="C2739" s="44">
        <v>133.91999999999999</v>
      </c>
      <c r="D2739" s="44">
        <v>25.498999999999999</v>
      </c>
      <c r="E2739" s="44">
        <v>7.4439000000000002</v>
      </c>
      <c r="F2739" s="44">
        <v>0.87575000000000003</v>
      </c>
      <c r="G2739" s="44">
        <v>272.27999999999997</v>
      </c>
      <c r="H2739" s="44">
        <v>4.1666999999999996</v>
      </c>
      <c r="I2739" s="44">
        <v>1.5361</v>
      </c>
      <c r="J2739" s="45">
        <v>10.2425</v>
      </c>
    </row>
    <row r="2740" spans="1:10" x14ac:dyDescent="0.25">
      <c r="A2740" s="33">
        <v>40067</v>
      </c>
      <c r="B2740" s="44">
        <v>1.4594</v>
      </c>
      <c r="C2740" s="44">
        <v>132.62</v>
      </c>
      <c r="D2740" s="44">
        <v>25.488</v>
      </c>
      <c r="E2740" s="44">
        <v>7.4431000000000003</v>
      </c>
      <c r="F2740" s="44">
        <v>0.87390000000000001</v>
      </c>
      <c r="G2740" s="44">
        <v>273.33</v>
      </c>
      <c r="H2740" s="44">
        <v>4.1924999999999999</v>
      </c>
      <c r="I2740" s="44">
        <v>1.554</v>
      </c>
      <c r="J2740" s="45">
        <v>10.2128</v>
      </c>
    </row>
    <row r="2741" spans="1:10" x14ac:dyDescent="0.25">
      <c r="A2741" s="33">
        <v>40070</v>
      </c>
      <c r="B2741" s="44">
        <v>1.4560999999999999</v>
      </c>
      <c r="C2741" s="44">
        <v>132.30000000000001</v>
      </c>
      <c r="D2741" s="44">
        <v>25.454999999999998</v>
      </c>
      <c r="E2741" s="44">
        <v>7.4433999999999996</v>
      </c>
      <c r="F2741" s="44">
        <v>0.879</v>
      </c>
      <c r="G2741" s="44">
        <v>274.33</v>
      </c>
      <c r="H2741" s="44">
        <v>4.2039999999999997</v>
      </c>
      <c r="I2741" s="44">
        <v>1.5416000000000001</v>
      </c>
      <c r="J2741" s="45">
        <v>10.262700000000001</v>
      </c>
    </row>
    <row r="2742" spans="1:10" x14ac:dyDescent="0.25">
      <c r="A2742" s="33">
        <v>40071</v>
      </c>
      <c r="B2742" s="44">
        <v>1.4611000000000001</v>
      </c>
      <c r="C2742" s="44">
        <v>133.26</v>
      </c>
      <c r="D2742" s="44">
        <v>25.350999999999999</v>
      </c>
      <c r="E2742" s="44">
        <v>7.4429999999999996</v>
      </c>
      <c r="F2742" s="44">
        <v>0.88690000000000002</v>
      </c>
      <c r="G2742" s="44">
        <v>272.02</v>
      </c>
      <c r="H2742" s="44">
        <v>4.1635</v>
      </c>
      <c r="I2742" s="44">
        <v>1.5507</v>
      </c>
      <c r="J2742" s="45">
        <v>10.2438</v>
      </c>
    </row>
    <row r="2743" spans="1:10" x14ac:dyDescent="0.25">
      <c r="A2743" s="33">
        <v>40072</v>
      </c>
      <c r="B2743" s="44">
        <v>1.4671000000000001</v>
      </c>
      <c r="C2743" s="44">
        <v>132.6</v>
      </c>
      <c r="D2743" s="44">
        <v>25.245000000000001</v>
      </c>
      <c r="E2743" s="44">
        <v>7.4417999999999997</v>
      </c>
      <c r="F2743" s="44">
        <v>0.88970000000000005</v>
      </c>
      <c r="G2743" s="44">
        <v>269.83999999999997</v>
      </c>
      <c r="H2743" s="44">
        <v>4.1393000000000004</v>
      </c>
      <c r="I2743" s="44">
        <v>1.5368999999999999</v>
      </c>
      <c r="J2743" s="45">
        <v>10.1396</v>
      </c>
    </row>
    <row r="2744" spans="1:10" x14ac:dyDescent="0.25">
      <c r="A2744" s="33">
        <v>40073</v>
      </c>
      <c r="B2744" s="44">
        <v>1.4712000000000001</v>
      </c>
      <c r="C2744" s="44">
        <v>134.38</v>
      </c>
      <c r="D2744" s="44">
        <v>25.094000000000001</v>
      </c>
      <c r="E2744" s="44">
        <v>7.4413999999999998</v>
      </c>
      <c r="F2744" s="44">
        <v>0.89049999999999996</v>
      </c>
      <c r="G2744" s="44">
        <v>270.61</v>
      </c>
      <c r="H2744" s="44">
        <v>4.1245000000000003</v>
      </c>
      <c r="I2744" s="44">
        <v>1.5274000000000001</v>
      </c>
      <c r="J2744" s="45">
        <v>10.1134</v>
      </c>
    </row>
    <row r="2745" spans="1:10" x14ac:dyDescent="0.25">
      <c r="A2745" s="33">
        <v>40074</v>
      </c>
      <c r="B2745" s="44">
        <v>1.4704999999999999</v>
      </c>
      <c r="C2745" s="44">
        <v>134.16999999999999</v>
      </c>
      <c r="D2745" s="44">
        <v>25.088999999999999</v>
      </c>
      <c r="E2745" s="44">
        <v>7.4406999999999996</v>
      </c>
      <c r="F2745" s="44">
        <v>0.90029999999999999</v>
      </c>
      <c r="G2745" s="44">
        <v>271.18</v>
      </c>
      <c r="H2745" s="44">
        <v>4.1292999999999997</v>
      </c>
      <c r="I2745" s="44">
        <v>1.5234000000000001</v>
      </c>
      <c r="J2745" s="45">
        <v>10.112500000000001</v>
      </c>
    </row>
    <row r="2746" spans="1:10" x14ac:dyDescent="0.25">
      <c r="A2746" s="33">
        <v>40077</v>
      </c>
      <c r="B2746" s="44">
        <v>1.4658</v>
      </c>
      <c r="C2746" s="44">
        <v>135.46</v>
      </c>
      <c r="D2746" s="44">
        <v>25.167000000000002</v>
      </c>
      <c r="E2746" s="44">
        <v>7.4413</v>
      </c>
      <c r="F2746" s="44">
        <v>0.90659999999999996</v>
      </c>
      <c r="G2746" s="44">
        <v>272.37</v>
      </c>
      <c r="H2746" s="44">
        <v>4.1589999999999998</v>
      </c>
      <c r="I2746" s="44">
        <v>1.524</v>
      </c>
      <c r="J2746" s="45">
        <v>10.138999999999999</v>
      </c>
    </row>
    <row r="2747" spans="1:10" x14ac:dyDescent="0.25">
      <c r="A2747" s="33">
        <v>40078</v>
      </c>
      <c r="B2747" s="44">
        <v>1.478</v>
      </c>
      <c r="C2747" s="44">
        <v>135.09</v>
      </c>
      <c r="D2747" s="44">
        <v>25.131</v>
      </c>
      <c r="E2747" s="44">
        <v>7.4421999999999997</v>
      </c>
      <c r="F2747" s="44">
        <v>0.90469999999999995</v>
      </c>
      <c r="G2747" s="44">
        <v>271.42</v>
      </c>
      <c r="H2747" s="44">
        <v>4.1612999999999998</v>
      </c>
      <c r="I2747" s="44">
        <v>1.5335000000000001</v>
      </c>
      <c r="J2747" s="45">
        <v>10.093999999999999</v>
      </c>
    </row>
    <row r="2748" spans="1:10" x14ac:dyDescent="0.25">
      <c r="A2748" s="33">
        <v>40079</v>
      </c>
      <c r="B2748" s="44">
        <v>1.4782999999999999</v>
      </c>
      <c r="C2748" s="44">
        <v>134.96</v>
      </c>
      <c r="D2748" s="44">
        <v>25.244</v>
      </c>
      <c r="E2748" s="44">
        <v>7.4417999999999997</v>
      </c>
      <c r="F2748" s="44">
        <v>0.89939999999999998</v>
      </c>
      <c r="G2748" s="44">
        <v>271.27</v>
      </c>
      <c r="H2748" s="44">
        <v>4.1924999999999999</v>
      </c>
      <c r="I2748" s="44">
        <v>1.5378000000000001</v>
      </c>
      <c r="J2748" s="45">
        <v>10.0778</v>
      </c>
    </row>
    <row r="2749" spans="1:10" x14ac:dyDescent="0.25">
      <c r="A2749" s="33">
        <v>40080</v>
      </c>
      <c r="B2749" s="44">
        <v>1.4767999999999999</v>
      </c>
      <c r="C2749" s="44">
        <v>133.85</v>
      </c>
      <c r="D2749" s="44">
        <v>25.158999999999999</v>
      </c>
      <c r="E2749" s="44">
        <v>7.4420000000000002</v>
      </c>
      <c r="F2749" s="44">
        <v>0.91064999999999996</v>
      </c>
      <c r="G2749" s="44">
        <v>270.14999999999998</v>
      </c>
      <c r="H2749" s="44">
        <v>4.1685999999999996</v>
      </c>
      <c r="I2749" s="44">
        <v>1.5432999999999999</v>
      </c>
      <c r="J2749" s="45">
        <v>10.1105</v>
      </c>
    </row>
    <row r="2750" spans="1:10" x14ac:dyDescent="0.25">
      <c r="A2750" s="33">
        <v>40081</v>
      </c>
      <c r="B2750" s="44">
        <v>1.4670000000000001</v>
      </c>
      <c r="C2750" s="44">
        <v>132.59</v>
      </c>
      <c r="D2750" s="44">
        <v>25.18</v>
      </c>
      <c r="E2750" s="44">
        <v>7.4420000000000002</v>
      </c>
      <c r="F2750" s="44">
        <v>0.91874999999999996</v>
      </c>
      <c r="G2750" s="44">
        <v>270</v>
      </c>
      <c r="H2750" s="44">
        <v>4.1959999999999997</v>
      </c>
      <c r="I2750" s="44">
        <v>1.5407</v>
      </c>
      <c r="J2750" s="45">
        <v>10.1538</v>
      </c>
    </row>
    <row r="2751" spans="1:10" x14ac:dyDescent="0.25">
      <c r="A2751" s="33">
        <v>40084</v>
      </c>
      <c r="B2751" s="44">
        <v>1.4650000000000001</v>
      </c>
      <c r="C2751" s="44">
        <v>131.15</v>
      </c>
      <c r="D2751" s="44">
        <v>25.251999999999999</v>
      </c>
      <c r="E2751" s="44">
        <v>7.4424000000000001</v>
      </c>
      <c r="F2751" s="44">
        <v>0.92264999999999997</v>
      </c>
      <c r="G2751" s="44">
        <v>269.66000000000003</v>
      </c>
      <c r="H2751" s="44">
        <v>4.2096999999999998</v>
      </c>
      <c r="I2751" s="44">
        <v>1.5606</v>
      </c>
      <c r="J2751" s="45">
        <v>10.2295</v>
      </c>
    </row>
    <row r="2752" spans="1:10" x14ac:dyDescent="0.25">
      <c r="A2752" s="33">
        <v>40085</v>
      </c>
      <c r="B2752" s="44">
        <v>1.4549000000000001</v>
      </c>
      <c r="C2752" s="44">
        <v>130.91</v>
      </c>
      <c r="D2752" s="44">
        <v>25.18</v>
      </c>
      <c r="E2752" s="44">
        <v>7.444</v>
      </c>
      <c r="F2752" s="44">
        <v>0.91180000000000005</v>
      </c>
      <c r="G2752" s="44">
        <v>269.55</v>
      </c>
      <c r="H2752" s="44">
        <v>4.2134999999999998</v>
      </c>
      <c r="I2752" s="44">
        <v>1.5704</v>
      </c>
      <c r="J2752" s="45">
        <v>10.233000000000001</v>
      </c>
    </row>
    <row r="2753" spans="1:10" x14ac:dyDescent="0.25">
      <c r="A2753" s="33">
        <v>40086</v>
      </c>
      <c r="B2753" s="44">
        <v>1.4642999999999999</v>
      </c>
      <c r="C2753" s="44">
        <v>131.07</v>
      </c>
      <c r="D2753" s="44">
        <v>25.164000000000001</v>
      </c>
      <c r="E2753" s="44">
        <v>7.4443000000000001</v>
      </c>
      <c r="F2753" s="44">
        <v>0.9093</v>
      </c>
      <c r="G2753" s="44">
        <v>269.7</v>
      </c>
      <c r="H2753" s="44">
        <v>4.2294999999999998</v>
      </c>
      <c r="I2753" s="44">
        <v>1.5689</v>
      </c>
      <c r="J2753" s="45">
        <v>10.231999999999999</v>
      </c>
    </row>
    <row r="2754" spans="1:10" x14ac:dyDescent="0.25">
      <c r="A2754" s="33">
        <v>40087</v>
      </c>
      <c r="B2754" s="44">
        <v>1.4539</v>
      </c>
      <c r="C2754" s="44">
        <v>130.78</v>
      </c>
      <c r="D2754" s="44">
        <v>25.42</v>
      </c>
      <c r="E2754" s="44">
        <v>7.4448999999999996</v>
      </c>
      <c r="F2754" s="44">
        <v>0.91085000000000005</v>
      </c>
      <c r="G2754" s="44">
        <v>270.26</v>
      </c>
      <c r="H2754" s="44">
        <v>4.2450000000000001</v>
      </c>
      <c r="I2754" s="44">
        <v>1.5702</v>
      </c>
      <c r="J2754" s="45">
        <v>10.189</v>
      </c>
    </row>
    <row r="2755" spans="1:10" x14ac:dyDescent="0.25">
      <c r="A2755" s="33">
        <v>40088</v>
      </c>
      <c r="B2755" s="44">
        <v>1.4537</v>
      </c>
      <c r="C2755" s="44">
        <v>129.94999999999999</v>
      </c>
      <c r="D2755" s="44">
        <v>25.454000000000001</v>
      </c>
      <c r="E2755" s="44">
        <v>7.4448999999999996</v>
      </c>
      <c r="F2755" s="44">
        <v>0.91720000000000002</v>
      </c>
      <c r="G2755" s="44">
        <v>268.64999999999998</v>
      </c>
      <c r="H2755" s="44">
        <v>4.2438000000000002</v>
      </c>
      <c r="I2755" s="44">
        <v>1.5733999999999999</v>
      </c>
      <c r="J2755" s="45">
        <v>10.249000000000001</v>
      </c>
    </row>
    <row r="2756" spans="1:10" x14ac:dyDescent="0.25">
      <c r="A2756" s="33">
        <v>40091</v>
      </c>
      <c r="B2756" s="44">
        <v>1.4616</v>
      </c>
      <c r="C2756" s="44">
        <v>131.41</v>
      </c>
      <c r="D2756" s="44">
        <v>25.462</v>
      </c>
      <c r="E2756" s="44">
        <v>7.4443000000000001</v>
      </c>
      <c r="F2756" s="44">
        <v>0.91710000000000003</v>
      </c>
      <c r="G2756" s="44">
        <v>267.24</v>
      </c>
      <c r="H2756" s="44">
        <v>4.2076000000000002</v>
      </c>
      <c r="I2756" s="44">
        <v>1.5787</v>
      </c>
      <c r="J2756" s="45">
        <v>10.303000000000001</v>
      </c>
    </row>
    <row r="2757" spans="1:10" x14ac:dyDescent="0.25">
      <c r="A2757" s="33">
        <v>40092</v>
      </c>
      <c r="B2757" s="44">
        <v>1.4722</v>
      </c>
      <c r="C2757" s="44">
        <v>131.21</v>
      </c>
      <c r="D2757" s="44">
        <v>25.539000000000001</v>
      </c>
      <c r="E2757" s="44">
        <v>7.4443000000000001</v>
      </c>
      <c r="F2757" s="44">
        <v>0.92605000000000004</v>
      </c>
      <c r="G2757" s="44">
        <v>267.02999999999997</v>
      </c>
      <c r="H2757" s="44">
        <v>4.1763000000000003</v>
      </c>
      <c r="I2757" s="44">
        <v>1.5812999999999999</v>
      </c>
      <c r="J2757" s="45">
        <v>10.257</v>
      </c>
    </row>
    <row r="2758" spans="1:10" x14ac:dyDescent="0.25">
      <c r="A2758" s="33">
        <v>40093</v>
      </c>
      <c r="B2758" s="44">
        <v>1.4694</v>
      </c>
      <c r="C2758" s="44">
        <v>130.68</v>
      </c>
      <c r="D2758" s="44">
        <v>25.68</v>
      </c>
      <c r="E2758" s="44">
        <v>7.4436</v>
      </c>
      <c r="F2758" s="44">
        <v>0.92490000000000006</v>
      </c>
      <c r="G2758" s="44">
        <v>267.89999999999998</v>
      </c>
      <c r="H2758" s="44">
        <v>4.218</v>
      </c>
      <c r="I2758" s="44">
        <v>1.6017999999999999</v>
      </c>
      <c r="J2758" s="45">
        <v>10.361000000000001</v>
      </c>
    </row>
    <row r="2759" spans="1:10" x14ac:dyDescent="0.25">
      <c r="A2759" s="33">
        <v>40094</v>
      </c>
      <c r="B2759" s="44">
        <v>1.4762999999999999</v>
      </c>
      <c r="C2759" s="44">
        <v>130.46</v>
      </c>
      <c r="D2759" s="44">
        <v>25.763000000000002</v>
      </c>
      <c r="E2759" s="44">
        <v>7.4444999999999997</v>
      </c>
      <c r="F2759" s="44">
        <v>0.92</v>
      </c>
      <c r="G2759" s="44">
        <v>270.2</v>
      </c>
      <c r="H2759" s="44">
        <v>4.2335000000000003</v>
      </c>
      <c r="I2759" s="44">
        <v>1.6238999999999999</v>
      </c>
      <c r="J2759" s="45">
        <v>10.3134</v>
      </c>
    </row>
    <row r="2760" spans="1:10" x14ac:dyDescent="0.25">
      <c r="A2760" s="33">
        <v>40095</v>
      </c>
      <c r="B2760" s="44">
        <v>1.4750000000000001</v>
      </c>
      <c r="C2760" s="44">
        <v>131.12</v>
      </c>
      <c r="D2760" s="44">
        <v>25.866</v>
      </c>
      <c r="E2760" s="44">
        <v>7.4436</v>
      </c>
      <c r="F2760" s="44">
        <v>0.92284999999999995</v>
      </c>
      <c r="G2760" s="44">
        <v>270.60000000000002</v>
      </c>
      <c r="H2760" s="44">
        <v>4.2560000000000002</v>
      </c>
      <c r="I2760" s="44">
        <v>1.6212</v>
      </c>
      <c r="J2760" s="45">
        <v>10.276300000000001</v>
      </c>
    </row>
    <row r="2761" spans="1:10" x14ac:dyDescent="0.25">
      <c r="A2761" s="33">
        <v>40098</v>
      </c>
      <c r="B2761" s="44">
        <v>1.4764999999999999</v>
      </c>
      <c r="C2761" s="44">
        <v>132.99</v>
      </c>
      <c r="D2761" s="44">
        <v>25.821000000000002</v>
      </c>
      <c r="E2761" s="44">
        <v>7.4442000000000004</v>
      </c>
      <c r="F2761" s="44">
        <v>0.93330000000000002</v>
      </c>
      <c r="G2761" s="44">
        <v>269.45</v>
      </c>
      <c r="H2761" s="44">
        <v>4.2539999999999996</v>
      </c>
      <c r="I2761" s="44">
        <v>1.6182000000000001</v>
      </c>
      <c r="J2761" s="45">
        <v>10.297800000000001</v>
      </c>
    </row>
    <row r="2762" spans="1:10" x14ac:dyDescent="0.25">
      <c r="A2762" s="33">
        <v>40099</v>
      </c>
      <c r="B2762" s="44">
        <v>1.4863999999999999</v>
      </c>
      <c r="C2762" s="44">
        <v>133.02000000000001</v>
      </c>
      <c r="D2762" s="44">
        <v>25.922999999999998</v>
      </c>
      <c r="E2762" s="44">
        <v>7.4440999999999997</v>
      </c>
      <c r="F2762" s="44">
        <v>0.94079999999999997</v>
      </c>
      <c r="G2762" s="44">
        <v>268.79000000000002</v>
      </c>
      <c r="H2762" s="44">
        <v>4.2329999999999997</v>
      </c>
      <c r="I2762" s="44">
        <v>1.6206</v>
      </c>
      <c r="J2762" s="45">
        <v>10.339</v>
      </c>
    </row>
    <row r="2763" spans="1:10" x14ac:dyDescent="0.25">
      <c r="A2763" s="33">
        <v>40100</v>
      </c>
      <c r="B2763" s="44">
        <v>1.4881</v>
      </c>
      <c r="C2763" s="44">
        <v>133.38999999999999</v>
      </c>
      <c r="D2763" s="44">
        <v>25.87</v>
      </c>
      <c r="E2763" s="44">
        <v>7.4436999999999998</v>
      </c>
      <c r="F2763" s="44">
        <v>0.93025000000000002</v>
      </c>
      <c r="G2763" s="44">
        <v>267.31</v>
      </c>
      <c r="H2763" s="44">
        <v>4.2016999999999998</v>
      </c>
      <c r="I2763" s="44">
        <v>1.6223000000000001</v>
      </c>
      <c r="J2763" s="45">
        <v>10.302899999999999</v>
      </c>
    </row>
    <row r="2764" spans="1:10" x14ac:dyDescent="0.25">
      <c r="A2764" s="33">
        <v>40101</v>
      </c>
      <c r="B2764" s="44">
        <v>1.4863999999999999</v>
      </c>
      <c r="C2764" s="44">
        <v>134.07</v>
      </c>
      <c r="D2764" s="44">
        <v>25.872</v>
      </c>
      <c r="E2764" s="44">
        <v>7.4439000000000002</v>
      </c>
      <c r="F2764" s="44">
        <v>0.91469999999999996</v>
      </c>
      <c r="G2764" s="44">
        <v>268</v>
      </c>
      <c r="H2764" s="44">
        <v>4.2225000000000001</v>
      </c>
      <c r="I2764" s="44">
        <v>1.6193</v>
      </c>
      <c r="J2764" s="45">
        <v>10.3355</v>
      </c>
    </row>
    <row r="2765" spans="1:10" x14ac:dyDescent="0.25">
      <c r="A2765" s="33">
        <v>40102</v>
      </c>
      <c r="B2765" s="44">
        <v>1.4869000000000001</v>
      </c>
      <c r="C2765" s="44">
        <v>135.6</v>
      </c>
      <c r="D2765" s="44">
        <v>25.771000000000001</v>
      </c>
      <c r="E2765" s="44">
        <v>7.4443000000000001</v>
      </c>
      <c r="F2765" s="44">
        <v>0.91174999999999995</v>
      </c>
      <c r="G2765" s="44">
        <v>267.85000000000002</v>
      </c>
      <c r="H2765" s="44">
        <v>4.2133000000000003</v>
      </c>
      <c r="I2765" s="44">
        <v>1.6203000000000001</v>
      </c>
      <c r="J2765" s="45">
        <v>10.390700000000001</v>
      </c>
    </row>
    <row r="2766" spans="1:10" x14ac:dyDescent="0.25">
      <c r="A2766" s="33">
        <v>40105</v>
      </c>
      <c r="B2766" s="44">
        <v>1.4918</v>
      </c>
      <c r="C2766" s="44">
        <v>135.66</v>
      </c>
      <c r="D2766" s="44">
        <v>25.785</v>
      </c>
      <c r="E2766" s="44">
        <v>7.4436999999999998</v>
      </c>
      <c r="F2766" s="44">
        <v>0.9143</v>
      </c>
      <c r="G2766" s="44">
        <v>266.43</v>
      </c>
      <c r="H2766" s="44">
        <v>4.1929999999999996</v>
      </c>
      <c r="I2766" s="44">
        <v>1.6201000000000001</v>
      </c>
      <c r="J2766" s="45">
        <v>10.3978</v>
      </c>
    </row>
    <row r="2767" spans="1:10" x14ac:dyDescent="0.25">
      <c r="A2767" s="33">
        <v>40106</v>
      </c>
      <c r="B2767" s="44">
        <v>1.4971000000000001</v>
      </c>
      <c r="C2767" s="44">
        <v>135.53</v>
      </c>
      <c r="D2767" s="44">
        <v>25.718</v>
      </c>
      <c r="E2767" s="44">
        <v>7.4436</v>
      </c>
      <c r="F2767" s="44">
        <v>0.91169999999999995</v>
      </c>
      <c r="G2767" s="44">
        <v>264.58999999999997</v>
      </c>
      <c r="H2767" s="44">
        <v>4.1559999999999997</v>
      </c>
      <c r="I2767" s="44">
        <v>1.6224000000000001</v>
      </c>
      <c r="J2767" s="45">
        <v>10.369</v>
      </c>
    </row>
    <row r="2768" spans="1:10" x14ac:dyDescent="0.25">
      <c r="A2768" s="33">
        <v>40107</v>
      </c>
      <c r="B2768" s="44">
        <v>1.4921</v>
      </c>
      <c r="C2768" s="44">
        <v>135.82</v>
      </c>
      <c r="D2768" s="44">
        <v>25.879000000000001</v>
      </c>
      <c r="E2768" s="44">
        <v>7.4433999999999996</v>
      </c>
      <c r="F2768" s="44">
        <v>0.90010000000000001</v>
      </c>
      <c r="G2768" s="44">
        <v>265.32</v>
      </c>
      <c r="H2768" s="44">
        <v>4.1779999999999999</v>
      </c>
      <c r="I2768" s="44">
        <v>1.6274999999999999</v>
      </c>
      <c r="J2768" s="45">
        <v>10.3155</v>
      </c>
    </row>
    <row r="2769" spans="1:10" x14ac:dyDescent="0.25">
      <c r="A2769" s="33">
        <v>40108</v>
      </c>
      <c r="B2769" s="44">
        <v>1.5</v>
      </c>
      <c r="C2769" s="44">
        <v>136.9</v>
      </c>
      <c r="D2769" s="44">
        <v>25.917000000000002</v>
      </c>
      <c r="E2769" s="44">
        <v>7.4438000000000004</v>
      </c>
      <c r="F2769" s="44">
        <v>0.90529999999999999</v>
      </c>
      <c r="G2769" s="44">
        <v>265.92</v>
      </c>
      <c r="H2769" s="44">
        <v>4.1870000000000003</v>
      </c>
      <c r="I2769" s="44">
        <v>1.6235999999999999</v>
      </c>
      <c r="J2769" s="45">
        <v>10.323399999999999</v>
      </c>
    </row>
    <row r="2770" spans="1:10" x14ac:dyDescent="0.25">
      <c r="A2770" s="33">
        <v>40109</v>
      </c>
      <c r="B2770" s="44">
        <v>1.502</v>
      </c>
      <c r="C2770" s="44">
        <v>137.97</v>
      </c>
      <c r="D2770" s="44">
        <v>25.908999999999999</v>
      </c>
      <c r="E2770" s="44">
        <v>7.4438000000000004</v>
      </c>
      <c r="F2770" s="44">
        <v>0.91720000000000002</v>
      </c>
      <c r="G2770" s="44">
        <v>265.95999999999998</v>
      </c>
      <c r="H2770" s="44">
        <v>4.1752000000000002</v>
      </c>
      <c r="I2770" s="44">
        <v>1.6168</v>
      </c>
      <c r="J2770" s="45">
        <v>10.2338</v>
      </c>
    </row>
    <row r="2771" spans="1:10" x14ac:dyDescent="0.25">
      <c r="A2771" s="33">
        <v>40112</v>
      </c>
      <c r="B2771" s="44">
        <v>1.5019</v>
      </c>
      <c r="C2771" s="44">
        <v>138.09</v>
      </c>
      <c r="D2771" s="44">
        <v>25.895</v>
      </c>
      <c r="E2771" s="44">
        <v>7.4433999999999996</v>
      </c>
      <c r="F2771" s="44">
        <v>0.9194</v>
      </c>
      <c r="G2771" s="44">
        <v>267.45</v>
      </c>
      <c r="H2771" s="44">
        <v>4.1745000000000001</v>
      </c>
      <c r="I2771" s="44">
        <v>1.62</v>
      </c>
      <c r="J2771" s="45">
        <v>10.199999999999999</v>
      </c>
    </row>
    <row r="2772" spans="1:10" x14ac:dyDescent="0.25">
      <c r="A2772" s="33">
        <v>40113</v>
      </c>
      <c r="B2772" s="44">
        <v>1.4874000000000001</v>
      </c>
      <c r="C2772" s="44">
        <v>136.91</v>
      </c>
      <c r="D2772" s="44">
        <v>26.084</v>
      </c>
      <c r="E2772" s="44">
        <v>7.4432999999999998</v>
      </c>
      <c r="F2772" s="44">
        <v>0.90774999999999995</v>
      </c>
      <c r="G2772" s="44">
        <v>268.60000000000002</v>
      </c>
      <c r="H2772" s="44">
        <v>4.2032999999999996</v>
      </c>
      <c r="I2772" s="44">
        <v>1.6105</v>
      </c>
      <c r="J2772" s="45">
        <v>10.259499999999999</v>
      </c>
    </row>
    <row r="2773" spans="1:10" x14ac:dyDescent="0.25">
      <c r="A2773" s="33">
        <v>40114</v>
      </c>
      <c r="B2773" s="44">
        <v>1.4784999999999999</v>
      </c>
      <c r="C2773" s="44">
        <v>134.76</v>
      </c>
      <c r="D2773" s="44">
        <v>26.364999999999998</v>
      </c>
      <c r="E2773" s="44">
        <v>7.4429999999999996</v>
      </c>
      <c r="F2773" s="44">
        <v>0.90569999999999995</v>
      </c>
      <c r="G2773" s="44">
        <v>272.77999999999997</v>
      </c>
      <c r="H2773" s="44">
        <v>4.2523</v>
      </c>
      <c r="I2773" s="44">
        <v>1.6101000000000001</v>
      </c>
      <c r="J2773" s="45">
        <v>10.3912</v>
      </c>
    </row>
    <row r="2774" spans="1:10" x14ac:dyDescent="0.25">
      <c r="A2774" s="33">
        <v>40115</v>
      </c>
      <c r="B2774" s="44">
        <v>1.4787999999999999</v>
      </c>
      <c r="C2774" s="44">
        <v>135.13</v>
      </c>
      <c r="D2774" s="44">
        <v>26.495000000000001</v>
      </c>
      <c r="E2774" s="44">
        <v>7.4432999999999998</v>
      </c>
      <c r="F2774" s="44">
        <v>0.89749999999999996</v>
      </c>
      <c r="G2774" s="44">
        <v>272.95</v>
      </c>
      <c r="H2774" s="44">
        <v>4.2565</v>
      </c>
      <c r="I2774" s="44">
        <v>1.5871</v>
      </c>
      <c r="J2774" s="45">
        <v>10.335900000000001</v>
      </c>
    </row>
    <row r="2775" spans="1:10" x14ac:dyDescent="0.25">
      <c r="A2775" s="33">
        <v>40116</v>
      </c>
      <c r="B2775" s="44">
        <v>1.48</v>
      </c>
      <c r="C2775" s="44">
        <v>134.66</v>
      </c>
      <c r="D2775" s="44">
        <v>26.457999999999998</v>
      </c>
      <c r="E2775" s="44">
        <v>7.4429999999999996</v>
      </c>
      <c r="F2775" s="44">
        <v>0.89375000000000004</v>
      </c>
      <c r="G2775" s="44">
        <v>273.39</v>
      </c>
      <c r="H2775" s="44">
        <v>4.2409999999999997</v>
      </c>
      <c r="I2775" s="44">
        <v>1.5708</v>
      </c>
      <c r="J2775" s="45">
        <v>10.384499999999999</v>
      </c>
    </row>
    <row r="2776" spans="1:10" x14ac:dyDescent="0.25">
      <c r="A2776" s="33">
        <v>40119</v>
      </c>
      <c r="B2776" s="44">
        <v>1.4772000000000001</v>
      </c>
      <c r="C2776" s="44">
        <v>132.94999999999999</v>
      </c>
      <c r="D2776" s="44">
        <v>26.462</v>
      </c>
      <c r="E2776" s="44">
        <v>7.4424000000000001</v>
      </c>
      <c r="F2776" s="44">
        <v>0.90329999999999999</v>
      </c>
      <c r="G2776" s="44">
        <v>275.27999999999997</v>
      </c>
      <c r="H2776" s="44">
        <v>4.2563000000000004</v>
      </c>
      <c r="I2776" s="44">
        <v>1.5758000000000001</v>
      </c>
      <c r="J2776" s="45">
        <v>10.393599999999999</v>
      </c>
    </row>
    <row r="2777" spans="1:10" x14ac:dyDescent="0.25">
      <c r="A2777" s="33">
        <v>40120</v>
      </c>
      <c r="B2777" s="44">
        <v>1.4658</v>
      </c>
      <c r="C2777" s="44">
        <v>132.25</v>
      </c>
      <c r="D2777" s="44">
        <v>26.279</v>
      </c>
      <c r="E2777" s="44">
        <v>7.4421999999999997</v>
      </c>
      <c r="F2777" s="44">
        <v>0.89859999999999995</v>
      </c>
      <c r="G2777" s="44">
        <v>278.2</v>
      </c>
      <c r="H2777" s="44">
        <v>4.2859999999999996</v>
      </c>
      <c r="I2777" s="44">
        <v>1.5793999999999999</v>
      </c>
      <c r="J2777" s="45">
        <v>10.4635</v>
      </c>
    </row>
    <row r="2778" spans="1:10" x14ac:dyDescent="0.25">
      <c r="A2778" s="33">
        <v>40121</v>
      </c>
      <c r="B2778" s="44">
        <v>1.4761</v>
      </c>
      <c r="C2778" s="44">
        <v>134.30000000000001</v>
      </c>
      <c r="D2778" s="44">
        <v>26.085000000000001</v>
      </c>
      <c r="E2778" s="44">
        <v>7.4419000000000004</v>
      </c>
      <c r="F2778" s="44">
        <v>0.89359999999999995</v>
      </c>
      <c r="G2778" s="44">
        <v>277.14999999999998</v>
      </c>
      <c r="H2778" s="44">
        <v>4.2698999999999998</v>
      </c>
      <c r="I2778" s="44">
        <v>1.5611999999999999</v>
      </c>
      <c r="J2778" s="45">
        <v>10.4384</v>
      </c>
    </row>
    <row r="2779" spans="1:10" x14ac:dyDescent="0.25">
      <c r="A2779" s="33">
        <v>40122</v>
      </c>
      <c r="B2779" s="44">
        <v>1.4866999999999999</v>
      </c>
      <c r="C2779" s="44">
        <v>134.30000000000001</v>
      </c>
      <c r="D2779" s="44">
        <v>25.87</v>
      </c>
      <c r="E2779" s="44">
        <v>7.4413999999999998</v>
      </c>
      <c r="F2779" s="44">
        <v>0.89529999999999998</v>
      </c>
      <c r="G2779" s="44">
        <v>275.64999999999998</v>
      </c>
      <c r="H2779" s="44">
        <v>4.2450000000000001</v>
      </c>
      <c r="I2779" s="44">
        <v>1.569</v>
      </c>
      <c r="J2779" s="45">
        <v>10.440200000000001</v>
      </c>
    </row>
    <row r="2780" spans="1:10" x14ac:dyDescent="0.25">
      <c r="A2780" s="33">
        <v>40123</v>
      </c>
      <c r="B2780" s="44">
        <v>1.4862</v>
      </c>
      <c r="C2780" s="44">
        <v>134.76</v>
      </c>
      <c r="D2780" s="44">
        <v>25.675999999999998</v>
      </c>
      <c r="E2780" s="44">
        <v>7.4421999999999997</v>
      </c>
      <c r="F2780" s="44">
        <v>0.89600000000000002</v>
      </c>
      <c r="G2780" s="44">
        <v>274.82</v>
      </c>
      <c r="H2780" s="44">
        <v>4.2469999999999999</v>
      </c>
      <c r="I2780" s="44">
        <v>1.5708</v>
      </c>
      <c r="J2780" s="45">
        <v>10.387</v>
      </c>
    </row>
    <row r="2781" spans="1:10" x14ac:dyDescent="0.25">
      <c r="A2781" s="33">
        <v>40126</v>
      </c>
      <c r="B2781" s="44">
        <v>1.4984</v>
      </c>
      <c r="C2781" s="44">
        <v>134.81</v>
      </c>
      <c r="D2781" s="44">
        <v>25.577999999999999</v>
      </c>
      <c r="E2781" s="44">
        <v>7.4413</v>
      </c>
      <c r="F2781" s="44">
        <v>0.89365000000000006</v>
      </c>
      <c r="G2781" s="44">
        <v>272.74</v>
      </c>
      <c r="H2781" s="44">
        <v>4.218</v>
      </c>
      <c r="I2781" s="44">
        <v>1.5427999999999999</v>
      </c>
      <c r="J2781" s="45">
        <v>10.3005</v>
      </c>
    </row>
    <row r="2782" spans="1:10" x14ac:dyDescent="0.25">
      <c r="A2782" s="33">
        <v>40127</v>
      </c>
      <c r="B2782" s="44">
        <v>1.4965999999999999</v>
      </c>
      <c r="C2782" s="44">
        <v>134.51</v>
      </c>
      <c r="D2782" s="44">
        <v>25.524000000000001</v>
      </c>
      <c r="E2782" s="44">
        <v>7.4409999999999998</v>
      </c>
      <c r="F2782" s="44">
        <v>0.89859999999999995</v>
      </c>
      <c r="G2782" s="44">
        <v>272.19</v>
      </c>
      <c r="H2782" s="44">
        <v>4.2032999999999996</v>
      </c>
      <c r="I2782" s="44">
        <v>1.55</v>
      </c>
      <c r="J2782" s="45">
        <v>10.285</v>
      </c>
    </row>
    <row r="2783" spans="1:10" x14ac:dyDescent="0.25">
      <c r="A2783" s="33">
        <v>40128</v>
      </c>
      <c r="B2783" s="44">
        <v>1.5037</v>
      </c>
      <c r="C2783" s="44">
        <v>135.11000000000001</v>
      </c>
      <c r="D2783" s="44">
        <v>25.379000000000001</v>
      </c>
      <c r="E2783" s="44">
        <v>7.4405999999999999</v>
      </c>
      <c r="F2783" s="44">
        <v>0.90290000000000004</v>
      </c>
      <c r="G2783" s="44">
        <v>269.27</v>
      </c>
      <c r="H2783" s="44">
        <v>4.1220999999999997</v>
      </c>
      <c r="I2783" s="44">
        <v>1.5402</v>
      </c>
      <c r="J2783" s="45">
        <v>10.2233</v>
      </c>
    </row>
    <row r="2784" spans="1:10" x14ac:dyDescent="0.25">
      <c r="A2784" s="33">
        <v>40129</v>
      </c>
      <c r="B2784" s="44">
        <v>1.4922</v>
      </c>
      <c r="C2784" s="44">
        <v>134.32</v>
      </c>
      <c r="D2784" s="44">
        <v>25.504999999999999</v>
      </c>
      <c r="E2784" s="44">
        <v>7.4412000000000003</v>
      </c>
      <c r="F2784" s="44">
        <v>0.90200000000000002</v>
      </c>
      <c r="G2784" s="44">
        <v>271.14</v>
      </c>
      <c r="H2784" s="44">
        <v>4.1410999999999998</v>
      </c>
      <c r="I2784" s="44">
        <v>1.5548</v>
      </c>
      <c r="J2784" s="45">
        <v>10.247999999999999</v>
      </c>
    </row>
    <row r="2785" spans="1:10" x14ac:dyDescent="0.25">
      <c r="A2785" s="33">
        <v>40130</v>
      </c>
      <c r="B2785" s="44">
        <v>1.4867999999999999</v>
      </c>
      <c r="C2785" s="44">
        <v>133.51</v>
      </c>
      <c r="D2785" s="44">
        <v>25.535</v>
      </c>
      <c r="E2785" s="44">
        <v>7.4406999999999996</v>
      </c>
      <c r="F2785" s="44">
        <v>0.89124999999999999</v>
      </c>
      <c r="G2785" s="44">
        <v>268.8</v>
      </c>
      <c r="H2785" s="44">
        <v>4.1109999999999998</v>
      </c>
      <c r="I2785" s="44">
        <v>1.5657000000000001</v>
      </c>
      <c r="J2785" s="45">
        <v>10.237500000000001</v>
      </c>
    </row>
    <row r="2786" spans="1:10" x14ac:dyDescent="0.25">
      <c r="A2786" s="33">
        <v>40133</v>
      </c>
      <c r="B2786" s="44">
        <v>1.4964999999999999</v>
      </c>
      <c r="C2786" s="44">
        <v>134.02000000000001</v>
      </c>
      <c r="D2786" s="44">
        <v>25.51</v>
      </c>
      <c r="E2786" s="44">
        <v>7.4408000000000003</v>
      </c>
      <c r="F2786" s="44">
        <v>0.89485000000000003</v>
      </c>
      <c r="G2786" s="44">
        <v>267.43</v>
      </c>
      <c r="H2786" s="44">
        <v>4.0960000000000001</v>
      </c>
      <c r="I2786" s="44">
        <v>1.5693999999999999</v>
      </c>
      <c r="J2786" s="45">
        <v>10.1943</v>
      </c>
    </row>
    <row r="2787" spans="1:10" x14ac:dyDescent="0.25">
      <c r="A2787" s="33">
        <v>40134</v>
      </c>
      <c r="B2787" s="44">
        <v>1.4875</v>
      </c>
      <c r="C2787" s="44">
        <v>132.76</v>
      </c>
      <c r="D2787" s="44">
        <v>25.495000000000001</v>
      </c>
      <c r="E2787" s="44">
        <v>7.4409000000000001</v>
      </c>
      <c r="F2787" s="44">
        <v>0.88624999999999998</v>
      </c>
      <c r="G2787" s="44">
        <v>266</v>
      </c>
      <c r="H2787" s="44">
        <v>4.1012000000000004</v>
      </c>
      <c r="I2787" s="44">
        <v>1.5459000000000001</v>
      </c>
      <c r="J2787" s="45">
        <v>10.222</v>
      </c>
    </row>
    <row r="2788" spans="1:10" x14ac:dyDescent="0.25">
      <c r="A2788" s="33">
        <v>40135</v>
      </c>
      <c r="B2788" s="44">
        <v>1.4957</v>
      </c>
      <c r="C2788" s="44">
        <v>133.38999999999999</v>
      </c>
      <c r="D2788" s="44">
        <v>25.443000000000001</v>
      </c>
      <c r="E2788" s="44">
        <v>7.4408000000000003</v>
      </c>
      <c r="F2788" s="44">
        <v>0.88949999999999996</v>
      </c>
      <c r="G2788" s="44">
        <v>265.55</v>
      </c>
      <c r="H2788" s="44">
        <v>4.0972999999999997</v>
      </c>
      <c r="I2788" s="44">
        <v>1.5432999999999999</v>
      </c>
      <c r="J2788" s="45">
        <v>10.212</v>
      </c>
    </row>
    <row r="2789" spans="1:10" x14ac:dyDescent="0.25">
      <c r="A2789" s="33">
        <v>40136</v>
      </c>
      <c r="B2789" s="44">
        <v>1.4863</v>
      </c>
      <c r="C2789" s="44">
        <v>132.05000000000001</v>
      </c>
      <c r="D2789" s="44">
        <v>25.605</v>
      </c>
      <c r="E2789" s="44">
        <v>7.4410999999999996</v>
      </c>
      <c r="F2789" s="44">
        <v>0.89385000000000003</v>
      </c>
      <c r="G2789" s="44">
        <v>266.95999999999998</v>
      </c>
      <c r="H2789" s="44">
        <v>4.1357999999999997</v>
      </c>
      <c r="I2789" s="44">
        <v>1.5397000000000001</v>
      </c>
      <c r="J2789" s="45">
        <v>10.285500000000001</v>
      </c>
    </row>
    <row r="2790" spans="1:10" x14ac:dyDescent="0.25">
      <c r="A2790" s="33">
        <v>40137</v>
      </c>
      <c r="B2790" s="44">
        <v>1.4815</v>
      </c>
      <c r="C2790" s="44">
        <v>131.87</v>
      </c>
      <c r="D2790" s="44">
        <v>25.887</v>
      </c>
      <c r="E2790" s="44">
        <v>7.4416000000000002</v>
      </c>
      <c r="F2790" s="44">
        <v>0.89915</v>
      </c>
      <c r="G2790" s="44">
        <v>269.68</v>
      </c>
      <c r="H2790" s="44">
        <v>4.1523000000000003</v>
      </c>
      <c r="I2790" s="44">
        <v>1.5501</v>
      </c>
      <c r="J2790" s="45">
        <v>10.3543</v>
      </c>
    </row>
    <row r="2791" spans="1:10" x14ac:dyDescent="0.25">
      <c r="A2791" s="33">
        <v>40140</v>
      </c>
      <c r="B2791" s="44">
        <v>1.4967999999999999</v>
      </c>
      <c r="C2791" s="44">
        <v>133.03</v>
      </c>
      <c r="D2791" s="44">
        <v>25.844000000000001</v>
      </c>
      <c r="E2791" s="44">
        <v>7.4414999999999996</v>
      </c>
      <c r="F2791" s="44">
        <v>0.90075000000000005</v>
      </c>
      <c r="G2791" s="44">
        <v>267.55</v>
      </c>
      <c r="H2791" s="44">
        <v>4.1208999999999998</v>
      </c>
      <c r="I2791" s="44">
        <v>1.5544</v>
      </c>
      <c r="J2791" s="45">
        <v>10.298500000000001</v>
      </c>
    </row>
    <row r="2792" spans="1:10" x14ac:dyDescent="0.25">
      <c r="A2792" s="33">
        <v>40141</v>
      </c>
      <c r="B2792" s="44">
        <v>1.4968999999999999</v>
      </c>
      <c r="C2792" s="44">
        <v>132.57</v>
      </c>
      <c r="D2792" s="44">
        <v>25.893999999999998</v>
      </c>
      <c r="E2792" s="44">
        <v>7.4413</v>
      </c>
      <c r="F2792" s="44">
        <v>0.90310000000000001</v>
      </c>
      <c r="G2792" s="44">
        <v>267.64999999999998</v>
      </c>
      <c r="H2792" s="44">
        <v>4.1148999999999996</v>
      </c>
      <c r="I2792" s="44">
        <v>1.5536000000000001</v>
      </c>
      <c r="J2792" s="45">
        <v>10.314500000000001</v>
      </c>
    </row>
    <row r="2793" spans="1:10" x14ac:dyDescent="0.25">
      <c r="A2793" s="33">
        <v>40142</v>
      </c>
      <c r="B2793" s="44">
        <v>1.5083</v>
      </c>
      <c r="C2793" s="44">
        <v>132.1</v>
      </c>
      <c r="D2793" s="44">
        <v>25.972000000000001</v>
      </c>
      <c r="E2793" s="44">
        <v>7.4413</v>
      </c>
      <c r="F2793" s="44">
        <v>0.90310000000000001</v>
      </c>
      <c r="G2793" s="44">
        <v>267.38</v>
      </c>
      <c r="H2793" s="44">
        <v>4.1064999999999996</v>
      </c>
      <c r="I2793" s="44">
        <v>1.5698000000000001</v>
      </c>
      <c r="J2793" s="45">
        <v>10.356999999999999</v>
      </c>
    </row>
    <row r="2794" spans="1:10" x14ac:dyDescent="0.25">
      <c r="A2794" s="33">
        <v>40143</v>
      </c>
      <c r="B2794" s="44">
        <v>1.5071000000000001</v>
      </c>
      <c r="C2794" s="44">
        <v>130.69999999999999</v>
      </c>
      <c r="D2794" s="44">
        <v>26.187999999999999</v>
      </c>
      <c r="E2794" s="44">
        <v>7.4417999999999997</v>
      </c>
      <c r="F2794" s="44">
        <v>0.91100000000000003</v>
      </c>
      <c r="G2794" s="44">
        <v>269.77</v>
      </c>
      <c r="H2794" s="44">
        <v>4.1245000000000003</v>
      </c>
      <c r="I2794" s="44">
        <v>1.5777000000000001</v>
      </c>
      <c r="J2794" s="45">
        <v>10.454800000000001</v>
      </c>
    </row>
    <row r="2795" spans="1:10" x14ac:dyDescent="0.25">
      <c r="A2795" s="33">
        <v>40144</v>
      </c>
      <c r="B2795" s="44">
        <v>1.4918</v>
      </c>
      <c r="C2795" s="44">
        <v>129.19999999999999</v>
      </c>
      <c r="D2795" s="44">
        <v>26.186</v>
      </c>
      <c r="E2795" s="44">
        <v>7.4427000000000003</v>
      </c>
      <c r="F2795" s="44">
        <v>0.90910000000000002</v>
      </c>
      <c r="G2795" s="44">
        <v>272.32</v>
      </c>
      <c r="H2795" s="44">
        <v>4.1635</v>
      </c>
      <c r="I2795" s="44">
        <v>1.5744</v>
      </c>
      <c r="J2795" s="45">
        <v>10.4323</v>
      </c>
    </row>
    <row r="2796" spans="1:10" x14ac:dyDescent="0.25">
      <c r="A2796" s="33">
        <v>40147</v>
      </c>
      <c r="B2796" s="44">
        <v>1.5023</v>
      </c>
      <c r="C2796" s="44">
        <v>129.77000000000001</v>
      </c>
      <c r="D2796" s="44">
        <v>26.135000000000002</v>
      </c>
      <c r="E2796" s="44">
        <v>7.4424000000000001</v>
      </c>
      <c r="F2796" s="44">
        <v>0.91154999999999997</v>
      </c>
      <c r="G2796" s="44">
        <v>273.88</v>
      </c>
      <c r="H2796" s="44">
        <v>4.1440999999999999</v>
      </c>
      <c r="I2796" s="44">
        <v>1.5753999999999999</v>
      </c>
      <c r="J2796" s="45">
        <v>10.4533</v>
      </c>
    </row>
    <row r="2797" spans="1:10" x14ac:dyDescent="0.25">
      <c r="A2797" s="33">
        <v>40148</v>
      </c>
      <c r="B2797" s="44">
        <v>1.5074000000000001</v>
      </c>
      <c r="C2797" s="44">
        <v>131.02000000000001</v>
      </c>
      <c r="D2797" s="44">
        <v>25.95</v>
      </c>
      <c r="E2797" s="44">
        <v>7.4421999999999997</v>
      </c>
      <c r="F2797" s="44">
        <v>0.90985000000000005</v>
      </c>
      <c r="G2797" s="44">
        <v>271.86</v>
      </c>
      <c r="H2797" s="44">
        <v>4.1097999999999999</v>
      </c>
      <c r="I2797" s="44">
        <v>1.5724</v>
      </c>
      <c r="J2797" s="45">
        <v>10.4185</v>
      </c>
    </row>
    <row r="2798" spans="1:10" x14ac:dyDescent="0.25">
      <c r="A2798" s="33">
        <v>40149</v>
      </c>
      <c r="B2798" s="44">
        <v>1.5089999999999999</v>
      </c>
      <c r="C2798" s="44">
        <v>131.55000000000001</v>
      </c>
      <c r="D2798" s="44">
        <v>25.972000000000001</v>
      </c>
      <c r="E2798" s="44">
        <v>7.4419000000000004</v>
      </c>
      <c r="F2798" s="44">
        <v>0.90429999999999999</v>
      </c>
      <c r="G2798" s="44">
        <v>270.5</v>
      </c>
      <c r="H2798" s="44">
        <v>4.1086</v>
      </c>
      <c r="I2798" s="44">
        <v>1.5753999999999999</v>
      </c>
      <c r="J2798" s="45">
        <v>10.3413</v>
      </c>
    </row>
    <row r="2799" spans="1:10" x14ac:dyDescent="0.25">
      <c r="A2799" s="33">
        <v>40150</v>
      </c>
      <c r="B2799" s="44">
        <v>1.512</v>
      </c>
      <c r="C2799" s="44">
        <v>133.16999999999999</v>
      </c>
      <c r="D2799" s="44">
        <v>25.81</v>
      </c>
      <c r="E2799" s="44">
        <v>7.4417</v>
      </c>
      <c r="F2799" s="44">
        <v>0.90915000000000001</v>
      </c>
      <c r="G2799" s="44">
        <v>269.89999999999998</v>
      </c>
      <c r="H2799" s="44">
        <v>4.0976999999999997</v>
      </c>
      <c r="I2799" s="44">
        <v>1.5779000000000001</v>
      </c>
      <c r="J2799" s="45">
        <v>10.315899999999999</v>
      </c>
    </row>
    <row r="2800" spans="1:10" x14ac:dyDescent="0.25">
      <c r="A2800" s="33">
        <v>40151</v>
      </c>
      <c r="B2800" s="44">
        <v>1.5067999999999999</v>
      </c>
      <c r="C2800" s="44">
        <v>133.08000000000001</v>
      </c>
      <c r="D2800" s="44">
        <v>25.841999999999999</v>
      </c>
      <c r="E2800" s="44">
        <v>7.4416000000000002</v>
      </c>
      <c r="F2800" s="44">
        <v>0.90480000000000005</v>
      </c>
      <c r="G2800" s="44">
        <v>269.14</v>
      </c>
      <c r="H2800" s="44">
        <v>4.0928000000000004</v>
      </c>
      <c r="I2800" s="44">
        <v>1.5893999999999999</v>
      </c>
      <c r="J2800" s="45">
        <v>10.371600000000001</v>
      </c>
    </row>
    <row r="2801" spans="1:10" x14ac:dyDescent="0.25">
      <c r="A2801" s="33">
        <v>40154</v>
      </c>
      <c r="B2801" s="44">
        <v>1.4786999999999999</v>
      </c>
      <c r="C2801" s="44">
        <v>133.24</v>
      </c>
      <c r="D2801" s="44">
        <v>25.718</v>
      </c>
      <c r="E2801" s="44">
        <v>7.4416000000000002</v>
      </c>
      <c r="F2801" s="44">
        <v>0.90505000000000002</v>
      </c>
      <c r="G2801" s="44">
        <v>270.36</v>
      </c>
      <c r="H2801" s="44">
        <v>4.08</v>
      </c>
      <c r="I2801" s="44">
        <v>1.5971</v>
      </c>
      <c r="J2801" s="45">
        <v>10.4306</v>
      </c>
    </row>
    <row r="2802" spans="1:10" x14ac:dyDescent="0.25">
      <c r="A2802" s="33">
        <v>40155</v>
      </c>
      <c r="B2802" s="44">
        <v>1.4774</v>
      </c>
      <c r="C2802" s="44">
        <v>130.74</v>
      </c>
      <c r="D2802" s="44">
        <v>25.757000000000001</v>
      </c>
      <c r="E2802" s="44">
        <v>7.4416000000000002</v>
      </c>
      <c r="F2802" s="44">
        <v>0.90700000000000003</v>
      </c>
      <c r="G2802" s="44">
        <v>273.42</v>
      </c>
      <c r="H2802" s="44">
        <v>4.1070000000000002</v>
      </c>
      <c r="I2802" s="44">
        <v>1.5831999999999999</v>
      </c>
      <c r="J2802" s="45">
        <v>10.4841</v>
      </c>
    </row>
    <row r="2803" spans="1:10" x14ac:dyDescent="0.25">
      <c r="A2803" s="33">
        <v>40156</v>
      </c>
      <c r="B2803" s="44">
        <v>1.4767999999999999</v>
      </c>
      <c r="C2803" s="44">
        <v>129.91</v>
      </c>
      <c r="D2803" s="44">
        <v>25.748999999999999</v>
      </c>
      <c r="E2803" s="44">
        <v>7.4416000000000002</v>
      </c>
      <c r="F2803" s="44">
        <v>0.90459999999999996</v>
      </c>
      <c r="G2803" s="44">
        <v>273.70999999999998</v>
      </c>
      <c r="H2803" s="44">
        <v>4.1336000000000004</v>
      </c>
      <c r="I2803" s="44">
        <v>1.5865</v>
      </c>
      <c r="J2803" s="45">
        <v>10.499499999999999</v>
      </c>
    </row>
    <row r="2804" spans="1:10" x14ac:dyDescent="0.25">
      <c r="A2804" s="33">
        <v>40157</v>
      </c>
      <c r="B2804" s="44">
        <v>1.4730000000000001</v>
      </c>
      <c r="C2804" s="44">
        <v>130.03</v>
      </c>
      <c r="D2804" s="44">
        <v>25.704999999999998</v>
      </c>
      <c r="E2804" s="44">
        <v>7.4417</v>
      </c>
      <c r="F2804" s="44">
        <v>0.90429999999999999</v>
      </c>
      <c r="G2804" s="44">
        <v>272.05</v>
      </c>
      <c r="H2804" s="44">
        <v>4.1405000000000003</v>
      </c>
      <c r="I2804" s="44">
        <v>1.5676000000000001</v>
      </c>
      <c r="J2804" s="45">
        <v>10.4367</v>
      </c>
    </row>
    <row r="2805" spans="1:10" x14ac:dyDescent="0.25">
      <c r="A2805" s="33">
        <v>40158</v>
      </c>
      <c r="B2805" s="44">
        <v>1.4757</v>
      </c>
      <c r="C2805" s="44">
        <v>131.13</v>
      </c>
      <c r="D2805" s="44">
        <v>25.727</v>
      </c>
      <c r="E2805" s="44">
        <v>7.4420000000000002</v>
      </c>
      <c r="F2805" s="44">
        <v>0.90515000000000001</v>
      </c>
      <c r="G2805" s="44">
        <v>273.12</v>
      </c>
      <c r="H2805" s="44">
        <v>4.1456999999999997</v>
      </c>
      <c r="I2805" s="44">
        <v>1.5582</v>
      </c>
      <c r="J2805" s="45">
        <v>10.449</v>
      </c>
    </row>
    <row r="2806" spans="1:10" x14ac:dyDescent="0.25">
      <c r="A2806" s="33">
        <v>40161</v>
      </c>
      <c r="B2806" s="44">
        <v>1.4646999999999999</v>
      </c>
      <c r="C2806" s="44">
        <v>129.55000000000001</v>
      </c>
      <c r="D2806" s="44">
        <v>25.734000000000002</v>
      </c>
      <c r="E2806" s="44">
        <v>7.4416000000000002</v>
      </c>
      <c r="F2806" s="44">
        <v>0.90059999999999996</v>
      </c>
      <c r="G2806" s="44">
        <v>273.18</v>
      </c>
      <c r="H2806" s="44">
        <v>4.1482999999999999</v>
      </c>
      <c r="I2806" s="44">
        <v>1.5569</v>
      </c>
      <c r="J2806" s="45">
        <v>10.422499999999999</v>
      </c>
    </row>
    <row r="2807" spans="1:10" x14ac:dyDescent="0.25">
      <c r="A2807" s="33">
        <v>40162</v>
      </c>
      <c r="B2807" s="44">
        <v>1.4540999999999999</v>
      </c>
      <c r="C2807" s="44">
        <v>130.22</v>
      </c>
      <c r="D2807" s="44">
        <v>26.105</v>
      </c>
      <c r="E2807" s="44">
        <v>7.4416000000000002</v>
      </c>
      <c r="F2807" s="44">
        <v>0.89600000000000002</v>
      </c>
      <c r="G2807" s="44">
        <v>277.10000000000002</v>
      </c>
      <c r="H2807" s="44">
        <v>4.1864999999999997</v>
      </c>
      <c r="I2807" s="44">
        <v>1.5689</v>
      </c>
      <c r="J2807" s="45">
        <v>10.4635</v>
      </c>
    </row>
    <row r="2808" spans="1:10" x14ac:dyDescent="0.25">
      <c r="A2808" s="33">
        <v>40163</v>
      </c>
      <c r="B2808" s="44">
        <v>1.456</v>
      </c>
      <c r="C2808" s="44">
        <v>130.61000000000001</v>
      </c>
      <c r="D2808" s="44">
        <v>26.35</v>
      </c>
      <c r="E2808" s="44">
        <v>7.4414999999999996</v>
      </c>
      <c r="F2808" s="44">
        <v>0.88944999999999996</v>
      </c>
      <c r="G2808" s="44">
        <v>277.58</v>
      </c>
      <c r="H2808" s="44">
        <v>4.1947000000000001</v>
      </c>
      <c r="I2808" s="44">
        <v>1.5669</v>
      </c>
      <c r="J2808" s="45">
        <v>10.4208</v>
      </c>
    </row>
    <row r="2809" spans="1:10" x14ac:dyDescent="0.25">
      <c r="A2809" s="33">
        <v>40164</v>
      </c>
      <c r="B2809" s="44">
        <v>1.4342999999999999</v>
      </c>
      <c r="C2809" s="44">
        <v>129.27000000000001</v>
      </c>
      <c r="D2809" s="44">
        <v>26.105</v>
      </c>
      <c r="E2809" s="44">
        <v>7.4414999999999996</v>
      </c>
      <c r="F2809" s="44">
        <v>0.88995000000000002</v>
      </c>
      <c r="G2809" s="44">
        <v>278.07</v>
      </c>
      <c r="H2809" s="44">
        <v>4.2027999999999999</v>
      </c>
      <c r="I2809" s="44">
        <v>1.5681</v>
      </c>
      <c r="J2809" s="45">
        <v>10.438000000000001</v>
      </c>
    </row>
    <row r="2810" spans="1:10" x14ac:dyDescent="0.25">
      <c r="A2810" s="33">
        <v>40165</v>
      </c>
      <c r="B2810" s="44">
        <v>1.4337</v>
      </c>
      <c r="C2810" s="44">
        <v>129.68</v>
      </c>
      <c r="D2810" s="44">
        <v>26.285</v>
      </c>
      <c r="E2810" s="44">
        <v>7.4414999999999996</v>
      </c>
      <c r="F2810" s="44">
        <v>0.88700000000000001</v>
      </c>
      <c r="G2810" s="44">
        <v>277.05</v>
      </c>
      <c r="H2810" s="44">
        <v>4.1929999999999996</v>
      </c>
      <c r="I2810" s="44">
        <v>1.5786</v>
      </c>
      <c r="J2810" s="45">
        <v>10.458</v>
      </c>
    </row>
    <row r="2811" spans="1:10" x14ac:dyDescent="0.25">
      <c r="A2811" s="33">
        <v>40168</v>
      </c>
      <c r="B2811" s="44">
        <v>1.4368000000000001</v>
      </c>
      <c r="C2811" s="44">
        <v>130.1</v>
      </c>
      <c r="D2811" s="44">
        <v>26.361000000000001</v>
      </c>
      <c r="E2811" s="44">
        <v>7.4414999999999996</v>
      </c>
      <c r="F2811" s="44">
        <v>0.89180000000000004</v>
      </c>
      <c r="G2811" s="44">
        <v>274.52999999999997</v>
      </c>
      <c r="H2811" s="44">
        <v>4.1864999999999997</v>
      </c>
      <c r="I2811" s="44">
        <v>1.5942000000000001</v>
      </c>
      <c r="J2811" s="45">
        <v>10.403499999999999</v>
      </c>
    </row>
    <row r="2812" spans="1:10" x14ac:dyDescent="0.25">
      <c r="A2812" s="33">
        <v>40169</v>
      </c>
      <c r="B2812" s="44">
        <v>1.4278999999999999</v>
      </c>
      <c r="C2812" s="44">
        <v>130.83000000000001</v>
      </c>
      <c r="D2812" s="44">
        <v>26.265999999999998</v>
      </c>
      <c r="E2812" s="44">
        <v>7.4420000000000002</v>
      </c>
      <c r="F2812" s="44">
        <v>0.89305000000000001</v>
      </c>
      <c r="G2812" s="44">
        <v>274.27999999999997</v>
      </c>
      <c r="H2812" s="44">
        <v>4.1769999999999996</v>
      </c>
      <c r="I2812" s="44">
        <v>1.5918000000000001</v>
      </c>
      <c r="J2812" s="45">
        <v>10.429500000000001</v>
      </c>
    </row>
    <row r="2813" spans="1:10" x14ac:dyDescent="0.25">
      <c r="A2813" s="33">
        <v>40170</v>
      </c>
      <c r="B2813" s="44">
        <v>1.4276</v>
      </c>
      <c r="C2813" s="44">
        <v>130.94999999999999</v>
      </c>
      <c r="D2813" s="44">
        <v>26.402999999999999</v>
      </c>
      <c r="E2813" s="44">
        <v>7.4432999999999998</v>
      </c>
      <c r="F2813" s="44">
        <v>0.89470000000000005</v>
      </c>
      <c r="G2813" s="44">
        <v>273.7</v>
      </c>
      <c r="H2813" s="44">
        <v>4.1722999999999999</v>
      </c>
      <c r="I2813" s="44">
        <v>1.5952999999999999</v>
      </c>
      <c r="J2813" s="45">
        <v>10.4511</v>
      </c>
    </row>
    <row r="2814" spans="1:10" x14ac:dyDescent="0.25">
      <c r="A2814" s="33">
        <v>40171</v>
      </c>
      <c r="B2814" s="44">
        <v>1.4398</v>
      </c>
      <c r="C2814" s="44">
        <v>131.72999999999999</v>
      </c>
      <c r="D2814" s="44">
        <v>26.423999999999999</v>
      </c>
      <c r="E2814" s="44">
        <v>7.4440999999999997</v>
      </c>
      <c r="F2814" s="44">
        <v>0.90080000000000005</v>
      </c>
      <c r="G2814" s="44">
        <v>272.93</v>
      </c>
      <c r="H2814" s="44">
        <v>4.1523000000000003</v>
      </c>
      <c r="I2814" s="44">
        <v>1.6121000000000001</v>
      </c>
      <c r="J2814" s="45">
        <v>10.4543</v>
      </c>
    </row>
    <row r="2815" spans="1:10" x14ac:dyDescent="0.25">
      <c r="A2815" s="33">
        <v>40175</v>
      </c>
      <c r="B2815" s="44">
        <v>1.4404999999999999</v>
      </c>
      <c r="C2815" s="44">
        <v>131.86000000000001</v>
      </c>
      <c r="D2815" s="44">
        <v>26.417999999999999</v>
      </c>
      <c r="E2815" s="44">
        <v>7.4428999999999998</v>
      </c>
      <c r="F2815" s="44">
        <v>0.90142999999999995</v>
      </c>
      <c r="G2815" s="44">
        <v>273.3</v>
      </c>
      <c r="H2815" s="44">
        <v>4.1609999999999996</v>
      </c>
      <c r="I2815" s="44">
        <v>1.6108</v>
      </c>
      <c r="J2815" s="45">
        <v>10.3965</v>
      </c>
    </row>
    <row r="2816" spans="1:10" x14ac:dyDescent="0.25">
      <c r="A2816" s="33">
        <v>40176</v>
      </c>
      <c r="B2816" s="44">
        <v>1.4433</v>
      </c>
      <c r="C2816" s="44">
        <v>132.44</v>
      </c>
      <c r="D2816" s="44">
        <v>26.413</v>
      </c>
      <c r="E2816" s="44">
        <v>7.4414999999999996</v>
      </c>
      <c r="F2816" s="44">
        <v>0.90269999999999995</v>
      </c>
      <c r="G2816" s="44">
        <v>272.54000000000002</v>
      </c>
      <c r="H2816" s="44">
        <v>4.1463000000000001</v>
      </c>
      <c r="I2816" s="44">
        <v>1.6106</v>
      </c>
      <c r="J2816" s="45">
        <v>10.355</v>
      </c>
    </row>
    <row r="2817" spans="1:10" x14ac:dyDescent="0.25">
      <c r="A2817" s="33">
        <v>40177</v>
      </c>
      <c r="B2817" s="44">
        <v>1.4338</v>
      </c>
      <c r="C2817" s="44">
        <v>132.35</v>
      </c>
      <c r="D2817" s="44">
        <v>26.4</v>
      </c>
      <c r="E2817" s="44">
        <v>7.4414999999999996</v>
      </c>
      <c r="F2817" s="44">
        <v>0.90400000000000003</v>
      </c>
      <c r="G2817" s="44">
        <v>272.10000000000002</v>
      </c>
      <c r="H2817" s="44">
        <v>4.1249000000000002</v>
      </c>
      <c r="I2817" s="44">
        <v>1.6051</v>
      </c>
      <c r="J2817" s="45">
        <v>10.295299999999999</v>
      </c>
    </row>
    <row r="2818" spans="1:10" x14ac:dyDescent="0.25">
      <c r="A2818" s="33">
        <v>40178</v>
      </c>
      <c r="B2818" s="44">
        <v>1.4406000000000001</v>
      </c>
      <c r="C2818" s="44">
        <v>133.16</v>
      </c>
      <c r="D2818" s="44">
        <v>26.472999999999999</v>
      </c>
      <c r="E2818" s="44">
        <v>7.4417999999999997</v>
      </c>
      <c r="F2818" s="44">
        <v>0.8881</v>
      </c>
      <c r="G2818" s="44">
        <v>270.42</v>
      </c>
      <c r="H2818" s="44">
        <v>4.1044999999999998</v>
      </c>
      <c r="I2818" s="44">
        <v>1.5985</v>
      </c>
      <c r="J2818" s="45">
        <v>10.252000000000001</v>
      </c>
    </row>
    <row r="2819" spans="1:10" x14ac:dyDescent="0.25">
      <c r="A2819" s="33">
        <v>40182</v>
      </c>
      <c r="B2819" s="44">
        <v>1.4389000000000001</v>
      </c>
      <c r="C2819" s="44">
        <v>133.62</v>
      </c>
      <c r="D2819" s="44">
        <v>26.285</v>
      </c>
      <c r="E2819" s="44">
        <v>7.4414999999999996</v>
      </c>
      <c r="F2819" s="44">
        <v>0.89139999999999997</v>
      </c>
      <c r="G2819" s="44">
        <v>269.85000000000002</v>
      </c>
      <c r="H2819" s="44">
        <v>4.1029999999999998</v>
      </c>
      <c r="I2819" s="44">
        <v>1.5814999999999999</v>
      </c>
      <c r="J2819" s="45">
        <v>10.193</v>
      </c>
    </row>
    <row r="2820" spans="1:10" x14ac:dyDescent="0.25">
      <c r="A2820" s="33">
        <v>40183</v>
      </c>
      <c r="B2820" s="44">
        <v>1.4441999999999999</v>
      </c>
      <c r="C2820" s="44">
        <v>132.54</v>
      </c>
      <c r="D2820" s="44">
        <v>26.231000000000002</v>
      </c>
      <c r="E2820" s="44">
        <v>7.4414999999999996</v>
      </c>
      <c r="F2820" s="44">
        <v>0.90044999999999997</v>
      </c>
      <c r="G2820" s="44">
        <v>269</v>
      </c>
      <c r="H2820" s="44">
        <v>4.0919999999999996</v>
      </c>
      <c r="I2820" s="44">
        <v>1.5873999999999999</v>
      </c>
      <c r="J2820" s="45">
        <v>10.212</v>
      </c>
    </row>
    <row r="2821" spans="1:10" x14ac:dyDescent="0.25">
      <c r="A2821" s="33">
        <v>40184</v>
      </c>
      <c r="B2821" s="44">
        <v>1.4350000000000001</v>
      </c>
      <c r="C2821" s="44">
        <v>132.69</v>
      </c>
      <c r="D2821" s="44">
        <v>26.338000000000001</v>
      </c>
      <c r="E2821" s="44">
        <v>7.4406999999999996</v>
      </c>
      <c r="F2821" s="44">
        <v>0.89859999999999995</v>
      </c>
      <c r="G2821" s="44">
        <v>268.88</v>
      </c>
      <c r="H2821" s="44">
        <v>4.0952999999999999</v>
      </c>
      <c r="I2821" s="44">
        <v>1.6004</v>
      </c>
      <c r="J2821" s="45">
        <v>10.186999999999999</v>
      </c>
    </row>
    <row r="2822" spans="1:10" x14ac:dyDescent="0.25">
      <c r="A2822" s="33">
        <v>40185</v>
      </c>
      <c r="B2822" s="44">
        <v>1.4303999999999999</v>
      </c>
      <c r="C2822" s="44">
        <v>133.5</v>
      </c>
      <c r="D2822" s="44">
        <v>26.37</v>
      </c>
      <c r="E2822" s="44">
        <v>7.4410999999999996</v>
      </c>
      <c r="F2822" s="44">
        <v>0.89959999999999996</v>
      </c>
      <c r="G2822" s="44">
        <v>270.3</v>
      </c>
      <c r="H2822" s="44">
        <v>4.1224999999999996</v>
      </c>
      <c r="I2822" s="44">
        <v>1.6116999999999999</v>
      </c>
      <c r="J2822" s="45">
        <v>10.212</v>
      </c>
    </row>
    <row r="2823" spans="1:10" x14ac:dyDescent="0.25">
      <c r="A2823" s="33">
        <v>40186</v>
      </c>
      <c r="B2823" s="44">
        <v>1.4273</v>
      </c>
      <c r="C2823" s="44">
        <v>133.36000000000001</v>
      </c>
      <c r="D2823" s="44">
        <v>26.311</v>
      </c>
      <c r="E2823" s="44">
        <v>7.4409999999999998</v>
      </c>
      <c r="F2823" s="44">
        <v>0.89339999999999997</v>
      </c>
      <c r="G2823" s="44">
        <v>269.37</v>
      </c>
      <c r="H2823" s="44">
        <v>4.1087999999999996</v>
      </c>
      <c r="I2823" s="44">
        <v>1.6328</v>
      </c>
      <c r="J2823" s="45">
        <v>10.2255</v>
      </c>
    </row>
    <row r="2824" spans="1:10" x14ac:dyDescent="0.25">
      <c r="A2824" s="33">
        <v>40189</v>
      </c>
      <c r="B2824" s="44">
        <v>1.4528000000000001</v>
      </c>
      <c r="C2824" s="44">
        <v>134.22999999999999</v>
      </c>
      <c r="D2824" s="44">
        <v>26.192</v>
      </c>
      <c r="E2824" s="44">
        <v>7.4410999999999996</v>
      </c>
      <c r="F2824" s="44">
        <v>0.89890000000000003</v>
      </c>
      <c r="G2824" s="44">
        <v>266.7</v>
      </c>
      <c r="H2824" s="44">
        <v>4.0583</v>
      </c>
      <c r="I2824" s="44">
        <v>1.6339999999999999</v>
      </c>
      <c r="J2824" s="45">
        <v>10.1995</v>
      </c>
    </row>
    <row r="2825" spans="1:10" x14ac:dyDescent="0.25">
      <c r="A2825" s="33">
        <v>40190</v>
      </c>
      <c r="B2825" s="44">
        <v>1.4480999999999999</v>
      </c>
      <c r="C2825" s="44">
        <v>132.41</v>
      </c>
      <c r="D2825" s="44">
        <v>26.257999999999999</v>
      </c>
      <c r="E2825" s="44">
        <v>7.4405000000000001</v>
      </c>
      <c r="F2825" s="44">
        <v>0.8972</v>
      </c>
      <c r="G2825" s="44">
        <v>268.18</v>
      </c>
      <c r="H2825" s="44">
        <v>4.0838000000000001</v>
      </c>
      <c r="I2825" s="44">
        <v>1.6500999999999999</v>
      </c>
      <c r="J2825" s="45">
        <v>10.221500000000001</v>
      </c>
    </row>
    <row r="2826" spans="1:10" x14ac:dyDescent="0.25">
      <c r="A2826" s="33">
        <v>40191</v>
      </c>
      <c r="B2826" s="44">
        <v>1.4562999999999999</v>
      </c>
      <c r="C2826" s="44">
        <v>133.02000000000001</v>
      </c>
      <c r="D2826" s="44">
        <v>26.167999999999999</v>
      </c>
      <c r="E2826" s="44">
        <v>7.4405000000000001</v>
      </c>
      <c r="F2826" s="44">
        <v>0.89459999999999995</v>
      </c>
      <c r="G2826" s="44">
        <v>266.82</v>
      </c>
      <c r="H2826" s="44">
        <v>4.0563000000000002</v>
      </c>
      <c r="I2826" s="44">
        <v>1.6656</v>
      </c>
      <c r="J2826" s="45">
        <v>10.197800000000001</v>
      </c>
    </row>
    <row r="2827" spans="1:10" x14ac:dyDescent="0.25">
      <c r="A2827" s="33">
        <v>40192</v>
      </c>
      <c r="B2827" s="44">
        <v>1.4486000000000001</v>
      </c>
      <c r="C2827" s="44">
        <v>132.88</v>
      </c>
      <c r="D2827" s="44">
        <v>26.045000000000002</v>
      </c>
      <c r="E2827" s="44">
        <v>7.4402999999999997</v>
      </c>
      <c r="F2827" s="44">
        <v>0.89049999999999996</v>
      </c>
      <c r="G2827" s="44">
        <v>267.39999999999998</v>
      </c>
      <c r="H2827" s="44">
        <v>4.0591999999999997</v>
      </c>
      <c r="I2827" s="44">
        <v>1.6664000000000001</v>
      </c>
      <c r="J2827" s="45">
        <v>10.1715</v>
      </c>
    </row>
    <row r="2828" spans="1:10" x14ac:dyDescent="0.25">
      <c r="A2828" s="33">
        <v>40193</v>
      </c>
      <c r="B2828" s="44">
        <v>1.4374</v>
      </c>
      <c r="C2828" s="44">
        <v>130.76</v>
      </c>
      <c r="D2828" s="44">
        <v>25.946999999999999</v>
      </c>
      <c r="E2828" s="44">
        <v>7.4420000000000002</v>
      </c>
      <c r="F2828" s="44">
        <v>0.88105</v>
      </c>
      <c r="G2828" s="44">
        <v>266.8</v>
      </c>
      <c r="H2828" s="44">
        <v>4.0399000000000003</v>
      </c>
      <c r="I2828" s="44">
        <v>1.6725000000000001</v>
      </c>
      <c r="J2828" s="45">
        <v>10.143000000000001</v>
      </c>
    </row>
    <row r="2829" spans="1:10" x14ac:dyDescent="0.25">
      <c r="A2829" s="33">
        <v>40196</v>
      </c>
      <c r="B2829" s="44">
        <v>1.4369000000000001</v>
      </c>
      <c r="C2829" s="44">
        <v>130.33000000000001</v>
      </c>
      <c r="D2829" s="44">
        <v>25.888999999999999</v>
      </c>
      <c r="E2829" s="44">
        <v>7.4417999999999997</v>
      </c>
      <c r="F2829" s="44">
        <v>0.87949999999999995</v>
      </c>
      <c r="G2829" s="44">
        <v>267.75</v>
      </c>
      <c r="H2829" s="44">
        <v>4.0227000000000004</v>
      </c>
      <c r="I2829" s="44">
        <v>1.6763999999999999</v>
      </c>
      <c r="J2829" s="45">
        <v>10.1295</v>
      </c>
    </row>
    <row r="2830" spans="1:10" x14ac:dyDescent="0.25">
      <c r="A2830" s="33">
        <v>40197</v>
      </c>
      <c r="B2830" s="44">
        <v>1.4278999999999999</v>
      </c>
      <c r="C2830" s="44">
        <v>129.79</v>
      </c>
      <c r="D2830" s="44">
        <v>25.905000000000001</v>
      </c>
      <c r="E2830" s="44">
        <v>7.4420999999999999</v>
      </c>
      <c r="F2830" s="44">
        <v>0.87429999999999997</v>
      </c>
      <c r="G2830" s="44">
        <v>267.94</v>
      </c>
      <c r="H2830" s="44">
        <v>4.0303000000000004</v>
      </c>
      <c r="I2830" s="44">
        <v>1.6685000000000001</v>
      </c>
      <c r="J2830" s="45">
        <v>10.1518</v>
      </c>
    </row>
    <row r="2831" spans="1:10" x14ac:dyDescent="0.25">
      <c r="A2831" s="33">
        <v>40198</v>
      </c>
      <c r="B2831" s="44">
        <v>1.4132</v>
      </c>
      <c r="C2831" s="44">
        <v>128.65</v>
      </c>
      <c r="D2831" s="44">
        <v>25.89</v>
      </c>
      <c r="E2831" s="44">
        <v>7.4421999999999997</v>
      </c>
      <c r="F2831" s="44">
        <v>0.86919999999999997</v>
      </c>
      <c r="G2831" s="44">
        <v>268.99</v>
      </c>
      <c r="H2831" s="44">
        <v>4.0232000000000001</v>
      </c>
      <c r="I2831" s="44">
        <v>1.6533</v>
      </c>
      <c r="J2831" s="45">
        <v>10.1165</v>
      </c>
    </row>
    <row r="2832" spans="1:10" x14ac:dyDescent="0.25">
      <c r="A2832" s="33">
        <v>40199</v>
      </c>
      <c r="B2832" s="44">
        <v>1.4064000000000001</v>
      </c>
      <c r="C2832" s="44">
        <v>129.13999999999999</v>
      </c>
      <c r="D2832" s="44">
        <v>25.978999999999999</v>
      </c>
      <c r="E2832" s="44">
        <v>7.4425999999999997</v>
      </c>
      <c r="F2832" s="44">
        <v>0.87</v>
      </c>
      <c r="G2832" s="44">
        <v>270.43</v>
      </c>
      <c r="H2832" s="44">
        <v>4.0545</v>
      </c>
      <c r="I2832" s="44">
        <v>1.6446000000000001</v>
      </c>
      <c r="J2832" s="45">
        <v>10.137499999999999</v>
      </c>
    </row>
    <row r="2833" spans="1:10" x14ac:dyDescent="0.25">
      <c r="A2833" s="33">
        <v>40200</v>
      </c>
      <c r="B2833" s="44">
        <v>1.4135</v>
      </c>
      <c r="C2833" s="44">
        <v>127.35</v>
      </c>
      <c r="D2833" s="44">
        <v>26.183</v>
      </c>
      <c r="E2833" s="44">
        <v>7.4455999999999998</v>
      </c>
      <c r="F2833" s="44">
        <v>0.87629999999999997</v>
      </c>
      <c r="G2833" s="44">
        <v>272.02</v>
      </c>
      <c r="H2833" s="44">
        <v>4.1017999999999999</v>
      </c>
      <c r="I2833" s="44">
        <v>1.6707000000000001</v>
      </c>
      <c r="J2833" s="45">
        <v>10.2136</v>
      </c>
    </row>
    <row r="2834" spans="1:10" x14ac:dyDescent="0.25">
      <c r="A2834" s="33">
        <v>40203</v>
      </c>
      <c r="B2834" s="44">
        <v>1.4151</v>
      </c>
      <c r="C2834" s="44">
        <v>127.74</v>
      </c>
      <c r="D2834" s="44">
        <v>26.010999999999999</v>
      </c>
      <c r="E2834" s="44">
        <v>7.4450000000000003</v>
      </c>
      <c r="F2834" s="44">
        <v>0.87729999999999997</v>
      </c>
      <c r="G2834" s="44">
        <v>271.18</v>
      </c>
      <c r="H2834" s="44">
        <v>4.0674000000000001</v>
      </c>
      <c r="I2834" s="44">
        <v>1.6597999999999999</v>
      </c>
      <c r="J2834" s="45">
        <v>10.2075</v>
      </c>
    </row>
    <row r="2835" spans="1:10" x14ac:dyDescent="0.25">
      <c r="A2835" s="33">
        <v>40204</v>
      </c>
      <c r="B2835" s="44">
        <v>1.4085000000000001</v>
      </c>
      <c r="C2835" s="44">
        <v>126.31</v>
      </c>
      <c r="D2835" s="44">
        <v>26.097000000000001</v>
      </c>
      <c r="E2835" s="44">
        <v>7.4450000000000003</v>
      </c>
      <c r="F2835" s="44">
        <v>0.87329999999999997</v>
      </c>
      <c r="G2835" s="44">
        <v>272.75</v>
      </c>
      <c r="H2835" s="44">
        <v>4.0902000000000003</v>
      </c>
      <c r="I2835" s="44">
        <v>1.6559999999999999</v>
      </c>
      <c r="J2835" s="45">
        <v>10.2723</v>
      </c>
    </row>
    <row r="2836" spans="1:10" x14ac:dyDescent="0.25">
      <c r="A2836" s="33">
        <v>40205</v>
      </c>
      <c r="B2836" s="44">
        <v>1.4072</v>
      </c>
      <c r="C2836" s="44">
        <v>125.95</v>
      </c>
      <c r="D2836" s="44">
        <v>26.113</v>
      </c>
      <c r="E2836" s="44">
        <v>7.4450000000000003</v>
      </c>
      <c r="F2836" s="44">
        <v>0.86724999999999997</v>
      </c>
      <c r="G2836" s="44">
        <v>271.75</v>
      </c>
      <c r="H2836" s="44">
        <v>4.0808</v>
      </c>
      <c r="I2836" s="44">
        <v>1.6753</v>
      </c>
      <c r="J2836" s="45">
        <v>10.2446</v>
      </c>
    </row>
    <row r="2837" spans="1:10" x14ac:dyDescent="0.25">
      <c r="A2837" s="33">
        <v>40206</v>
      </c>
      <c r="B2837" s="44">
        <v>1.3998999999999999</v>
      </c>
      <c r="C2837" s="44">
        <v>126.36</v>
      </c>
      <c r="D2837" s="44">
        <v>26.231999999999999</v>
      </c>
      <c r="E2837" s="44">
        <v>7.4447000000000001</v>
      </c>
      <c r="F2837" s="44">
        <v>0.86160000000000003</v>
      </c>
      <c r="G2837" s="44">
        <v>271.3</v>
      </c>
      <c r="H2837" s="44">
        <v>4.0705</v>
      </c>
      <c r="I2837" s="44">
        <v>1.677</v>
      </c>
      <c r="J2837" s="45">
        <v>10.2021</v>
      </c>
    </row>
    <row r="2838" spans="1:10" x14ac:dyDescent="0.25">
      <c r="A2838" s="33">
        <v>40207</v>
      </c>
      <c r="B2838" s="44">
        <v>1.3966000000000001</v>
      </c>
      <c r="C2838" s="44">
        <v>126.15</v>
      </c>
      <c r="D2838" s="44">
        <v>26.222999999999999</v>
      </c>
      <c r="E2838" s="44">
        <v>7.4443000000000001</v>
      </c>
      <c r="F2838" s="44">
        <v>0.86655000000000004</v>
      </c>
      <c r="G2838" s="44">
        <v>271.14999999999998</v>
      </c>
      <c r="H2838" s="44">
        <v>4.0462999999999996</v>
      </c>
      <c r="I2838" s="44">
        <v>1.6732</v>
      </c>
      <c r="J2838" s="45">
        <v>10.238799999999999</v>
      </c>
    </row>
    <row r="2839" spans="1:10" x14ac:dyDescent="0.25">
      <c r="A2839" s="33">
        <v>40210</v>
      </c>
      <c r="B2839" s="44">
        <v>1.3913</v>
      </c>
      <c r="C2839" s="44">
        <v>125.6</v>
      </c>
      <c r="D2839" s="44">
        <v>26.065000000000001</v>
      </c>
      <c r="E2839" s="44">
        <v>7.4454000000000002</v>
      </c>
      <c r="F2839" s="44">
        <v>0.87485000000000002</v>
      </c>
      <c r="G2839" s="44">
        <v>271.35000000000002</v>
      </c>
      <c r="H2839" s="44">
        <v>4.0045000000000002</v>
      </c>
      <c r="I2839" s="44">
        <v>1.6563000000000001</v>
      </c>
      <c r="J2839" s="45">
        <v>10.1417</v>
      </c>
    </row>
    <row r="2840" spans="1:10" x14ac:dyDescent="0.25">
      <c r="A2840" s="33">
        <v>40211</v>
      </c>
      <c r="B2840" s="44">
        <v>1.3936999999999999</v>
      </c>
      <c r="C2840" s="44">
        <v>126.2</v>
      </c>
      <c r="D2840" s="44">
        <v>25.998000000000001</v>
      </c>
      <c r="E2840" s="44">
        <v>7.4454000000000002</v>
      </c>
      <c r="F2840" s="44">
        <v>0.87375000000000003</v>
      </c>
      <c r="G2840" s="44">
        <v>270.25</v>
      </c>
      <c r="H2840" s="44">
        <v>3.9916999999999998</v>
      </c>
      <c r="I2840" s="44">
        <v>1.6495</v>
      </c>
      <c r="J2840" s="45">
        <v>10.1229</v>
      </c>
    </row>
    <row r="2841" spans="1:10" x14ac:dyDescent="0.25">
      <c r="A2841" s="33">
        <v>40212</v>
      </c>
      <c r="B2841" s="44">
        <v>1.3984000000000001</v>
      </c>
      <c r="C2841" s="44">
        <v>126.73</v>
      </c>
      <c r="D2841" s="44">
        <v>26.024000000000001</v>
      </c>
      <c r="E2841" s="44">
        <v>7.4450000000000003</v>
      </c>
      <c r="F2841" s="44">
        <v>0.87619999999999998</v>
      </c>
      <c r="G2841" s="44">
        <v>270.02</v>
      </c>
      <c r="H2841" s="44">
        <v>3.9826999999999999</v>
      </c>
      <c r="I2841" s="44">
        <v>1.6534</v>
      </c>
      <c r="J2841" s="45">
        <v>10.106</v>
      </c>
    </row>
    <row r="2842" spans="1:10" x14ac:dyDescent="0.25">
      <c r="A2842" s="33">
        <v>40213</v>
      </c>
      <c r="B2842" s="44">
        <v>1.3847</v>
      </c>
      <c r="C2842" s="44">
        <v>125.68</v>
      </c>
      <c r="D2842" s="44">
        <v>26.12</v>
      </c>
      <c r="E2842" s="44">
        <v>7.4446000000000003</v>
      </c>
      <c r="F2842" s="44">
        <v>0.87309999999999999</v>
      </c>
      <c r="G2842" s="44">
        <v>272.60000000000002</v>
      </c>
      <c r="H2842" s="44">
        <v>4.0279999999999996</v>
      </c>
      <c r="I2842" s="44">
        <v>1.6413</v>
      </c>
      <c r="J2842" s="45">
        <v>10.132999999999999</v>
      </c>
    </row>
    <row r="2843" spans="1:10" x14ac:dyDescent="0.25">
      <c r="A2843" s="33">
        <v>40214</v>
      </c>
      <c r="B2843" s="44">
        <v>1.3691</v>
      </c>
      <c r="C2843" s="44">
        <v>122.49</v>
      </c>
      <c r="D2843" s="44">
        <v>26.184999999999999</v>
      </c>
      <c r="E2843" s="44">
        <v>7.4448999999999996</v>
      </c>
      <c r="F2843" s="44">
        <v>0.87324999999999997</v>
      </c>
      <c r="G2843" s="44">
        <v>274.10000000000002</v>
      </c>
      <c r="H2843" s="44">
        <v>4.0875000000000004</v>
      </c>
      <c r="I2843" s="44">
        <v>1.6459999999999999</v>
      </c>
      <c r="J2843" s="45">
        <v>10.240500000000001</v>
      </c>
    </row>
    <row r="2844" spans="1:10" x14ac:dyDescent="0.25">
      <c r="A2844" s="33">
        <v>40217</v>
      </c>
      <c r="B2844" s="44">
        <v>1.3674999999999999</v>
      </c>
      <c r="C2844" s="44">
        <v>122.07</v>
      </c>
      <c r="D2844" s="44">
        <v>26.167999999999999</v>
      </c>
      <c r="E2844" s="44">
        <v>7.4442000000000004</v>
      </c>
      <c r="F2844" s="44">
        <v>0.87609999999999999</v>
      </c>
      <c r="G2844" s="44">
        <v>273.89999999999998</v>
      </c>
      <c r="H2844" s="44">
        <v>4.1040000000000001</v>
      </c>
      <c r="I2844" s="44">
        <v>1.6325000000000001</v>
      </c>
      <c r="J2844" s="45">
        <v>10.1616</v>
      </c>
    </row>
    <row r="2845" spans="1:10" x14ac:dyDescent="0.25">
      <c r="A2845" s="33">
        <v>40218</v>
      </c>
      <c r="B2845" s="44">
        <v>1.3759999999999999</v>
      </c>
      <c r="C2845" s="44">
        <v>123.4</v>
      </c>
      <c r="D2845" s="44">
        <v>26.099</v>
      </c>
      <c r="E2845" s="44">
        <v>7.4447999999999999</v>
      </c>
      <c r="F2845" s="44">
        <v>0.88039999999999996</v>
      </c>
      <c r="G2845" s="44">
        <v>272</v>
      </c>
      <c r="H2845" s="44">
        <v>4.0774999999999997</v>
      </c>
      <c r="I2845" s="44">
        <v>1.6349</v>
      </c>
      <c r="J2845" s="45">
        <v>10.121700000000001</v>
      </c>
    </row>
    <row r="2846" spans="1:10" x14ac:dyDescent="0.25">
      <c r="A2846" s="33">
        <v>40219</v>
      </c>
      <c r="B2846" s="44">
        <v>1.3740000000000001</v>
      </c>
      <c r="C2846" s="44">
        <v>123.01</v>
      </c>
      <c r="D2846" s="44">
        <v>26.108000000000001</v>
      </c>
      <c r="E2846" s="44">
        <v>7.4448999999999996</v>
      </c>
      <c r="F2846" s="44">
        <v>0.87980000000000003</v>
      </c>
      <c r="G2846" s="44">
        <v>271.55</v>
      </c>
      <c r="H2846" s="44">
        <v>4.0663</v>
      </c>
      <c r="I2846" s="44">
        <v>1.6405000000000001</v>
      </c>
      <c r="J2846" s="45">
        <v>10.0335</v>
      </c>
    </row>
    <row r="2847" spans="1:10" x14ac:dyDescent="0.25">
      <c r="A2847" s="33">
        <v>40220</v>
      </c>
      <c r="B2847" s="44">
        <v>1.3717999999999999</v>
      </c>
      <c r="C2847" s="44">
        <v>123.03</v>
      </c>
      <c r="D2847" s="44">
        <v>26.007999999999999</v>
      </c>
      <c r="E2847" s="44">
        <v>7.4451999999999998</v>
      </c>
      <c r="F2847" s="44">
        <v>0.87749999999999995</v>
      </c>
      <c r="G2847" s="44">
        <v>270.5</v>
      </c>
      <c r="H2847" s="44">
        <v>4.0285000000000002</v>
      </c>
      <c r="I2847" s="44">
        <v>1.6257999999999999</v>
      </c>
      <c r="J2847" s="45">
        <v>9.9597999999999995</v>
      </c>
    </row>
    <row r="2848" spans="1:10" x14ac:dyDescent="0.25">
      <c r="A2848" s="33">
        <v>40221</v>
      </c>
      <c r="B2848" s="44">
        <v>1.3572</v>
      </c>
      <c r="C2848" s="44">
        <v>122.33</v>
      </c>
      <c r="D2848" s="44">
        <v>26.024999999999999</v>
      </c>
      <c r="E2848" s="44">
        <v>7.4444999999999997</v>
      </c>
      <c r="F2848" s="44">
        <v>0.86909999999999998</v>
      </c>
      <c r="G2848" s="44">
        <v>270.48</v>
      </c>
      <c r="H2848" s="44">
        <v>4.0171999999999999</v>
      </c>
      <c r="I2848" s="44">
        <v>1.6138999999999999</v>
      </c>
      <c r="J2848" s="45">
        <v>9.9144000000000005</v>
      </c>
    </row>
    <row r="2849" spans="1:10" x14ac:dyDescent="0.25">
      <c r="A2849" s="33">
        <v>40224</v>
      </c>
      <c r="B2849" s="44">
        <v>1.3607</v>
      </c>
      <c r="C2849" s="44">
        <v>122.42</v>
      </c>
      <c r="D2849" s="44">
        <v>26.001999999999999</v>
      </c>
      <c r="E2849" s="44">
        <v>7.4436999999999998</v>
      </c>
      <c r="F2849" s="44">
        <v>0.86760000000000004</v>
      </c>
      <c r="G2849" s="44">
        <v>271.38</v>
      </c>
      <c r="H2849" s="44">
        <v>4.0167999999999999</v>
      </c>
      <c r="I2849" s="44">
        <v>1.6155999999999999</v>
      </c>
      <c r="J2849" s="45">
        <v>9.8804999999999996</v>
      </c>
    </row>
    <row r="2850" spans="1:10" x14ac:dyDescent="0.25">
      <c r="A2850" s="33">
        <v>40225</v>
      </c>
      <c r="B2850" s="44">
        <v>1.3649</v>
      </c>
      <c r="C2850" s="44">
        <v>122.68</v>
      </c>
      <c r="D2850" s="44">
        <v>26.027999999999999</v>
      </c>
      <c r="E2850" s="44">
        <v>7.4429999999999996</v>
      </c>
      <c r="F2850" s="44">
        <v>0.87050000000000005</v>
      </c>
      <c r="G2850" s="44">
        <v>272.37</v>
      </c>
      <c r="H2850" s="44">
        <v>4.0134999999999996</v>
      </c>
      <c r="I2850" s="44">
        <v>1.6218999999999999</v>
      </c>
      <c r="J2850" s="45">
        <v>9.8770000000000007</v>
      </c>
    </row>
    <row r="2851" spans="1:10" x14ac:dyDescent="0.25">
      <c r="A2851" s="33">
        <v>40226</v>
      </c>
      <c r="B2851" s="44">
        <v>1.3726</v>
      </c>
      <c r="C2851" s="44">
        <v>124.69</v>
      </c>
      <c r="D2851" s="44">
        <v>25.928999999999998</v>
      </c>
      <c r="E2851" s="44">
        <v>7.4435000000000002</v>
      </c>
      <c r="F2851" s="44">
        <v>0.86899999999999999</v>
      </c>
      <c r="G2851" s="44">
        <v>270.83</v>
      </c>
      <c r="H2851" s="44">
        <v>3.9769999999999999</v>
      </c>
      <c r="I2851" s="44">
        <v>1.6229</v>
      </c>
      <c r="J2851" s="45">
        <v>9.8183000000000007</v>
      </c>
    </row>
    <row r="2852" spans="1:10" x14ac:dyDescent="0.25">
      <c r="A2852" s="33">
        <v>40227</v>
      </c>
      <c r="B2852" s="44">
        <v>1.3567</v>
      </c>
      <c r="C2852" s="44">
        <v>123.3</v>
      </c>
      <c r="D2852" s="44">
        <v>25.72</v>
      </c>
      <c r="E2852" s="44">
        <v>7.4432</v>
      </c>
      <c r="F2852" s="44">
        <v>0.87039999999999995</v>
      </c>
      <c r="G2852" s="44">
        <v>271.18</v>
      </c>
      <c r="H2852" s="44">
        <v>4.0007999999999999</v>
      </c>
      <c r="I2852" s="44">
        <v>1.5985</v>
      </c>
      <c r="J2852" s="45">
        <v>9.7912999999999997</v>
      </c>
    </row>
    <row r="2853" spans="1:10" x14ac:dyDescent="0.25">
      <c r="A2853" s="33">
        <v>40228</v>
      </c>
      <c r="B2853" s="44">
        <v>1.3519000000000001</v>
      </c>
      <c r="C2853" s="44">
        <v>124.17</v>
      </c>
      <c r="D2853" s="44">
        <v>25.765000000000001</v>
      </c>
      <c r="E2853" s="44">
        <v>7.4428999999999998</v>
      </c>
      <c r="F2853" s="44">
        <v>0.87829999999999997</v>
      </c>
      <c r="G2853" s="44">
        <v>271.3</v>
      </c>
      <c r="H2853" s="44">
        <v>4.0042999999999997</v>
      </c>
      <c r="I2853" s="44">
        <v>1.5885</v>
      </c>
      <c r="J2853" s="45">
        <v>9.8460000000000001</v>
      </c>
    </row>
    <row r="2854" spans="1:10" x14ac:dyDescent="0.25">
      <c r="A2854" s="33">
        <v>40231</v>
      </c>
      <c r="B2854" s="44">
        <v>1.3626</v>
      </c>
      <c r="C2854" s="44">
        <v>124.38</v>
      </c>
      <c r="D2854" s="44">
        <v>25.75</v>
      </c>
      <c r="E2854" s="44">
        <v>7.4436</v>
      </c>
      <c r="F2854" s="44">
        <v>0.87970000000000004</v>
      </c>
      <c r="G2854" s="44">
        <v>269.75</v>
      </c>
      <c r="H2854" s="44">
        <v>3.9620000000000002</v>
      </c>
      <c r="I2854" s="44">
        <v>1.5947</v>
      </c>
      <c r="J2854" s="45">
        <v>9.8089999999999993</v>
      </c>
    </row>
    <row r="2855" spans="1:10" x14ac:dyDescent="0.25">
      <c r="A2855" s="33">
        <v>40232</v>
      </c>
      <c r="B2855" s="44">
        <v>1.3576999999999999</v>
      </c>
      <c r="C2855" s="44">
        <v>123.19</v>
      </c>
      <c r="D2855" s="44">
        <v>25.805</v>
      </c>
      <c r="E2855" s="44">
        <v>7.4433999999999996</v>
      </c>
      <c r="F2855" s="44">
        <v>0.88019999999999998</v>
      </c>
      <c r="G2855" s="44">
        <v>269.8</v>
      </c>
      <c r="H2855" s="44">
        <v>3.9702999999999999</v>
      </c>
      <c r="I2855" s="44">
        <v>1.5995999999999999</v>
      </c>
      <c r="J2855" s="45">
        <v>9.7912999999999997</v>
      </c>
    </row>
    <row r="2856" spans="1:10" x14ac:dyDescent="0.25">
      <c r="A2856" s="33">
        <v>40233</v>
      </c>
      <c r="B2856" s="44">
        <v>1.3547</v>
      </c>
      <c r="C2856" s="44">
        <v>122.16</v>
      </c>
      <c r="D2856" s="44">
        <v>25.88</v>
      </c>
      <c r="E2856" s="44">
        <v>7.4427000000000003</v>
      </c>
      <c r="F2856" s="44">
        <v>0.87749999999999995</v>
      </c>
      <c r="G2856" s="44">
        <v>270.5</v>
      </c>
      <c r="H2856" s="44">
        <v>3.9925999999999999</v>
      </c>
      <c r="I2856" s="44">
        <v>1.6001000000000001</v>
      </c>
      <c r="J2856" s="45">
        <v>9.7850000000000001</v>
      </c>
    </row>
    <row r="2857" spans="1:10" x14ac:dyDescent="0.25">
      <c r="A2857" s="33">
        <v>40234</v>
      </c>
      <c r="B2857" s="44">
        <v>1.3489</v>
      </c>
      <c r="C2857" s="44">
        <v>120.66</v>
      </c>
      <c r="D2857" s="44">
        <v>25.934999999999999</v>
      </c>
      <c r="E2857" s="44">
        <v>7.4427000000000003</v>
      </c>
      <c r="F2857" s="44">
        <v>0.88090000000000002</v>
      </c>
      <c r="G2857" s="44">
        <v>270.45</v>
      </c>
      <c r="H2857" s="44">
        <v>3.9925999999999999</v>
      </c>
      <c r="I2857" s="44">
        <v>1.5911</v>
      </c>
      <c r="J2857" s="45">
        <v>9.7495999999999992</v>
      </c>
    </row>
    <row r="2858" spans="1:10" x14ac:dyDescent="0.25">
      <c r="A2858" s="33">
        <v>40235</v>
      </c>
      <c r="B2858" s="44">
        <v>1.357</v>
      </c>
      <c r="C2858" s="44">
        <v>120.92</v>
      </c>
      <c r="D2858" s="44">
        <v>25.97</v>
      </c>
      <c r="E2858" s="44">
        <v>7.4428000000000001</v>
      </c>
      <c r="F2858" s="44">
        <v>0.89270000000000005</v>
      </c>
      <c r="G2858" s="44">
        <v>269.89999999999998</v>
      </c>
      <c r="H2858" s="44">
        <v>3.9698000000000002</v>
      </c>
      <c r="I2858" s="44">
        <v>1.5868</v>
      </c>
      <c r="J2858" s="45">
        <v>9.7260000000000009</v>
      </c>
    </row>
    <row r="2859" spans="1:10" x14ac:dyDescent="0.25">
      <c r="A2859" s="33">
        <v>40238</v>
      </c>
      <c r="B2859" s="44">
        <v>1.3525</v>
      </c>
      <c r="C2859" s="44">
        <v>120.67</v>
      </c>
      <c r="D2859" s="44">
        <v>25.933</v>
      </c>
      <c r="E2859" s="44">
        <v>7.4427000000000003</v>
      </c>
      <c r="F2859" s="44">
        <v>0.90669999999999995</v>
      </c>
      <c r="G2859" s="44">
        <v>269.45</v>
      </c>
      <c r="H2859" s="44">
        <v>3.94</v>
      </c>
      <c r="I2859" s="44">
        <v>1.5882000000000001</v>
      </c>
      <c r="J2859" s="45">
        <v>9.7649000000000008</v>
      </c>
    </row>
    <row r="2860" spans="1:10" x14ac:dyDescent="0.25">
      <c r="A2860" s="33">
        <v>40239</v>
      </c>
      <c r="B2860" s="44">
        <v>1.3548</v>
      </c>
      <c r="C2860" s="44">
        <v>120.68</v>
      </c>
      <c r="D2860" s="44">
        <v>25.77</v>
      </c>
      <c r="E2860" s="44">
        <v>7.4423000000000004</v>
      </c>
      <c r="F2860" s="44">
        <v>0.90634999999999999</v>
      </c>
      <c r="G2860" s="44">
        <v>266.89999999999998</v>
      </c>
      <c r="H2860" s="44">
        <v>3.9146999999999998</v>
      </c>
      <c r="I2860" s="44">
        <v>1.5959000000000001</v>
      </c>
      <c r="J2860" s="45">
        <v>9.7316000000000003</v>
      </c>
    </row>
    <row r="2861" spans="1:10" x14ac:dyDescent="0.25">
      <c r="A2861" s="33">
        <v>40240</v>
      </c>
      <c r="B2861" s="44">
        <v>1.3641000000000001</v>
      </c>
      <c r="C2861" s="44">
        <v>121.1</v>
      </c>
      <c r="D2861" s="44">
        <v>25.765000000000001</v>
      </c>
      <c r="E2861" s="44">
        <v>7.4420000000000002</v>
      </c>
      <c r="F2861" s="44">
        <v>0.90569999999999995</v>
      </c>
      <c r="G2861" s="44">
        <v>266.02</v>
      </c>
      <c r="H2861" s="44">
        <v>3.9</v>
      </c>
      <c r="I2861" s="44">
        <v>1.5911999999999999</v>
      </c>
      <c r="J2861" s="45">
        <v>9.7944999999999993</v>
      </c>
    </row>
    <row r="2862" spans="1:10" x14ac:dyDescent="0.25">
      <c r="A2862" s="33">
        <v>40241</v>
      </c>
      <c r="B2862" s="44">
        <v>1.3668</v>
      </c>
      <c r="C2862" s="44">
        <v>120.86</v>
      </c>
      <c r="D2862" s="44">
        <v>25.818000000000001</v>
      </c>
      <c r="E2862" s="44">
        <v>7.4423000000000004</v>
      </c>
      <c r="F2862" s="44">
        <v>0.90500000000000003</v>
      </c>
      <c r="G2862" s="44">
        <v>266.5</v>
      </c>
      <c r="H2862" s="44">
        <v>3.9009999999999998</v>
      </c>
      <c r="I2862" s="44">
        <v>1.5832999999999999</v>
      </c>
      <c r="J2862" s="45">
        <v>9.7430000000000003</v>
      </c>
    </row>
    <row r="2863" spans="1:10" x14ac:dyDescent="0.25">
      <c r="A2863" s="33">
        <v>40242</v>
      </c>
      <c r="B2863" s="44">
        <v>1.3582000000000001</v>
      </c>
      <c r="C2863" s="44">
        <v>121.48</v>
      </c>
      <c r="D2863" s="44">
        <v>25.771000000000001</v>
      </c>
      <c r="E2863" s="44">
        <v>7.4420999999999999</v>
      </c>
      <c r="F2863" s="44">
        <v>0.90249999999999997</v>
      </c>
      <c r="G2863" s="44">
        <v>266.77999999999997</v>
      </c>
      <c r="H2863" s="44">
        <v>3.8755000000000002</v>
      </c>
      <c r="I2863" s="44">
        <v>1.5993999999999999</v>
      </c>
      <c r="J2863" s="45">
        <v>9.7178000000000004</v>
      </c>
    </row>
    <row r="2864" spans="1:10" x14ac:dyDescent="0.25">
      <c r="A2864" s="33">
        <v>40245</v>
      </c>
      <c r="B2864" s="44">
        <v>1.3662000000000001</v>
      </c>
      <c r="C2864" s="44">
        <v>123.48</v>
      </c>
      <c r="D2864" s="44">
        <v>25.577999999999999</v>
      </c>
      <c r="E2864" s="44">
        <v>7.4420000000000002</v>
      </c>
      <c r="F2864" s="44">
        <v>0.90239999999999998</v>
      </c>
      <c r="G2864" s="44">
        <v>265.33999999999997</v>
      </c>
      <c r="H2864" s="44">
        <v>3.8681000000000001</v>
      </c>
      <c r="I2864" s="44">
        <v>1.6137999999999999</v>
      </c>
      <c r="J2864" s="45">
        <v>9.6793999999999993</v>
      </c>
    </row>
    <row r="2865" spans="1:10" x14ac:dyDescent="0.25">
      <c r="A2865" s="33">
        <v>40246</v>
      </c>
      <c r="B2865" s="44">
        <v>1.3556999999999999</v>
      </c>
      <c r="C2865" s="44">
        <v>121.72</v>
      </c>
      <c r="D2865" s="44">
        <v>25.666</v>
      </c>
      <c r="E2865" s="44">
        <v>7.4417</v>
      </c>
      <c r="F2865" s="44">
        <v>0.90639999999999998</v>
      </c>
      <c r="G2865" s="44">
        <v>267.2</v>
      </c>
      <c r="H2865" s="44">
        <v>3.8954</v>
      </c>
      <c r="I2865" s="44">
        <v>1.5866</v>
      </c>
      <c r="J2865" s="45">
        <v>9.7279999999999998</v>
      </c>
    </row>
    <row r="2866" spans="1:10" x14ac:dyDescent="0.25">
      <c r="A2866" s="33">
        <v>40247</v>
      </c>
      <c r="B2866" s="44">
        <v>1.361</v>
      </c>
      <c r="C2866" s="44">
        <v>123.16</v>
      </c>
      <c r="D2866" s="44">
        <v>25.616</v>
      </c>
      <c r="E2866" s="44">
        <v>7.4410999999999996</v>
      </c>
      <c r="F2866" s="44">
        <v>0.91139999999999999</v>
      </c>
      <c r="G2866" s="44">
        <v>266.87</v>
      </c>
      <c r="H2866" s="44">
        <v>3.86</v>
      </c>
      <c r="I2866" s="44">
        <v>1.5969</v>
      </c>
      <c r="J2866" s="45">
        <v>9.718</v>
      </c>
    </row>
    <row r="2867" spans="1:10" x14ac:dyDescent="0.25">
      <c r="A2867" s="33">
        <v>40248</v>
      </c>
      <c r="B2867" s="44">
        <v>1.3656999999999999</v>
      </c>
      <c r="C2867" s="44">
        <v>123.84</v>
      </c>
      <c r="D2867" s="44">
        <v>25.555</v>
      </c>
      <c r="E2867" s="44">
        <v>7.4409000000000001</v>
      </c>
      <c r="F2867" s="44">
        <v>0.90859999999999996</v>
      </c>
      <c r="G2867" s="44">
        <v>266.92</v>
      </c>
      <c r="H2867" s="44">
        <v>3.9011999999999998</v>
      </c>
      <c r="I2867" s="44">
        <v>1.6001000000000001</v>
      </c>
      <c r="J2867" s="45">
        <v>9.7285000000000004</v>
      </c>
    </row>
    <row r="2868" spans="1:10" x14ac:dyDescent="0.25">
      <c r="A2868" s="33">
        <v>40249</v>
      </c>
      <c r="B2868" s="44">
        <v>1.3765000000000001</v>
      </c>
      <c r="C2868" s="44">
        <v>124.57</v>
      </c>
      <c r="D2868" s="44">
        <v>25.516999999999999</v>
      </c>
      <c r="E2868" s="44">
        <v>7.4412000000000003</v>
      </c>
      <c r="F2868" s="44">
        <v>0.9083</v>
      </c>
      <c r="G2868" s="44">
        <v>266.14999999999998</v>
      </c>
      <c r="H2868" s="44">
        <v>3.9039999999999999</v>
      </c>
      <c r="I2868" s="44">
        <v>1.5807</v>
      </c>
      <c r="J2868" s="45">
        <v>9.7287999999999997</v>
      </c>
    </row>
    <row r="2869" spans="1:10" x14ac:dyDescent="0.25">
      <c r="A2869" s="33">
        <v>40252</v>
      </c>
      <c r="B2869" s="44">
        <v>1.3705000000000001</v>
      </c>
      <c r="C2869" s="44">
        <v>124.3</v>
      </c>
      <c r="D2869" s="44">
        <v>25.49</v>
      </c>
      <c r="E2869" s="44">
        <v>7.4413999999999998</v>
      </c>
      <c r="F2869" s="44">
        <v>0.91049999999999998</v>
      </c>
      <c r="G2869" s="44">
        <v>264.60000000000002</v>
      </c>
      <c r="H2869" s="44">
        <v>3.895</v>
      </c>
      <c r="I2869" s="44">
        <v>1.5928</v>
      </c>
      <c r="J2869" s="45">
        <v>9.7142999999999997</v>
      </c>
    </row>
    <row r="2870" spans="1:10" x14ac:dyDescent="0.25">
      <c r="A2870" s="33">
        <v>40253</v>
      </c>
      <c r="B2870" s="44">
        <v>1.3723000000000001</v>
      </c>
      <c r="C2870" s="44">
        <v>124.22</v>
      </c>
      <c r="D2870" s="44">
        <v>25.504000000000001</v>
      </c>
      <c r="E2870" s="44">
        <v>7.4406999999999996</v>
      </c>
      <c r="F2870" s="44">
        <v>0.90690000000000004</v>
      </c>
      <c r="G2870" s="44">
        <v>264.19</v>
      </c>
      <c r="H2870" s="44">
        <v>3.8864999999999998</v>
      </c>
      <c r="I2870" s="44">
        <v>1.6057999999999999</v>
      </c>
      <c r="J2870" s="45">
        <v>9.7241999999999997</v>
      </c>
    </row>
    <row r="2871" spans="1:10" x14ac:dyDescent="0.25">
      <c r="A2871" s="33">
        <v>40254</v>
      </c>
      <c r="B2871" s="44">
        <v>1.3755999999999999</v>
      </c>
      <c r="C2871" s="44">
        <v>124.43</v>
      </c>
      <c r="D2871" s="44">
        <v>25.402000000000001</v>
      </c>
      <c r="E2871" s="44">
        <v>7.4405999999999999</v>
      </c>
      <c r="F2871" s="44">
        <v>0.8962</v>
      </c>
      <c r="G2871" s="44">
        <v>262.24</v>
      </c>
      <c r="H2871" s="44">
        <v>3.8681999999999999</v>
      </c>
      <c r="I2871" s="44">
        <v>1.585</v>
      </c>
      <c r="J2871" s="45">
        <v>9.7402999999999995</v>
      </c>
    </row>
    <row r="2872" spans="1:10" x14ac:dyDescent="0.25">
      <c r="A2872" s="33">
        <v>40255</v>
      </c>
      <c r="B2872" s="44">
        <v>1.3660000000000001</v>
      </c>
      <c r="C2872" s="44">
        <v>123.33</v>
      </c>
      <c r="D2872" s="44">
        <v>25.283999999999999</v>
      </c>
      <c r="E2872" s="44">
        <v>7.4406999999999996</v>
      </c>
      <c r="F2872" s="44">
        <v>0.89400000000000002</v>
      </c>
      <c r="G2872" s="44">
        <v>261.92</v>
      </c>
      <c r="H2872" s="44">
        <v>3.8730000000000002</v>
      </c>
      <c r="I2872" s="44">
        <v>1.5894999999999999</v>
      </c>
      <c r="J2872" s="45">
        <v>9.7242999999999995</v>
      </c>
    </row>
    <row r="2873" spans="1:10" x14ac:dyDescent="0.25">
      <c r="A2873" s="33">
        <v>40256</v>
      </c>
      <c r="B2873" s="44">
        <v>1.3548</v>
      </c>
      <c r="C2873" s="44">
        <v>122.86</v>
      </c>
      <c r="D2873" s="44">
        <v>25.364999999999998</v>
      </c>
      <c r="E2873" s="44">
        <v>7.4409000000000001</v>
      </c>
      <c r="F2873" s="44">
        <v>0.89449999999999996</v>
      </c>
      <c r="G2873" s="44">
        <v>262.7</v>
      </c>
      <c r="H2873" s="44">
        <v>3.8795000000000002</v>
      </c>
      <c r="I2873" s="44">
        <v>1.5963000000000001</v>
      </c>
      <c r="J2873" s="45">
        <v>9.6775000000000002</v>
      </c>
    </row>
    <row r="2874" spans="1:10" x14ac:dyDescent="0.25">
      <c r="A2874" s="33">
        <v>40259</v>
      </c>
      <c r="B2874" s="44">
        <v>1.3471</v>
      </c>
      <c r="C2874" s="44">
        <v>121.25</v>
      </c>
      <c r="D2874" s="44">
        <v>25.465</v>
      </c>
      <c r="E2874" s="44">
        <v>7.4404000000000003</v>
      </c>
      <c r="F2874" s="44">
        <v>0.89900000000000002</v>
      </c>
      <c r="G2874" s="44">
        <v>265.3</v>
      </c>
      <c r="H2874" s="44">
        <v>3.9249999999999998</v>
      </c>
      <c r="I2874" s="44">
        <v>1.6161000000000001</v>
      </c>
      <c r="J2874" s="45">
        <v>9.7584999999999997</v>
      </c>
    </row>
    <row r="2875" spans="1:10" x14ac:dyDescent="0.25">
      <c r="A2875" s="33">
        <v>40260</v>
      </c>
      <c r="B2875" s="44">
        <v>1.3519000000000001</v>
      </c>
      <c r="C2875" s="44">
        <v>122.16</v>
      </c>
      <c r="D2875" s="44">
        <v>25.442</v>
      </c>
      <c r="E2875" s="44">
        <v>7.4405000000000001</v>
      </c>
      <c r="F2875" s="44">
        <v>0.90049999999999997</v>
      </c>
      <c r="G2875" s="44">
        <v>264.61</v>
      </c>
      <c r="H2875" s="44">
        <v>3.8952</v>
      </c>
      <c r="I2875" s="44">
        <v>1.619</v>
      </c>
      <c r="J2875" s="45">
        <v>9.7285000000000004</v>
      </c>
    </row>
    <row r="2876" spans="1:10" x14ac:dyDescent="0.25">
      <c r="A2876" s="33">
        <v>40261</v>
      </c>
      <c r="B2876" s="44">
        <v>1.3338000000000001</v>
      </c>
      <c r="C2876" s="44">
        <v>122.62</v>
      </c>
      <c r="D2876" s="44">
        <v>25.378</v>
      </c>
      <c r="E2876" s="44">
        <v>7.4404000000000003</v>
      </c>
      <c r="F2876" s="44">
        <v>0.89459999999999995</v>
      </c>
      <c r="G2876" s="44">
        <v>264.02999999999997</v>
      </c>
      <c r="H2876" s="44">
        <v>3.8885999999999998</v>
      </c>
      <c r="I2876" s="44">
        <v>1.5864</v>
      </c>
      <c r="J2876" s="45">
        <v>9.6921999999999997</v>
      </c>
    </row>
    <row r="2877" spans="1:10" x14ac:dyDescent="0.25">
      <c r="A2877" s="33">
        <v>40262</v>
      </c>
      <c r="B2877" s="44">
        <v>1.3355999999999999</v>
      </c>
      <c r="C2877" s="44">
        <v>123.44</v>
      </c>
      <c r="D2877" s="44">
        <v>25.363</v>
      </c>
      <c r="E2877" s="44">
        <v>7.4417</v>
      </c>
      <c r="F2877" s="44">
        <v>0.89439999999999997</v>
      </c>
      <c r="G2877" s="44">
        <v>263.73</v>
      </c>
      <c r="H2877" s="44">
        <v>3.8879999999999999</v>
      </c>
      <c r="I2877" s="44">
        <v>1.6087</v>
      </c>
      <c r="J2877" s="45">
        <v>9.6649999999999991</v>
      </c>
    </row>
    <row r="2878" spans="1:10" x14ac:dyDescent="0.25">
      <c r="A2878" s="33">
        <v>40263</v>
      </c>
      <c r="B2878" s="44">
        <v>1.3352999999999999</v>
      </c>
      <c r="C2878" s="44">
        <v>124</v>
      </c>
      <c r="D2878" s="44">
        <v>25.417999999999999</v>
      </c>
      <c r="E2878" s="44">
        <v>7.4417999999999997</v>
      </c>
      <c r="F2878" s="44">
        <v>0.90039999999999998</v>
      </c>
      <c r="G2878" s="44">
        <v>265.02999999999997</v>
      </c>
      <c r="H2878" s="44">
        <v>3.8893</v>
      </c>
      <c r="I2878" s="44">
        <v>1.6392</v>
      </c>
      <c r="J2878" s="45">
        <v>9.7082999999999995</v>
      </c>
    </row>
    <row r="2879" spans="1:10" x14ac:dyDescent="0.25">
      <c r="A2879" s="33">
        <v>40266</v>
      </c>
      <c r="B2879" s="44">
        <v>1.3471</v>
      </c>
      <c r="C2879" s="44">
        <v>124.75</v>
      </c>
      <c r="D2879" s="44">
        <v>25.452999999999999</v>
      </c>
      <c r="E2879" s="44">
        <v>7.4419000000000004</v>
      </c>
      <c r="F2879" s="44">
        <v>0.89939999999999998</v>
      </c>
      <c r="G2879" s="44">
        <v>266</v>
      </c>
      <c r="H2879" s="44">
        <v>3.8915999999999999</v>
      </c>
      <c r="I2879" s="44">
        <v>1.6345000000000001</v>
      </c>
      <c r="J2879" s="45">
        <v>9.7759999999999998</v>
      </c>
    </row>
    <row r="2880" spans="1:10" x14ac:dyDescent="0.25">
      <c r="A2880" s="33">
        <v>40267</v>
      </c>
      <c r="B2880" s="44">
        <v>1.3482000000000001</v>
      </c>
      <c r="C2880" s="44">
        <v>124.8</v>
      </c>
      <c r="D2880" s="44">
        <v>25.443000000000001</v>
      </c>
      <c r="E2880" s="44">
        <v>7.4439000000000002</v>
      </c>
      <c r="F2880" s="44">
        <v>0.89329999999999998</v>
      </c>
      <c r="G2880" s="44">
        <v>265.89999999999998</v>
      </c>
      <c r="H2880" s="44">
        <v>3.8759000000000001</v>
      </c>
      <c r="I2880" s="44">
        <v>1.6364000000000001</v>
      </c>
      <c r="J2880" s="45">
        <v>9.7803000000000004</v>
      </c>
    </row>
    <row r="2881" spans="1:10" x14ac:dyDescent="0.25">
      <c r="A2881" s="33">
        <v>40268</v>
      </c>
      <c r="B2881" s="44">
        <v>1.3479000000000001</v>
      </c>
      <c r="C2881" s="44">
        <v>125.93</v>
      </c>
      <c r="D2881" s="44">
        <v>25.44</v>
      </c>
      <c r="E2881" s="44">
        <v>7.4447000000000001</v>
      </c>
      <c r="F2881" s="44">
        <v>0.88980000000000004</v>
      </c>
      <c r="G2881" s="44">
        <v>265.75</v>
      </c>
      <c r="H2881" s="44">
        <v>3.8673000000000002</v>
      </c>
      <c r="I2881" s="44">
        <v>1.6492</v>
      </c>
      <c r="J2881" s="45">
        <v>9.7134999999999998</v>
      </c>
    </row>
    <row r="2882" spans="1:10" x14ac:dyDescent="0.25">
      <c r="A2882" s="33">
        <v>40269</v>
      </c>
      <c r="B2882" s="44">
        <v>1.3468</v>
      </c>
      <c r="C2882" s="44">
        <v>126.28</v>
      </c>
      <c r="D2882" s="44">
        <v>25.385000000000002</v>
      </c>
      <c r="E2882" s="44">
        <v>7.4447999999999999</v>
      </c>
      <c r="F2882" s="44">
        <v>0.88485000000000003</v>
      </c>
      <c r="G2882" s="44">
        <v>264.77999999999997</v>
      </c>
      <c r="H2882" s="44">
        <v>3.8458000000000001</v>
      </c>
      <c r="I2882" s="44">
        <v>1.6434</v>
      </c>
      <c r="J2882" s="45">
        <v>9.7287999999999997</v>
      </c>
    </row>
    <row r="2883" spans="1:10" x14ac:dyDescent="0.25">
      <c r="A2883" s="33">
        <v>40274</v>
      </c>
      <c r="B2883" s="44">
        <v>1.3395999999999999</v>
      </c>
      <c r="C2883" s="44">
        <v>126.04</v>
      </c>
      <c r="D2883" s="44">
        <v>25.295000000000002</v>
      </c>
      <c r="E2883" s="44">
        <v>7.4440999999999997</v>
      </c>
      <c r="F2883" s="44">
        <v>0.88239999999999996</v>
      </c>
      <c r="G2883" s="44">
        <v>265.27999999999997</v>
      </c>
      <c r="H2883" s="44">
        <v>3.8349000000000002</v>
      </c>
      <c r="I2883" s="44">
        <v>1.6373</v>
      </c>
      <c r="J2883" s="45">
        <v>9.6630000000000003</v>
      </c>
    </row>
    <row r="2884" spans="1:10" x14ac:dyDescent="0.25">
      <c r="A2884" s="33">
        <v>40275</v>
      </c>
      <c r="B2884" s="44">
        <v>1.3340000000000001</v>
      </c>
      <c r="C2884" s="44">
        <v>125.04</v>
      </c>
      <c r="D2884" s="44">
        <v>25.24</v>
      </c>
      <c r="E2884" s="44">
        <v>7.4435000000000002</v>
      </c>
      <c r="F2884" s="44">
        <v>0.87885000000000002</v>
      </c>
      <c r="G2884" s="44">
        <v>266.2</v>
      </c>
      <c r="H2884" s="44">
        <v>3.8384999999999998</v>
      </c>
      <c r="I2884" s="44">
        <v>1.6144000000000001</v>
      </c>
      <c r="J2884" s="45">
        <v>9.6754999999999995</v>
      </c>
    </row>
    <row r="2885" spans="1:10" x14ac:dyDescent="0.25">
      <c r="A2885" s="33">
        <v>40276</v>
      </c>
      <c r="B2885" s="44">
        <v>1.3295999999999999</v>
      </c>
      <c r="C2885" s="44">
        <v>123.76</v>
      </c>
      <c r="D2885" s="44">
        <v>25.19</v>
      </c>
      <c r="E2885" s="44">
        <v>7.4438000000000004</v>
      </c>
      <c r="F2885" s="44">
        <v>0.875</v>
      </c>
      <c r="G2885" s="44">
        <v>268.89999999999998</v>
      </c>
      <c r="H2885" s="44">
        <v>3.8498000000000001</v>
      </c>
      <c r="I2885" s="44">
        <v>1.6319999999999999</v>
      </c>
      <c r="J2885" s="45">
        <v>9.6784999999999997</v>
      </c>
    </row>
    <row r="2886" spans="1:10" x14ac:dyDescent="0.25">
      <c r="A2886" s="33">
        <v>40277</v>
      </c>
      <c r="B2886" s="44">
        <v>1.3384</v>
      </c>
      <c r="C2886" s="44">
        <v>125.34</v>
      </c>
      <c r="D2886" s="44">
        <v>25.231999999999999</v>
      </c>
      <c r="E2886" s="44">
        <v>7.4429999999999996</v>
      </c>
      <c r="F2886" s="44">
        <v>0.872</v>
      </c>
      <c r="G2886" s="44">
        <v>267.7</v>
      </c>
      <c r="H2886" s="44">
        <v>3.8769999999999998</v>
      </c>
      <c r="I2886" s="44">
        <v>1.6021000000000001</v>
      </c>
      <c r="J2886" s="45">
        <v>9.6941000000000006</v>
      </c>
    </row>
    <row r="2887" spans="1:10" x14ac:dyDescent="0.25">
      <c r="A2887" s="33">
        <v>40280</v>
      </c>
      <c r="B2887" s="44">
        <v>1.3585</v>
      </c>
      <c r="C2887" s="44">
        <v>126.99</v>
      </c>
      <c r="D2887" s="44">
        <v>25.164999999999999</v>
      </c>
      <c r="E2887" s="44">
        <v>7.4429999999999996</v>
      </c>
      <c r="F2887" s="44">
        <v>0.88249999999999995</v>
      </c>
      <c r="G2887" s="44">
        <v>265.20999999999998</v>
      </c>
      <c r="H2887" s="44">
        <v>3.8664999999999998</v>
      </c>
      <c r="I2887" s="44">
        <v>1.6186</v>
      </c>
      <c r="J2887" s="45">
        <v>9.7460000000000004</v>
      </c>
    </row>
    <row r="2888" spans="1:10" x14ac:dyDescent="0.25">
      <c r="A2888" s="33">
        <v>40281</v>
      </c>
      <c r="B2888" s="44">
        <v>1.3583000000000001</v>
      </c>
      <c r="C2888" s="44">
        <v>126.34</v>
      </c>
      <c r="D2888" s="44">
        <v>25.155000000000001</v>
      </c>
      <c r="E2888" s="44">
        <v>7.4435000000000002</v>
      </c>
      <c r="F2888" s="44">
        <v>0.88119999999999998</v>
      </c>
      <c r="G2888" s="44">
        <v>264.58</v>
      </c>
      <c r="H2888" s="44">
        <v>3.8828</v>
      </c>
      <c r="I2888" s="44">
        <v>1.6344000000000001</v>
      </c>
      <c r="J2888" s="45">
        <v>9.7575000000000003</v>
      </c>
    </row>
    <row r="2889" spans="1:10" x14ac:dyDescent="0.25">
      <c r="A2889" s="33">
        <v>40282</v>
      </c>
      <c r="B2889" s="44">
        <v>1.3614999999999999</v>
      </c>
      <c r="C2889" s="44">
        <v>127.42</v>
      </c>
      <c r="D2889" s="44">
        <v>25.047999999999998</v>
      </c>
      <c r="E2889" s="44">
        <v>7.4431000000000003</v>
      </c>
      <c r="F2889" s="44">
        <v>0.88139999999999996</v>
      </c>
      <c r="G2889" s="44">
        <v>262.64999999999998</v>
      </c>
      <c r="H2889" s="44">
        <v>3.8549000000000002</v>
      </c>
      <c r="I2889" s="44">
        <v>1.6061000000000001</v>
      </c>
      <c r="J2889" s="45">
        <v>9.7326999999999995</v>
      </c>
    </row>
    <row r="2890" spans="1:10" x14ac:dyDescent="0.25">
      <c r="A2890" s="33">
        <v>40283</v>
      </c>
      <c r="B2890" s="44">
        <v>1.3544</v>
      </c>
      <c r="C2890" s="44">
        <v>126.18</v>
      </c>
      <c r="D2890" s="44">
        <v>25.085000000000001</v>
      </c>
      <c r="E2890" s="44">
        <v>7.4428000000000001</v>
      </c>
      <c r="F2890" s="44">
        <v>0.87734999999999996</v>
      </c>
      <c r="G2890" s="44">
        <v>263.3</v>
      </c>
      <c r="H2890" s="44">
        <v>3.8582999999999998</v>
      </c>
      <c r="I2890" s="44">
        <v>1.585</v>
      </c>
      <c r="J2890" s="45">
        <v>9.7068999999999992</v>
      </c>
    </row>
    <row r="2891" spans="1:10" x14ac:dyDescent="0.25">
      <c r="A2891" s="33">
        <v>40284</v>
      </c>
      <c r="B2891" s="44">
        <v>1.3534999999999999</v>
      </c>
      <c r="C2891" s="44">
        <v>125.3</v>
      </c>
      <c r="D2891" s="44">
        <v>25.178000000000001</v>
      </c>
      <c r="E2891" s="44">
        <v>7.4424000000000001</v>
      </c>
      <c r="F2891" s="44">
        <v>0.87709999999999999</v>
      </c>
      <c r="G2891" s="44">
        <v>263.45</v>
      </c>
      <c r="H2891" s="44">
        <v>3.8742999999999999</v>
      </c>
      <c r="I2891" s="44">
        <v>1.6475</v>
      </c>
      <c r="J2891" s="45">
        <v>9.6869999999999994</v>
      </c>
    </row>
    <row r="2892" spans="1:10" x14ac:dyDescent="0.25">
      <c r="A2892" s="33">
        <v>40287</v>
      </c>
      <c r="B2892" s="44">
        <v>1.3431999999999999</v>
      </c>
      <c r="C2892" s="44">
        <v>123.5</v>
      </c>
      <c r="D2892" s="44">
        <v>25.25</v>
      </c>
      <c r="E2892" s="44">
        <v>7.4427000000000003</v>
      </c>
      <c r="F2892" s="44">
        <v>0.88049999999999995</v>
      </c>
      <c r="G2892" s="44">
        <v>265.38</v>
      </c>
      <c r="H2892" s="44">
        <v>3.9030999999999998</v>
      </c>
      <c r="I2892" s="44">
        <v>1.6941999999999999</v>
      </c>
      <c r="J2892" s="45">
        <v>9.6980000000000004</v>
      </c>
    </row>
    <row r="2893" spans="1:10" x14ac:dyDescent="0.25">
      <c r="A2893" s="33">
        <v>40288</v>
      </c>
      <c r="B2893" s="44">
        <v>1.3486</v>
      </c>
      <c r="C2893" s="44">
        <v>125.32</v>
      </c>
      <c r="D2893" s="44">
        <v>25.309000000000001</v>
      </c>
      <c r="E2893" s="44">
        <v>7.4423000000000004</v>
      </c>
      <c r="F2893" s="44">
        <v>0.87649999999999995</v>
      </c>
      <c r="G2893" s="44">
        <v>264.93</v>
      </c>
      <c r="H2893" s="44">
        <v>3.8860999999999999</v>
      </c>
      <c r="I2893" s="44">
        <v>1.6998</v>
      </c>
      <c r="J2893" s="45">
        <v>9.6449999999999996</v>
      </c>
    </row>
    <row r="2894" spans="1:10" x14ac:dyDescent="0.25">
      <c r="A2894" s="33">
        <v>40289</v>
      </c>
      <c r="B2894" s="44">
        <v>1.3372999999999999</v>
      </c>
      <c r="C2894" s="44">
        <v>124.65</v>
      </c>
      <c r="D2894" s="44">
        <v>25.286000000000001</v>
      </c>
      <c r="E2894" s="44">
        <v>7.4420999999999999</v>
      </c>
      <c r="F2894" s="44">
        <v>0.86899999999999999</v>
      </c>
      <c r="G2894" s="44">
        <v>264.13</v>
      </c>
      <c r="H2894" s="44">
        <v>3.8713000000000002</v>
      </c>
      <c r="I2894" s="44">
        <v>1.7331000000000001</v>
      </c>
      <c r="J2894" s="45">
        <v>9.5953999999999997</v>
      </c>
    </row>
    <row r="2895" spans="1:10" x14ac:dyDescent="0.25">
      <c r="A2895" s="33">
        <v>40290</v>
      </c>
      <c r="B2895" s="44">
        <v>1.3339000000000001</v>
      </c>
      <c r="C2895" s="44">
        <v>124.03</v>
      </c>
      <c r="D2895" s="44">
        <v>25.364999999999998</v>
      </c>
      <c r="E2895" s="44">
        <v>7.4420000000000002</v>
      </c>
      <c r="F2895" s="44">
        <v>0.86675000000000002</v>
      </c>
      <c r="G2895" s="44">
        <v>264.5</v>
      </c>
      <c r="H2895" s="44">
        <v>3.8795000000000002</v>
      </c>
      <c r="I2895" s="44">
        <v>1.7407999999999999</v>
      </c>
      <c r="J2895" s="45">
        <v>9.6151999999999997</v>
      </c>
    </row>
    <row r="2896" spans="1:10" x14ac:dyDescent="0.25">
      <c r="A2896" s="33">
        <v>40291</v>
      </c>
      <c r="B2896" s="44">
        <v>1.3310999999999999</v>
      </c>
      <c r="C2896" s="44">
        <v>125.11</v>
      </c>
      <c r="D2896" s="44">
        <v>25.405000000000001</v>
      </c>
      <c r="E2896" s="44">
        <v>7.4421999999999997</v>
      </c>
      <c r="F2896" s="44">
        <v>0.86729999999999996</v>
      </c>
      <c r="G2896" s="44">
        <v>264.45</v>
      </c>
      <c r="H2896" s="44">
        <v>3.8822999999999999</v>
      </c>
      <c r="I2896" s="44">
        <v>1.6983999999999999</v>
      </c>
      <c r="J2896" s="45">
        <v>9.5909999999999993</v>
      </c>
    </row>
    <row r="2897" spans="1:10" x14ac:dyDescent="0.25">
      <c r="A2897" s="33">
        <v>40294</v>
      </c>
      <c r="B2897" s="44">
        <v>1.3321000000000001</v>
      </c>
      <c r="C2897" s="44">
        <v>125.46</v>
      </c>
      <c r="D2897" s="44">
        <v>25.43</v>
      </c>
      <c r="E2897" s="44">
        <v>7.4420000000000002</v>
      </c>
      <c r="F2897" s="44">
        <v>0.86240000000000006</v>
      </c>
      <c r="G2897" s="44">
        <v>263.42</v>
      </c>
      <c r="H2897" s="44">
        <v>3.8788</v>
      </c>
      <c r="I2897" s="44">
        <v>1.7040999999999999</v>
      </c>
      <c r="J2897" s="45">
        <v>9.5679999999999996</v>
      </c>
    </row>
    <row r="2898" spans="1:10" x14ac:dyDescent="0.25">
      <c r="A2898" s="33">
        <v>40295</v>
      </c>
      <c r="B2898" s="44">
        <v>1.329</v>
      </c>
      <c r="C2898" s="44">
        <v>124.7</v>
      </c>
      <c r="D2898" s="44">
        <v>25.513999999999999</v>
      </c>
      <c r="E2898" s="44">
        <v>7.4421999999999997</v>
      </c>
      <c r="F2898" s="44">
        <v>0.86704999999999999</v>
      </c>
      <c r="G2898" s="44">
        <v>266.75</v>
      </c>
      <c r="H2898" s="44">
        <v>3.9165999999999999</v>
      </c>
      <c r="I2898" s="44">
        <v>1.6762999999999999</v>
      </c>
      <c r="J2898" s="45">
        <v>9.577</v>
      </c>
    </row>
    <row r="2899" spans="1:10" x14ac:dyDescent="0.25">
      <c r="A2899" s="33">
        <v>40296</v>
      </c>
      <c r="B2899" s="44">
        <v>1.3245</v>
      </c>
      <c r="C2899" s="44">
        <v>124.48</v>
      </c>
      <c r="D2899" s="44">
        <v>25.57</v>
      </c>
      <c r="E2899" s="44">
        <v>7.4423000000000004</v>
      </c>
      <c r="F2899" s="44">
        <v>0.87080000000000002</v>
      </c>
      <c r="G2899" s="44">
        <v>269.89999999999998</v>
      </c>
      <c r="H2899" s="44">
        <v>3.9315000000000002</v>
      </c>
      <c r="I2899" s="44">
        <v>1.71</v>
      </c>
      <c r="J2899" s="45">
        <v>9.6257999999999999</v>
      </c>
    </row>
    <row r="2900" spans="1:10" x14ac:dyDescent="0.25">
      <c r="A2900" s="33">
        <v>40297</v>
      </c>
      <c r="B2900" s="44">
        <v>1.3255999999999999</v>
      </c>
      <c r="C2900" s="44">
        <v>124.76</v>
      </c>
      <c r="D2900" s="44">
        <v>25.54</v>
      </c>
      <c r="E2900" s="44">
        <v>7.4420999999999999</v>
      </c>
      <c r="F2900" s="44">
        <v>0.86785000000000001</v>
      </c>
      <c r="G2900" s="44">
        <v>268.27999999999997</v>
      </c>
      <c r="H2900" s="44">
        <v>3.9152999999999998</v>
      </c>
      <c r="I2900" s="44">
        <v>1.7433000000000001</v>
      </c>
      <c r="J2900" s="45">
        <v>9.6266999999999996</v>
      </c>
    </row>
    <row r="2901" spans="1:10" x14ac:dyDescent="0.25">
      <c r="A2901" s="33">
        <v>40298</v>
      </c>
      <c r="B2901" s="44">
        <v>1.3314999999999999</v>
      </c>
      <c r="C2901" s="44">
        <v>125.81</v>
      </c>
      <c r="D2901" s="44">
        <v>25.527000000000001</v>
      </c>
      <c r="E2901" s="44">
        <v>7.4424999999999999</v>
      </c>
      <c r="F2901" s="44">
        <v>0.87029999999999996</v>
      </c>
      <c r="G2901" s="44">
        <v>266.82</v>
      </c>
      <c r="H2901" s="44">
        <v>3.9163000000000001</v>
      </c>
      <c r="I2901" s="44">
        <v>1.7003999999999999</v>
      </c>
      <c r="J2901" s="45">
        <v>9.6217000000000006</v>
      </c>
    </row>
    <row r="2902" spans="1:10" x14ac:dyDescent="0.25">
      <c r="A2902" s="33">
        <v>40301</v>
      </c>
      <c r="B2902" s="44">
        <v>1.3238000000000001</v>
      </c>
      <c r="C2902" s="44">
        <v>124.95</v>
      </c>
      <c r="D2902" s="44">
        <v>25.57</v>
      </c>
      <c r="E2902" s="44">
        <v>7.4424999999999999</v>
      </c>
      <c r="F2902" s="44">
        <v>0.86799999999999999</v>
      </c>
      <c r="G2902" s="44">
        <v>268.02999999999997</v>
      </c>
      <c r="H2902" s="44">
        <v>3.9159999999999999</v>
      </c>
      <c r="I2902" s="44">
        <v>1.6832</v>
      </c>
      <c r="J2902" s="45">
        <v>9.6095000000000006</v>
      </c>
    </row>
    <row r="2903" spans="1:10" x14ac:dyDescent="0.25">
      <c r="A2903" s="33">
        <v>40302</v>
      </c>
      <c r="B2903" s="44">
        <v>1.3089</v>
      </c>
      <c r="C2903" s="44">
        <v>123.66</v>
      </c>
      <c r="D2903" s="44">
        <v>25.71</v>
      </c>
      <c r="E2903" s="44">
        <v>7.4428000000000001</v>
      </c>
      <c r="F2903" s="44">
        <v>0.86324999999999996</v>
      </c>
      <c r="G2903" s="44">
        <v>273.39999999999998</v>
      </c>
      <c r="H2903" s="44">
        <v>3.9584999999999999</v>
      </c>
      <c r="I2903" s="44">
        <v>1.6555</v>
      </c>
      <c r="J2903" s="45">
        <v>9.5896000000000008</v>
      </c>
    </row>
    <row r="2904" spans="1:10" x14ac:dyDescent="0.25">
      <c r="A2904" s="33">
        <v>40303</v>
      </c>
      <c r="B2904" s="44">
        <v>1.2924</v>
      </c>
      <c r="C2904" s="44">
        <v>122.66</v>
      </c>
      <c r="D2904" s="44">
        <v>25.878</v>
      </c>
      <c r="E2904" s="44">
        <v>7.4427000000000003</v>
      </c>
      <c r="F2904" s="44">
        <v>0.85509999999999997</v>
      </c>
      <c r="G2904" s="44">
        <v>276.83</v>
      </c>
      <c r="H2904" s="44">
        <v>4.032</v>
      </c>
      <c r="I2904" s="44">
        <v>1.6597999999999999</v>
      </c>
      <c r="J2904" s="45">
        <v>9.6418999999999997</v>
      </c>
    </row>
    <row r="2905" spans="1:10" x14ac:dyDescent="0.25">
      <c r="A2905" s="33">
        <v>40304</v>
      </c>
      <c r="B2905" s="44">
        <v>1.2726999999999999</v>
      </c>
      <c r="C2905" s="44">
        <v>119.34</v>
      </c>
      <c r="D2905" s="44">
        <v>25.968</v>
      </c>
      <c r="E2905" s="44">
        <v>7.4429999999999996</v>
      </c>
      <c r="F2905" s="44">
        <v>0.84294999999999998</v>
      </c>
      <c r="G2905" s="44">
        <v>279.42</v>
      </c>
      <c r="H2905" s="44">
        <v>4.0922999999999998</v>
      </c>
      <c r="I2905" s="44">
        <v>1.6383000000000001</v>
      </c>
      <c r="J2905" s="45">
        <v>9.7119999999999997</v>
      </c>
    </row>
    <row r="2906" spans="1:10" x14ac:dyDescent="0.25">
      <c r="A2906" s="33">
        <v>40305</v>
      </c>
      <c r="B2906" s="44">
        <v>1.2746</v>
      </c>
      <c r="C2906" s="44">
        <v>117.84</v>
      </c>
      <c r="D2906" s="44">
        <v>25.975999999999999</v>
      </c>
      <c r="E2906" s="44">
        <v>7.4435000000000002</v>
      </c>
      <c r="F2906" s="44">
        <v>0.86804999999999999</v>
      </c>
      <c r="G2906" s="44">
        <v>281.60000000000002</v>
      </c>
      <c r="H2906" s="44">
        <v>4.1482999999999999</v>
      </c>
      <c r="I2906" s="44">
        <v>1.6294999999999999</v>
      </c>
      <c r="J2906" s="45">
        <v>9.7632999999999992</v>
      </c>
    </row>
    <row r="2907" spans="1:10" x14ac:dyDescent="0.25">
      <c r="A2907" s="33">
        <v>40308</v>
      </c>
      <c r="B2907" s="44">
        <v>1.2968999999999999</v>
      </c>
      <c r="C2907" s="44">
        <v>120.97</v>
      </c>
      <c r="D2907" s="44">
        <v>25.603000000000002</v>
      </c>
      <c r="E2907" s="44">
        <v>7.4419000000000004</v>
      </c>
      <c r="F2907" s="44">
        <v>0.86404999999999998</v>
      </c>
      <c r="G2907" s="44">
        <v>273.2</v>
      </c>
      <c r="H2907" s="44">
        <v>4.0279999999999996</v>
      </c>
      <c r="I2907" s="44">
        <v>1.6171</v>
      </c>
      <c r="J2907" s="45">
        <v>9.6860999999999997</v>
      </c>
    </row>
    <row r="2908" spans="1:10" x14ac:dyDescent="0.25">
      <c r="A2908" s="33">
        <v>40309</v>
      </c>
      <c r="B2908" s="44">
        <v>1.2698</v>
      </c>
      <c r="C2908" s="44">
        <v>117.38</v>
      </c>
      <c r="D2908" s="44">
        <v>25.59</v>
      </c>
      <c r="E2908" s="44">
        <v>7.4424999999999999</v>
      </c>
      <c r="F2908" s="44">
        <v>0.85960000000000003</v>
      </c>
      <c r="G2908" s="44">
        <v>276.10000000000002</v>
      </c>
      <c r="H2908" s="44">
        <v>4.0499000000000001</v>
      </c>
      <c r="I2908" s="44">
        <v>1.6067</v>
      </c>
      <c r="J2908" s="45">
        <v>9.6562999999999999</v>
      </c>
    </row>
    <row r="2909" spans="1:10" x14ac:dyDescent="0.25">
      <c r="A2909" s="33">
        <v>40310</v>
      </c>
      <c r="B2909" s="44">
        <v>1.2685999999999999</v>
      </c>
      <c r="C2909" s="44">
        <v>118.06</v>
      </c>
      <c r="D2909" s="44">
        <v>25.39</v>
      </c>
      <c r="E2909" s="44">
        <v>7.4417999999999997</v>
      </c>
      <c r="F2909" s="44">
        <v>0.84940000000000004</v>
      </c>
      <c r="G2909" s="44">
        <v>273.76</v>
      </c>
      <c r="H2909" s="44">
        <v>3.9706999999999999</v>
      </c>
      <c r="I2909" s="44">
        <v>1.6354</v>
      </c>
      <c r="J2909" s="45">
        <v>9.5780999999999992</v>
      </c>
    </row>
    <row r="2910" spans="1:10" x14ac:dyDescent="0.25">
      <c r="A2910" s="33">
        <v>40311</v>
      </c>
      <c r="B2910" s="44">
        <v>1.2586999999999999</v>
      </c>
      <c r="C2910" s="44">
        <v>116.99</v>
      </c>
      <c r="D2910" s="44">
        <v>25.416</v>
      </c>
      <c r="E2910" s="44">
        <v>7.4387999999999996</v>
      </c>
      <c r="F2910" s="44">
        <v>0.85299999999999998</v>
      </c>
      <c r="G2910" s="44">
        <v>272.45</v>
      </c>
      <c r="H2910" s="44">
        <v>3.9538000000000002</v>
      </c>
      <c r="I2910" s="44">
        <v>1.5948</v>
      </c>
      <c r="J2910" s="45">
        <v>9.5305999999999997</v>
      </c>
    </row>
    <row r="2911" spans="1:10" x14ac:dyDescent="0.25">
      <c r="A2911" s="33">
        <v>40312</v>
      </c>
      <c r="B2911" s="44">
        <v>1.2492000000000001</v>
      </c>
      <c r="C2911" s="44">
        <v>115.55</v>
      </c>
      <c r="D2911" s="44">
        <v>25.465</v>
      </c>
      <c r="E2911" s="44">
        <v>7.4390999999999998</v>
      </c>
      <c r="F2911" s="44">
        <v>0.85709999999999997</v>
      </c>
      <c r="G2911" s="44">
        <v>276.13</v>
      </c>
      <c r="H2911" s="44">
        <v>3.9857999999999998</v>
      </c>
      <c r="I2911" s="44">
        <v>1.5852999999999999</v>
      </c>
      <c r="J2911" s="45">
        <v>9.5745000000000005</v>
      </c>
    </row>
    <row r="2912" spans="1:10" x14ac:dyDescent="0.25">
      <c r="A2912" s="33">
        <v>40315</v>
      </c>
      <c r="B2912" s="44">
        <v>1.2349000000000001</v>
      </c>
      <c r="C2912" s="44">
        <v>114.17</v>
      </c>
      <c r="D2912" s="44">
        <v>25.56</v>
      </c>
      <c r="E2912" s="44">
        <v>7.4405000000000001</v>
      </c>
      <c r="F2912" s="44">
        <v>0.85540000000000005</v>
      </c>
      <c r="G2912" s="44">
        <v>277.82</v>
      </c>
      <c r="H2912" s="44">
        <v>4.0194999999999999</v>
      </c>
      <c r="I2912" s="44">
        <v>1.5755999999999999</v>
      </c>
      <c r="J2912" s="45">
        <v>9.6035000000000004</v>
      </c>
    </row>
    <row r="2913" spans="1:10" x14ac:dyDescent="0.25">
      <c r="A2913" s="33">
        <v>40316</v>
      </c>
      <c r="B2913" s="44">
        <v>1.2427999999999999</v>
      </c>
      <c r="C2913" s="44">
        <v>115.32</v>
      </c>
      <c r="D2913" s="44">
        <v>25.457999999999998</v>
      </c>
      <c r="E2913" s="44">
        <v>7.4404000000000003</v>
      </c>
      <c r="F2913" s="44">
        <v>0.85894999999999999</v>
      </c>
      <c r="G2913" s="44">
        <v>277.38</v>
      </c>
      <c r="H2913" s="44">
        <v>3.9990000000000001</v>
      </c>
      <c r="I2913" s="44">
        <v>1.5725</v>
      </c>
      <c r="J2913" s="45">
        <v>9.5545000000000009</v>
      </c>
    </row>
    <row r="2914" spans="1:10" x14ac:dyDescent="0.25">
      <c r="A2914" s="33">
        <v>40317</v>
      </c>
      <c r="B2914" s="44">
        <v>1.2270000000000001</v>
      </c>
      <c r="C2914" s="44">
        <v>112.49</v>
      </c>
      <c r="D2914" s="44">
        <v>25.727</v>
      </c>
      <c r="E2914" s="44">
        <v>7.4405999999999999</v>
      </c>
      <c r="F2914" s="44">
        <v>0.85804999999999998</v>
      </c>
      <c r="G2914" s="44">
        <v>279.5</v>
      </c>
      <c r="H2914" s="44">
        <v>4.0830000000000002</v>
      </c>
      <c r="I2914" s="44">
        <v>1.5774999999999999</v>
      </c>
      <c r="J2914" s="45">
        <v>9.6074999999999999</v>
      </c>
    </row>
    <row r="2915" spans="1:10" x14ac:dyDescent="0.25">
      <c r="A2915" s="33">
        <v>40318</v>
      </c>
      <c r="B2915" s="44">
        <v>1.2334000000000001</v>
      </c>
      <c r="C2915" s="44">
        <v>111.93</v>
      </c>
      <c r="D2915" s="44">
        <v>25.913</v>
      </c>
      <c r="E2915" s="44">
        <v>7.4421999999999997</v>
      </c>
      <c r="F2915" s="44">
        <v>0.86439999999999995</v>
      </c>
      <c r="G2915" s="44">
        <v>283</v>
      </c>
      <c r="H2915" s="44">
        <v>4.1879999999999997</v>
      </c>
      <c r="I2915" s="44">
        <v>1.5936999999999999</v>
      </c>
      <c r="J2915" s="45">
        <v>9.7387999999999995</v>
      </c>
    </row>
    <row r="2916" spans="1:10" x14ac:dyDescent="0.25">
      <c r="A2916" s="33">
        <v>40319</v>
      </c>
      <c r="B2916" s="44">
        <v>1.2497</v>
      </c>
      <c r="C2916" s="44">
        <v>112.08</v>
      </c>
      <c r="D2916" s="44">
        <v>25.917000000000002</v>
      </c>
      <c r="E2916" s="44">
        <v>7.4425999999999997</v>
      </c>
      <c r="F2916" s="44">
        <v>0.87034999999999996</v>
      </c>
      <c r="G2916" s="44">
        <v>281.33</v>
      </c>
      <c r="H2916" s="44">
        <v>4.1529999999999996</v>
      </c>
      <c r="I2916" s="44">
        <v>1.5985</v>
      </c>
      <c r="J2916" s="45">
        <v>9.8309999999999995</v>
      </c>
    </row>
    <row r="2917" spans="1:10" x14ac:dyDescent="0.25">
      <c r="A2917" s="33">
        <v>40322</v>
      </c>
      <c r="B2917" s="44">
        <v>1.236</v>
      </c>
      <c r="C2917" s="44">
        <v>111.63</v>
      </c>
      <c r="D2917" s="44">
        <v>25.664000000000001</v>
      </c>
      <c r="E2917" s="44">
        <v>7.4420999999999999</v>
      </c>
      <c r="F2917" s="44">
        <v>0.86080000000000001</v>
      </c>
      <c r="G2917" s="44">
        <v>278.33999999999997</v>
      </c>
      <c r="H2917" s="44">
        <v>4.1150000000000002</v>
      </c>
      <c r="I2917" s="44">
        <v>1.5911999999999999</v>
      </c>
      <c r="J2917" s="45">
        <v>9.7959999999999994</v>
      </c>
    </row>
    <row r="2918" spans="1:10" x14ac:dyDescent="0.25">
      <c r="A2918" s="33">
        <v>40323</v>
      </c>
      <c r="B2918" s="44">
        <v>1.2222999999999999</v>
      </c>
      <c r="C2918" s="44">
        <v>109.53</v>
      </c>
      <c r="D2918" s="44">
        <v>25.646999999999998</v>
      </c>
      <c r="E2918" s="44">
        <v>7.4404000000000003</v>
      </c>
      <c r="F2918" s="44">
        <v>0.85204999999999997</v>
      </c>
      <c r="G2918" s="44">
        <v>280.38</v>
      </c>
      <c r="H2918" s="44">
        <v>4.1642000000000001</v>
      </c>
      <c r="I2918" s="44">
        <v>1.6133999999999999</v>
      </c>
      <c r="J2918" s="45">
        <v>9.8275000000000006</v>
      </c>
    </row>
    <row r="2919" spans="1:10" x14ac:dyDescent="0.25">
      <c r="A2919" s="33">
        <v>40324</v>
      </c>
      <c r="B2919" s="44">
        <v>1.2309000000000001</v>
      </c>
      <c r="C2919" s="44">
        <v>111.35</v>
      </c>
      <c r="D2919" s="44">
        <v>25.55</v>
      </c>
      <c r="E2919" s="44">
        <v>7.4402999999999997</v>
      </c>
      <c r="F2919" s="44">
        <v>0.85470000000000002</v>
      </c>
      <c r="G2919" s="44">
        <v>277.44</v>
      </c>
      <c r="H2919" s="44">
        <v>4.109</v>
      </c>
      <c r="I2919" s="44">
        <v>1.6151</v>
      </c>
      <c r="J2919" s="45">
        <v>9.6989999999999998</v>
      </c>
    </row>
    <row r="2920" spans="1:10" x14ac:dyDescent="0.25">
      <c r="A2920" s="33">
        <v>40325</v>
      </c>
      <c r="B2920" s="44">
        <v>1.2255</v>
      </c>
      <c r="C2920" s="44">
        <v>110.79</v>
      </c>
      <c r="D2920" s="44">
        <v>25.629000000000001</v>
      </c>
      <c r="E2920" s="44">
        <v>7.4396000000000004</v>
      </c>
      <c r="F2920" s="44">
        <v>0.84624999999999995</v>
      </c>
      <c r="G2920" s="44">
        <v>276.86</v>
      </c>
      <c r="H2920" s="44">
        <v>4.0848000000000004</v>
      </c>
      <c r="I2920" s="44">
        <v>1.5813999999999999</v>
      </c>
      <c r="J2920" s="45">
        <v>9.6660000000000004</v>
      </c>
    </row>
    <row r="2921" spans="1:10" x14ac:dyDescent="0.25">
      <c r="A2921" s="33">
        <v>40326</v>
      </c>
      <c r="B2921" s="44">
        <v>1.2383999999999999</v>
      </c>
      <c r="C2921" s="44">
        <v>113.06</v>
      </c>
      <c r="D2921" s="44">
        <v>25.78</v>
      </c>
      <c r="E2921" s="44">
        <v>7.4410999999999996</v>
      </c>
      <c r="F2921" s="44">
        <v>0.84994999999999998</v>
      </c>
      <c r="G2921" s="44">
        <v>273.93</v>
      </c>
      <c r="H2921" s="44">
        <v>4.0614999999999997</v>
      </c>
      <c r="I2921" s="44">
        <v>1.5633999999999999</v>
      </c>
      <c r="J2921" s="45">
        <v>9.6579999999999995</v>
      </c>
    </row>
    <row r="2922" spans="1:10" x14ac:dyDescent="0.25">
      <c r="A2922" s="33">
        <v>40329</v>
      </c>
      <c r="B2922" s="44">
        <v>1.2306999999999999</v>
      </c>
      <c r="C2922" s="44">
        <v>112.62</v>
      </c>
      <c r="D2922" s="44">
        <v>25.504999999999999</v>
      </c>
      <c r="E2922" s="44">
        <v>7.4394999999999998</v>
      </c>
      <c r="F2922" s="44">
        <v>0.84863</v>
      </c>
      <c r="G2922" s="44">
        <v>275.52999999999997</v>
      </c>
      <c r="H2922" s="44">
        <v>4.0791000000000004</v>
      </c>
      <c r="I2922" s="44">
        <v>1.5553999999999999</v>
      </c>
      <c r="J2922" s="45">
        <v>9.6229999999999993</v>
      </c>
    </row>
    <row r="2923" spans="1:10" x14ac:dyDescent="0.25">
      <c r="A2923" s="33">
        <v>40330</v>
      </c>
      <c r="B2923" s="44">
        <v>1.2155</v>
      </c>
      <c r="C2923" s="44">
        <v>110.65</v>
      </c>
      <c r="D2923" s="44">
        <v>25.628</v>
      </c>
      <c r="E2923" s="44">
        <v>7.4393000000000002</v>
      </c>
      <c r="F2923" s="44">
        <v>0.8347</v>
      </c>
      <c r="G2923" s="44">
        <v>276.62</v>
      </c>
      <c r="H2923" s="44">
        <v>4.1139999999999999</v>
      </c>
      <c r="I2923" s="44">
        <v>1.5502</v>
      </c>
      <c r="J2923" s="45">
        <v>9.6163000000000007</v>
      </c>
    </row>
    <row r="2924" spans="1:10" x14ac:dyDescent="0.25">
      <c r="A2924" s="33">
        <v>40331</v>
      </c>
      <c r="B2924" s="44">
        <v>1.2218</v>
      </c>
      <c r="C2924" s="44">
        <v>112.36</v>
      </c>
      <c r="D2924" s="44">
        <v>25.779</v>
      </c>
      <c r="E2924" s="44">
        <v>7.4402999999999997</v>
      </c>
      <c r="F2924" s="44">
        <v>0.83345000000000002</v>
      </c>
      <c r="G2924" s="44">
        <v>275.88</v>
      </c>
      <c r="H2924" s="44">
        <v>4.1007999999999996</v>
      </c>
      <c r="I2924" s="44">
        <v>1.5504</v>
      </c>
      <c r="J2924" s="45">
        <v>9.5668000000000006</v>
      </c>
    </row>
    <row r="2925" spans="1:10" x14ac:dyDescent="0.25">
      <c r="A2925" s="33">
        <v>40332</v>
      </c>
      <c r="B2925" s="44">
        <v>1.2267999999999999</v>
      </c>
      <c r="C2925" s="44">
        <v>113.74</v>
      </c>
      <c r="D2925" s="44">
        <v>25.75</v>
      </c>
      <c r="E2925" s="44">
        <v>7.4413</v>
      </c>
      <c r="F2925" s="44">
        <v>0.8357</v>
      </c>
      <c r="G2925" s="44">
        <v>275.2</v>
      </c>
      <c r="H2925" s="44">
        <v>4.0705</v>
      </c>
      <c r="I2925" s="44">
        <v>1.5465</v>
      </c>
      <c r="J2925" s="45">
        <v>9.5210000000000008</v>
      </c>
    </row>
    <row r="2926" spans="1:10" x14ac:dyDescent="0.25">
      <c r="A2926" s="33">
        <v>40333</v>
      </c>
      <c r="B2926" s="44">
        <v>1.206</v>
      </c>
      <c r="C2926" s="44">
        <v>111.73</v>
      </c>
      <c r="D2926" s="44">
        <v>26.055</v>
      </c>
      <c r="E2926" s="44">
        <v>7.4398</v>
      </c>
      <c r="F2926" s="44">
        <v>0.82745000000000002</v>
      </c>
      <c r="G2926" s="44">
        <v>288.8</v>
      </c>
      <c r="H2926" s="44">
        <v>4.1950000000000003</v>
      </c>
      <c r="I2926" s="44">
        <v>1.5193000000000001</v>
      </c>
      <c r="J2926" s="45">
        <v>9.5495000000000001</v>
      </c>
    </row>
    <row r="2927" spans="1:10" x14ac:dyDescent="0.25">
      <c r="A2927" s="33">
        <v>40336</v>
      </c>
      <c r="B2927" s="44">
        <v>1.1959</v>
      </c>
      <c r="C2927" s="44">
        <v>109.86</v>
      </c>
      <c r="D2927" s="44">
        <v>25.898</v>
      </c>
      <c r="E2927" s="44">
        <v>7.4377000000000004</v>
      </c>
      <c r="F2927" s="44">
        <v>0.8246</v>
      </c>
      <c r="G2927" s="44">
        <v>285.7</v>
      </c>
      <c r="H2927" s="44">
        <v>4.1502999999999997</v>
      </c>
      <c r="I2927" s="44">
        <v>1.5167999999999999</v>
      </c>
      <c r="J2927" s="45">
        <v>9.6448999999999998</v>
      </c>
    </row>
    <row r="2928" spans="1:10" x14ac:dyDescent="0.25">
      <c r="A2928" s="33">
        <v>40337</v>
      </c>
      <c r="B2928" s="44">
        <v>1.1941999999999999</v>
      </c>
      <c r="C2928" s="44">
        <v>109.32</v>
      </c>
      <c r="D2928" s="44">
        <v>25.92</v>
      </c>
      <c r="E2928" s="44">
        <v>7.4382000000000001</v>
      </c>
      <c r="F2928" s="44">
        <v>0.82804999999999995</v>
      </c>
      <c r="G2928" s="44">
        <v>282.2</v>
      </c>
      <c r="H2928" s="44">
        <v>4.133</v>
      </c>
      <c r="I2928" s="44">
        <v>1.5109999999999999</v>
      </c>
      <c r="J2928" s="45">
        <v>9.6597000000000008</v>
      </c>
    </row>
    <row r="2929" spans="1:10" x14ac:dyDescent="0.25">
      <c r="A2929" s="33">
        <v>40338</v>
      </c>
      <c r="B2929" s="44">
        <v>1.2010000000000001</v>
      </c>
      <c r="C2929" s="44">
        <v>109.99</v>
      </c>
      <c r="D2929" s="44">
        <v>25.891999999999999</v>
      </c>
      <c r="E2929" s="44">
        <v>7.4387999999999996</v>
      </c>
      <c r="F2929" s="44">
        <v>0.82589999999999997</v>
      </c>
      <c r="G2929" s="44">
        <v>281.8</v>
      </c>
      <c r="H2929" s="44">
        <v>4.1124000000000001</v>
      </c>
      <c r="I2929" s="44">
        <v>1.5224</v>
      </c>
      <c r="J2929" s="45">
        <v>9.6176999999999992</v>
      </c>
    </row>
    <row r="2930" spans="1:10" x14ac:dyDescent="0.25">
      <c r="A2930" s="33">
        <v>40339</v>
      </c>
      <c r="B2930" s="44">
        <v>1.2044999999999999</v>
      </c>
      <c r="C2930" s="44">
        <v>109.84</v>
      </c>
      <c r="D2930" s="44">
        <v>25.965</v>
      </c>
      <c r="E2930" s="44">
        <v>7.4390000000000001</v>
      </c>
      <c r="F2930" s="44">
        <v>0.82520000000000004</v>
      </c>
      <c r="G2930" s="44">
        <v>282.04000000000002</v>
      </c>
      <c r="H2930" s="44">
        <v>4.1218000000000004</v>
      </c>
      <c r="I2930" s="44">
        <v>1.4972000000000001</v>
      </c>
      <c r="J2930" s="45">
        <v>9.5775000000000006</v>
      </c>
    </row>
    <row r="2931" spans="1:10" x14ac:dyDescent="0.25">
      <c r="A2931" s="33">
        <v>40340</v>
      </c>
      <c r="B2931" s="44">
        <v>1.2126999999999999</v>
      </c>
      <c r="C2931" s="44">
        <v>111.13</v>
      </c>
      <c r="D2931" s="44">
        <v>25.695</v>
      </c>
      <c r="E2931" s="44">
        <v>7.4390999999999998</v>
      </c>
      <c r="F2931" s="44">
        <v>0.82930000000000004</v>
      </c>
      <c r="G2931" s="44">
        <v>279.60000000000002</v>
      </c>
      <c r="H2931" s="44">
        <v>4.0890000000000004</v>
      </c>
      <c r="I2931" s="44">
        <v>1.4858</v>
      </c>
      <c r="J2931" s="45">
        <v>9.5809999999999995</v>
      </c>
    </row>
    <row r="2932" spans="1:10" x14ac:dyDescent="0.25">
      <c r="A2932" s="33">
        <v>40343</v>
      </c>
      <c r="B2932" s="44">
        <v>1.2249000000000001</v>
      </c>
      <c r="C2932" s="44">
        <v>112.43</v>
      </c>
      <c r="D2932" s="44">
        <v>25.681000000000001</v>
      </c>
      <c r="E2932" s="44">
        <v>7.4375</v>
      </c>
      <c r="F2932" s="44">
        <v>0.83079999999999998</v>
      </c>
      <c r="G2932" s="44">
        <v>279</v>
      </c>
      <c r="H2932" s="44">
        <v>4.077</v>
      </c>
      <c r="I2932" s="44">
        <v>1.4948999999999999</v>
      </c>
      <c r="J2932" s="45">
        <v>9.5670000000000002</v>
      </c>
    </row>
    <row r="2933" spans="1:10" x14ac:dyDescent="0.25">
      <c r="A2933" s="33">
        <v>40344</v>
      </c>
      <c r="B2933" s="44">
        <v>1.2258</v>
      </c>
      <c r="C2933" s="44">
        <v>111.77</v>
      </c>
      <c r="D2933" s="44">
        <v>25.663</v>
      </c>
      <c r="E2933" s="44">
        <v>7.4377000000000004</v>
      </c>
      <c r="F2933" s="44">
        <v>0.83199999999999996</v>
      </c>
      <c r="G2933" s="44">
        <v>280.10000000000002</v>
      </c>
      <c r="H2933" s="44">
        <v>4.0734000000000004</v>
      </c>
      <c r="I2933" s="44">
        <v>1.534</v>
      </c>
      <c r="J2933" s="45">
        <v>9.6214999999999993</v>
      </c>
    </row>
    <row r="2934" spans="1:10" x14ac:dyDescent="0.25">
      <c r="A2934" s="33">
        <v>40345</v>
      </c>
      <c r="B2934" s="44">
        <v>1.2277</v>
      </c>
      <c r="C2934" s="44">
        <v>112.15</v>
      </c>
      <c r="D2934" s="44">
        <v>25.741</v>
      </c>
      <c r="E2934" s="44">
        <v>7.4382000000000001</v>
      </c>
      <c r="F2934" s="44">
        <v>0.83084999999999998</v>
      </c>
      <c r="G2934" s="44">
        <v>281.07</v>
      </c>
      <c r="H2934" s="44">
        <v>4.0925000000000002</v>
      </c>
      <c r="I2934" s="44">
        <v>1.5681</v>
      </c>
      <c r="J2934" s="45">
        <v>9.6013999999999999</v>
      </c>
    </row>
    <row r="2935" spans="1:10" x14ac:dyDescent="0.25">
      <c r="A2935" s="33">
        <v>40346</v>
      </c>
      <c r="B2935" s="44">
        <v>1.2363</v>
      </c>
      <c r="C2935" s="44">
        <v>112.89</v>
      </c>
      <c r="D2935" s="44">
        <v>25.731000000000002</v>
      </c>
      <c r="E2935" s="44">
        <v>7.4386999999999999</v>
      </c>
      <c r="F2935" s="44">
        <v>0.83489999999999998</v>
      </c>
      <c r="G2935" s="44">
        <v>279.20999999999998</v>
      </c>
      <c r="H2935" s="44">
        <v>4.0755999999999997</v>
      </c>
      <c r="I2935" s="44">
        <v>1.5697000000000001</v>
      </c>
      <c r="J2935" s="45">
        <v>9.5739999999999998</v>
      </c>
    </row>
    <row r="2936" spans="1:10" x14ac:dyDescent="0.25">
      <c r="A2936" s="33">
        <v>40347</v>
      </c>
      <c r="B2936" s="44">
        <v>1.2372000000000001</v>
      </c>
      <c r="C2936" s="44">
        <v>112.12</v>
      </c>
      <c r="D2936" s="44">
        <v>25.733000000000001</v>
      </c>
      <c r="E2936" s="44">
        <v>7.4398</v>
      </c>
      <c r="F2936" s="44">
        <v>0.8357</v>
      </c>
      <c r="G2936" s="44">
        <v>280.05</v>
      </c>
      <c r="H2936" s="44">
        <v>4.0674999999999999</v>
      </c>
      <c r="I2936" s="44">
        <v>1.6074999999999999</v>
      </c>
      <c r="J2936" s="45">
        <v>9.5599000000000007</v>
      </c>
    </row>
    <row r="2937" spans="1:10" x14ac:dyDescent="0.25">
      <c r="A2937" s="33">
        <v>40350</v>
      </c>
      <c r="B2937" s="44">
        <v>1.2391000000000001</v>
      </c>
      <c r="C2937" s="44">
        <v>113.1</v>
      </c>
      <c r="D2937" s="44">
        <v>25.76</v>
      </c>
      <c r="E2937" s="44">
        <v>7.4401999999999999</v>
      </c>
      <c r="F2937" s="44">
        <v>0.83409999999999995</v>
      </c>
      <c r="G2937" s="44">
        <v>278.02999999999997</v>
      </c>
      <c r="H2937" s="44">
        <v>4.0380000000000003</v>
      </c>
      <c r="I2937" s="44">
        <v>1.6133</v>
      </c>
      <c r="J2937" s="45">
        <v>9.5177999999999994</v>
      </c>
    </row>
    <row r="2938" spans="1:10" x14ac:dyDescent="0.25">
      <c r="A2938" s="33">
        <v>40351</v>
      </c>
      <c r="B2938" s="44">
        <v>1.2258</v>
      </c>
      <c r="C2938" s="44">
        <v>111.09</v>
      </c>
      <c r="D2938" s="44">
        <v>25.788</v>
      </c>
      <c r="E2938" s="44">
        <v>7.4419000000000004</v>
      </c>
      <c r="F2938" s="44">
        <v>0.83399999999999996</v>
      </c>
      <c r="G2938" s="44">
        <v>280.43</v>
      </c>
      <c r="H2938" s="44">
        <v>4.0601000000000003</v>
      </c>
      <c r="I2938" s="44">
        <v>1.5969</v>
      </c>
      <c r="J2938" s="45">
        <v>9.5579999999999998</v>
      </c>
    </row>
    <row r="2939" spans="1:10" x14ac:dyDescent="0.25">
      <c r="A2939" s="33">
        <v>40352</v>
      </c>
      <c r="B2939" s="44">
        <v>1.2271000000000001</v>
      </c>
      <c r="C2939" s="44">
        <v>110.76</v>
      </c>
      <c r="D2939" s="44">
        <v>25.725000000000001</v>
      </c>
      <c r="E2939" s="44">
        <v>7.4438000000000004</v>
      </c>
      <c r="F2939" s="44">
        <v>0.82289999999999996</v>
      </c>
      <c r="G2939" s="44">
        <v>280.38</v>
      </c>
      <c r="H2939" s="44">
        <v>4.0662000000000003</v>
      </c>
      <c r="I2939" s="44">
        <v>1.5993999999999999</v>
      </c>
      <c r="J2939" s="45">
        <v>9.5120000000000005</v>
      </c>
    </row>
    <row r="2940" spans="1:10" x14ac:dyDescent="0.25">
      <c r="A2940" s="33">
        <v>40353</v>
      </c>
      <c r="B2940" s="44">
        <v>1.2262</v>
      </c>
      <c r="C2940" s="44">
        <v>109.59</v>
      </c>
      <c r="D2940" s="44">
        <v>25.773</v>
      </c>
      <c r="E2940" s="44">
        <v>7.4427000000000003</v>
      </c>
      <c r="F2940" s="44">
        <v>0.81850000000000001</v>
      </c>
      <c r="G2940" s="44">
        <v>283.77999999999997</v>
      </c>
      <c r="H2940" s="44">
        <v>4.1207000000000003</v>
      </c>
      <c r="I2940" s="44">
        <v>1.6285000000000001</v>
      </c>
      <c r="J2940" s="45">
        <v>9.5740999999999996</v>
      </c>
    </row>
    <row r="2941" spans="1:10" x14ac:dyDescent="0.25">
      <c r="A2941" s="33">
        <v>40354</v>
      </c>
      <c r="B2941" s="44">
        <v>1.2294</v>
      </c>
      <c r="C2941" s="44">
        <v>109.99</v>
      </c>
      <c r="D2941" s="44">
        <v>25.795000000000002</v>
      </c>
      <c r="E2941" s="44">
        <v>7.4433999999999996</v>
      </c>
      <c r="F2941" s="44">
        <v>0.8236</v>
      </c>
      <c r="G2941" s="44">
        <v>285</v>
      </c>
      <c r="H2941" s="44">
        <v>4.1234999999999999</v>
      </c>
      <c r="I2941" s="44">
        <v>1.6088</v>
      </c>
      <c r="J2941" s="45">
        <v>9.5609999999999999</v>
      </c>
    </row>
    <row r="2942" spans="1:10" x14ac:dyDescent="0.25">
      <c r="A2942" s="33">
        <v>40357</v>
      </c>
      <c r="B2942" s="44">
        <v>1.2339</v>
      </c>
      <c r="C2942" s="44">
        <v>110.25</v>
      </c>
      <c r="D2942" s="44">
        <v>25.745000000000001</v>
      </c>
      <c r="E2942" s="44">
        <v>7.4443000000000001</v>
      </c>
      <c r="F2942" s="44">
        <v>0.82</v>
      </c>
      <c r="G2942" s="44">
        <v>285.02</v>
      </c>
      <c r="H2942" s="44">
        <v>4.1322000000000001</v>
      </c>
      <c r="I2942" s="44">
        <v>1.5928</v>
      </c>
      <c r="J2942" s="45">
        <v>9.5584000000000007</v>
      </c>
    </row>
    <row r="2943" spans="1:10" x14ac:dyDescent="0.25">
      <c r="A2943" s="33">
        <v>40358</v>
      </c>
      <c r="B2943" s="44">
        <v>1.2198</v>
      </c>
      <c r="C2943" s="44">
        <v>108.31</v>
      </c>
      <c r="D2943" s="44">
        <v>25.753</v>
      </c>
      <c r="E2943" s="44">
        <v>7.4485999999999999</v>
      </c>
      <c r="F2943" s="44">
        <v>0.81040000000000001</v>
      </c>
      <c r="G2943" s="44">
        <v>286.76</v>
      </c>
      <c r="H2943" s="44">
        <v>4.1603000000000003</v>
      </c>
      <c r="I2943" s="44">
        <v>1.59</v>
      </c>
      <c r="J2943" s="45">
        <v>9.5241000000000007</v>
      </c>
    </row>
    <row r="2944" spans="1:10" x14ac:dyDescent="0.25">
      <c r="A2944" s="33">
        <v>40359</v>
      </c>
      <c r="B2944" s="44">
        <v>1.2271000000000001</v>
      </c>
      <c r="C2944" s="44">
        <v>108.79</v>
      </c>
      <c r="D2944" s="44">
        <v>25.690999999999999</v>
      </c>
      <c r="E2944" s="44">
        <v>7.4488000000000003</v>
      </c>
      <c r="F2944" s="44">
        <v>0.81745000000000001</v>
      </c>
      <c r="G2944" s="44">
        <v>286</v>
      </c>
      <c r="H2944" s="44">
        <v>4.1470000000000002</v>
      </c>
      <c r="I2944" s="44">
        <v>1.5935999999999999</v>
      </c>
      <c r="J2944" s="45">
        <v>9.5259</v>
      </c>
    </row>
    <row r="2945" spans="1:10" x14ac:dyDescent="0.25">
      <c r="A2945" s="33">
        <v>40360</v>
      </c>
      <c r="B2945" s="44">
        <v>1.2327999999999999</v>
      </c>
      <c r="C2945" s="44">
        <v>108.14</v>
      </c>
      <c r="D2945" s="44">
        <v>25.77</v>
      </c>
      <c r="E2945" s="44">
        <v>7.4486999999999997</v>
      </c>
      <c r="F2945" s="44">
        <v>0.82215000000000005</v>
      </c>
      <c r="G2945" s="44">
        <v>287.45</v>
      </c>
      <c r="H2945" s="44">
        <v>4.1769999999999996</v>
      </c>
      <c r="I2945" s="44">
        <v>1.6055999999999999</v>
      </c>
      <c r="J2945" s="45">
        <v>9.6018000000000008</v>
      </c>
    </row>
    <row r="2946" spans="1:10" x14ac:dyDescent="0.25">
      <c r="A2946" s="33">
        <v>40361</v>
      </c>
      <c r="B2946" s="44">
        <v>1.2547999999999999</v>
      </c>
      <c r="C2946" s="44">
        <v>109.88</v>
      </c>
      <c r="D2946" s="44">
        <v>25.753</v>
      </c>
      <c r="E2946" s="44">
        <v>7.4497</v>
      </c>
      <c r="F2946" s="44">
        <v>0.82520000000000004</v>
      </c>
      <c r="G2946" s="44">
        <v>285.7</v>
      </c>
      <c r="H2946" s="44">
        <v>4.1544999999999996</v>
      </c>
      <c r="I2946" s="44">
        <v>1.5832999999999999</v>
      </c>
      <c r="J2946" s="45">
        <v>9.5519999999999996</v>
      </c>
    </row>
    <row r="2947" spans="1:10" x14ac:dyDescent="0.25">
      <c r="A2947" s="33">
        <v>40364</v>
      </c>
      <c r="B2947" s="44">
        <v>1.2531000000000001</v>
      </c>
      <c r="C2947" s="44">
        <v>109.93</v>
      </c>
      <c r="D2947" s="44">
        <v>25.585999999999999</v>
      </c>
      <c r="E2947" s="44">
        <v>7.4512999999999998</v>
      </c>
      <c r="F2947" s="44">
        <v>0.82750000000000001</v>
      </c>
      <c r="G2947" s="44">
        <v>286.2</v>
      </c>
      <c r="H2947" s="44">
        <v>4.1268000000000002</v>
      </c>
      <c r="I2947" s="44">
        <v>1.5649999999999999</v>
      </c>
      <c r="J2947" s="45">
        <v>9.5995000000000008</v>
      </c>
    </row>
    <row r="2948" spans="1:10" x14ac:dyDescent="0.25">
      <c r="A2948" s="33">
        <v>40365</v>
      </c>
      <c r="B2948" s="44">
        <v>1.2579</v>
      </c>
      <c r="C2948" s="44">
        <v>110.46</v>
      </c>
      <c r="D2948" s="44">
        <v>25.484999999999999</v>
      </c>
      <c r="E2948" s="44">
        <v>7.4534000000000002</v>
      </c>
      <c r="F2948" s="44">
        <v>0.82950000000000002</v>
      </c>
      <c r="G2948" s="44">
        <v>284.85000000000002</v>
      </c>
      <c r="H2948" s="44">
        <v>4.1009000000000002</v>
      </c>
      <c r="I2948" s="44">
        <v>1.5903</v>
      </c>
      <c r="J2948" s="45">
        <v>9.625</v>
      </c>
    </row>
    <row r="2949" spans="1:10" x14ac:dyDescent="0.25">
      <c r="A2949" s="33">
        <v>40366</v>
      </c>
      <c r="B2949" s="44">
        <v>1.2566999999999999</v>
      </c>
      <c r="C2949" s="44">
        <v>109.56</v>
      </c>
      <c r="D2949" s="44">
        <v>25.547999999999998</v>
      </c>
      <c r="E2949" s="44">
        <v>7.4531999999999998</v>
      </c>
      <c r="F2949" s="44">
        <v>0.83189999999999997</v>
      </c>
      <c r="G2949" s="44">
        <v>284.47000000000003</v>
      </c>
      <c r="H2949" s="44">
        <v>4.1219999999999999</v>
      </c>
      <c r="I2949" s="44">
        <v>1.5839000000000001</v>
      </c>
      <c r="J2949" s="45">
        <v>9.6159999999999997</v>
      </c>
    </row>
    <row r="2950" spans="1:10" x14ac:dyDescent="0.25">
      <c r="A2950" s="33">
        <v>40367</v>
      </c>
      <c r="B2950" s="44">
        <v>1.266</v>
      </c>
      <c r="C2950" s="44">
        <v>111.49</v>
      </c>
      <c r="D2950" s="44">
        <v>25.448</v>
      </c>
      <c r="E2950" s="44">
        <v>7.4542999999999999</v>
      </c>
      <c r="F2950" s="44">
        <v>0.83560000000000001</v>
      </c>
      <c r="G2950" s="44">
        <v>281.27</v>
      </c>
      <c r="H2950" s="44">
        <v>4.0789999999999997</v>
      </c>
      <c r="I2950" s="44">
        <v>1.5398000000000001</v>
      </c>
      <c r="J2950" s="45">
        <v>9.5473999999999997</v>
      </c>
    </row>
    <row r="2951" spans="1:10" x14ac:dyDescent="0.25">
      <c r="A2951" s="33">
        <v>40368</v>
      </c>
      <c r="B2951" s="44">
        <v>1.2637</v>
      </c>
      <c r="C2951" s="44">
        <v>111.85</v>
      </c>
      <c r="D2951" s="44">
        <v>25.36</v>
      </c>
      <c r="E2951" s="44">
        <v>7.4553000000000003</v>
      </c>
      <c r="F2951" s="44">
        <v>0.83599999999999997</v>
      </c>
      <c r="G2951" s="44">
        <v>280.24</v>
      </c>
      <c r="H2951" s="44">
        <v>4.0698999999999996</v>
      </c>
      <c r="I2951" s="44">
        <v>1.5105</v>
      </c>
      <c r="J2951" s="45">
        <v>9.4766999999999992</v>
      </c>
    </row>
    <row r="2952" spans="1:10" x14ac:dyDescent="0.25">
      <c r="A2952" s="33">
        <v>40371</v>
      </c>
      <c r="B2952" s="44">
        <v>1.2572000000000001</v>
      </c>
      <c r="C2952" s="44">
        <v>111.35</v>
      </c>
      <c r="D2952" s="44">
        <v>25.324999999999999</v>
      </c>
      <c r="E2952" s="44">
        <v>7.4551999999999996</v>
      </c>
      <c r="F2952" s="44">
        <v>0.83630000000000004</v>
      </c>
      <c r="G2952" s="44">
        <v>278.91000000000003</v>
      </c>
      <c r="H2952" s="44">
        <v>4.077</v>
      </c>
      <c r="I2952" s="44">
        <v>1.4991000000000001</v>
      </c>
      <c r="J2952" s="45">
        <v>9.4559999999999995</v>
      </c>
    </row>
    <row r="2953" spans="1:10" x14ac:dyDescent="0.25">
      <c r="A2953" s="33">
        <v>40372</v>
      </c>
      <c r="B2953" s="44">
        <v>1.2568999999999999</v>
      </c>
      <c r="C2953" s="44">
        <v>110.95</v>
      </c>
      <c r="D2953" s="44">
        <v>25.344000000000001</v>
      </c>
      <c r="E2953" s="44">
        <v>7.4554999999999998</v>
      </c>
      <c r="F2953" s="44">
        <v>0.83179999999999998</v>
      </c>
      <c r="G2953" s="44">
        <v>277.8</v>
      </c>
      <c r="H2953" s="44">
        <v>4.0747999999999998</v>
      </c>
      <c r="I2953" s="44">
        <v>1.4786999999999999</v>
      </c>
      <c r="J2953" s="45">
        <v>9.4032999999999998</v>
      </c>
    </row>
    <row r="2954" spans="1:10" x14ac:dyDescent="0.25">
      <c r="A2954" s="33">
        <v>40373</v>
      </c>
      <c r="B2954" s="44">
        <v>1.2703</v>
      </c>
      <c r="C2954" s="44">
        <v>112.49</v>
      </c>
      <c r="D2954" s="44">
        <v>25.47</v>
      </c>
      <c r="E2954" s="44">
        <v>7.4501999999999997</v>
      </c>
      <c r="F2954" s="44">
        <v>0.83430000000000004</v>
      </c>
      <c r="G2954" s="44">
        <v>278.02</v>
      </c>
      <c r="H2954" s="44">
        <v>4.0662000000000003</v>
      </c>
      <c r="I2954" s="44">
        <v>1.4899</v>
      </c>
      <c r="J2954" s="45">
        <v>9.4117999999999995</v>
      </c>
    </row>
    <row r="2955" spans="1:10" x14ac:dyDescent="0.25">
      <c r="A2955" s="33">
        <v>40374</v>
      </c>
      <c r="B2955" s="44">
        <v>1.2827999999999999</v>
      </c>
      <c r="C2955" s="44">
        <v>113.11</v>
      </c>
      <c r="D2955" s="44">
        <v>25.463999999999999</v>
      </c>
      <c r="E2955" s="44">
        <v>7.4503000000000004</v>
      </c>
      <c r="F2955" s="44">
        <v>0.83565</v>
      </c>
      <c r="G2955" s="44">
        <v>278.93</v>
      </c>
      <c r="H2955" s="44">
        <v>4.0608000000000004</v>
      </c>
      <c r="I2955" s="44">
        <v>1.4803999999999999</v>
      </c>
      <c r="J2955" s="45">
        <v>9.4161999999999999</v>
      </c>
    </row>
    <row r="2956" spans="1:10" x14ac:dyDescent="0.25">
      <c r="A2956" s="33">
        <v>40375</v>
      </c>
      <c r="B2956" s="44">
        <v>1.3</v>
      </c>
      <c r="C2956" s="44">
        <v>112.54</v>
      </c>
      <c r="D2956" s="44">
        <v>25.428000000000001</v>
      </c>
      <c r="E2956" s="44">
        <v>7.4512</v>
      </c>
      <c r="F2956" s="44">
        <v>0.84535000000000005</v>
      </c>
      <c r="G2956" s="44">
        <v>280.85000000000002</v>
      </c>
      <c r="H2956" s="44">
        <v>4.0914000000000001</v>
      </c>
      <c r="I2956" s="44">
        <v>1.4912000000000001</v>
      </c>
      <c r="J2956" s="45">
        <v>9.4809999999999999</v>
      </c>
    </row>
    <row r="2957" spans="1:10" x14ac:dyDescent="0.25">
      <c r="A2957" s="33">
        <v>40378</v>
      </c>
      <c r="B2957" s="44">
        <v>1.2957000000000001</v>
      </c>
      <c r="C2957" s="44">
        <v>112.84</v>
      </c>
      <c r="D2957" s="44">
        <v>25.428999999999998</v>
      </c>
      <c r="E2957" s="44">
        <v>7.4528999999999996</v>
      </c>
      <c r="F2957" s="44">
        <v>0.84830000000000005</v>
      </c>
      <c r="G2957" s="44">
        <v>289.18</v>
      </c>
      <c r="H2957" s="44">
        <v>4.1292</v>
      </c>
      <c r="I2957" s="44">
        <v>1.4961</v>
      </c>
      <c r="J2957" s="45">
        <v>9.5312000000000001</v>
      </c>
    </row>
    <row r="2958" spans="1:10" x14ac:dyDescent="0.25">
      <c r="A2958" s="33">
        <v>40379</v>
      </c>
      <c r="B2958" s="44">
        <v>1.2844</v>
      </c>
      <c r="C2958" s="44">
        <v>111.5</v>
      </c>
      <c r="D2958" s="44">
        <v>25.35</v>
      </c>
      <c r="E2958" s="44">
        <v>7.452</v>
      </c>
      <c r="F2958" s="44">
        <v>0.84745000000000004</v>
      </c>
      <c r="G2958" s="44">
        <v>290.57</v>
      </c>
      <c r="H2958" s="44">
        <v>4.1353999999999997</v>
      </c>
      <c r="I2958" s="44">
        <v>1.4928999999999999</v>
      </c>
      <c r="J2958" s="45">
        <v>9.5007000000000001</v>
      </c>
    </row>
    <row r="2959" spans="1:10" x14ac:dyDescent="0.25">
      <c r="A2959" s="33">
        <v>40380</v>
      </c>
      <c r="B2959" s="44">
        <v>1.2817000000000001</v>
      </c>
      <c r="C2959" s="44">
        <v>111.52</v>
      </c>
      <c r="D2959" s="44">
        <v>25.346</v>
      </c>
      <c r="E2959" s="44">
        <v>7.4519000000000002</v>
      </c>
      <c r="F2959" s="44">
        <v>0.83945000000000003</v>
      </c>
      <c r="G2959" s="44">
        <v>284.89999999999998</v>
      </c>
      <c r="H2959" s="44">
        <v>4.0986000000000002</v>
      </c>
      <c r="I2959" s="44">
        <v>1.5147999999999999</v>
      </c>
      <c r="J2959" s="45">
        <v>9.4595000000000002</v>
      </c>
    </row>
    <row r="2960" spans="1:10" x14ac:dyDescent="0.25">
      <c r="A2960" s="33">
        <v>40381</v>
      </c>
      <c r="B2960" s="44">
        <v>1.2849999999999999</v>
      </c>
      <c r="C2960" s="44">
        <v>111.57</v>
      </c>
      <c r="D2960" s="44">
        <v>25.178999999999998</v>
      </c>
      <c r="E2960" s="44">
        <v>7.4519000000000002</v>
      </c>
      <c r="F2960" s="44">
        <v>0.84279999999999999</v>
      </c>
      <c r="G2960" s="44">
        <v>283.25</v>
      </c>
      <c r="H2960" s="44">
        <v>4.0974000000000004</v>
      </c>
      <c r="I2960" s="44">
        <v>1.5205</v>
      </c>
      <c r="J2960" s="45">
        <v>9.4495000000000005</v>
      </c>
    </row>
    <row r="2961" spans="1:10" x14ac:dyDescent="0.25">
      <c r="A2961" s="33">
        <v>40382</v>
      </c>
      <c r="B2961" s="44">
        <v>1.2897000000000001</v>
      </c>
      <c r="C2961" s="44">
        <v>112.48</v>
      </c>
      <c r="D2961" s="44">
        <v>25.18</v>
      </c>
      <c r="E2961" s="44">
        <v>7.452</v>
      </c>
      <c r="F2961" s="44">
        <v>0.83720000000000006</v>
      </c>
      <c r="G2961" s="44">
        <v>287.17</v>
      </c>
      <c r="H2961" s="44">
        <v>4.07</v>
      </c>
      <c r="I2961" s="44">
        <v>1.5205</v>
      </c>
      <c r="J2961" s="45">
        <v>9.4410000000000007</v>
      </c>
    </row>
    <row r="2962" spans="1:10" x14ac:dyDescent="0.25">
      <c r="A2962" s="33">
        <v>40385</v>
      </c>
      <c r="B2962" s="44">
        <v>1.2930999999999999</v>
      </c>
      <c r="C2962" s="44">
        <v>112.31</v>
      </c>
      <c r="D2962" s="44">
        <v>25.125</v>
      </c>
      <c r="E2962" s="44">
        <v>7.4526000000000003</v>
      </c>
      <c r="F2962" s="44">
        <v>0.83425000000000005</v>
      </c>
      <c r="G2962" s="44">
        <v>287.37</v>
      </c>
      <c r="H2962" s="44">
        <v>4.0353000000000003</v>
      </c>
      <c r="I2962" s="44">
        <v>1.5233000000000001</v>
      </c>
      <c r="J2962" s="45">
        <v>9.4862000000000002</v>
      </c>
    </row>
    <row r="2963" spans="1:10" x14ac:dyDescent="0.25">
      <c r="A2963" s="33">
        <v>40386</v>
      </c>
      <c r="B2963" s="44">
        <v>1.3032999999999999</v>
      </c>
      <c r="C2963" s="44">
        <v>113.79</v>
      </c>
      <c r="D2963" s="44">
        <v>25.09</v>
      </c>
      <c r="E2963" s="44">
        <v>7.4530000000000003</v>
      </c>
      <c r="F2963" s="44">
        <v>0.83819999999999995</v>
      </c>
      <c r="G2963" s="44">
        <v>283.74</v>
      </c>
      <c r="H2963" s="44">
        <v>4.0045000000000002</v>
      </c>
      <c r="I2963" s="44">
        <v>1.5305</v>
      </c>
      <c r="J2963" s="45">
        <v>9.4614999999999991</v>
      </c>
    </row>
    <row r="2964" spans="1:10" x14ac:dyDescent="0.25">
      <c r="A2964" s="33">
        <v>40387</v>
      </c>
      <c r="B2964" s="44">
        <v>1.2991999999999999</v>
      </c>
      <c r="C2964" s="44">
        <v>114.01</v>
      </c>
      <c r="D2964" s="44">
        <v>24.984999999999999</v>
      </c>
      <c r="E2964" s="44">
        <v>7.452</v>
      </c>
      <c r="F2964" s="44">
        <v>0.83394999999999997</v>
      </c>
      <c r="G2964" s="44">
        <v>282.24</v>
      </c>
      <c r="H2964" s="44">
        <v>4.0069999999999997</v>
      </c>
      <c r="I2964" s="44">
        <v>1.5154000000000001</v>
      </c>
      <c r="J2964" s="45">
        <v>9.4794999999999998</v>
      </c>
    </row>
    <row r="2965" spans="1:10" x14ac:dyDescent="0.25">
      <c r="A2965" s="33">
        <v>40388</v>
      </c>
      <c r="B2965" s="44">
        <v>1.3069</v>
      </c>
      <c r="C2965" s="44">
        <v>113.64</v>
      </c>
      <c r="D2965" s="44">
        <v>24.763000000000002</v>
      </c>
      <c r="E2965" s="44">
        <v>7.4500999999999999</v>
      </c>
      <c r="F2965" s="44">
        <v>0.8367</v>
      </c>
      <c r="G2965" s="44">
        <v>283.81</v>
      </c>
      <c r="H2965" s="44">
        <v>4.0039999999999996</v>
      </c>
      <c r="I2965" s="44">
        <v>1.5389999999999999</v>
      </c>
      <c r="J2965" s="45">
        <v>9.4704999999999995</v>
      </c>
    </row>
    <row r="2966" spans="1:10" x14ac:dyDescent="0.25">
      <c r="A2966" s="33">
        <v>40389</v>
      </c>
      <c r="B2966" s="44">
        <v>1.3028</v>
      </c>
      <c r="C2966" s="44">
        <v>112.62</v>
      </c>
      <c r="D2966" s="44">
        <v>24.777000000000001</v>
      </c>
      <c r="E2966" s="44">
        <v>7.4509999999999996</v>
      </c>
      <c r="F2966" s="44">
        <v>0.83489999999999998</v>
      </c>
      <c r="G2966" s="44">
        <v>285.62</v>
      </c>
      <c r="H2966" s="44">
        <v>4.0084999999999997</v>
      </c>
      <c r="I2966" s="44">
        <v>1.5176000000000001</v>
      </c>
      <c r="J2966" s="45">
        <v>9.4332999999999991</v>
      </c>
    </row>
    <row r="2967" spans="1:10" x14ac:dyDescent="0.25">
      <c r="A2967" s="33">
        <v>40392</v>
      </c>
      <c r="B2967" s="44">
        <v>1.3072999999999999</v>
      </c>
      <c r="C2967" s="44">
        <v>113.27</v>
      </c>
      <c r="D2967" s="44">
        <v>24.68</v>
      </c>
      <c r="E2967" s="44">
        <v>7.4507000000000003</v>
      </c>
      <c r="F2967" s="44">
        <v>0.82599999999999996</v>
      </c>
      <c r="G2967" s="44">
        <v>281.64999999999998</v>
      </c>
      <c r="H2967" s="44">
        <v>3.9889999999999999</v>
      </c>
      <c r="I2967" s="44">
        <v>1.5283</v>
      </c>
      <c r="J2967" s="45">
        <v>9.3569999999999993</v>
      </c>
    </row>
    <row r="2968" spans="1:10" x14ac:dyDescent="0.25">
      <c r="A2968" s="33">
        <v>40393</v>
      </c>
      <c r="B2968" s="44">
        <v>1.3221000000000001</v>
      </c>
      <c r="C2968" s="44">
        <v>113.51</v>
      </c>
      <c r="D2968" s="44">
        <v>24.713999999999999</v>
      </c>
      <c r="E2968" s="44">
        <v>7.4500999999999999</v>
      </c>
      <c r="F2968" s="44">
        <v>0.82979999999999998</v>
      </c>
      <c r="G2968" s="44">
        <v>281.81</v>
      </c>
      <c r="H2968" s="44">
        <v>3.9964</v>
      </c>
      <c r="I2968" s="44">
        <v>1.514</v>
      </c>
      <c r="J2968" s="45">
        <v>9.3650000000000002</v>
      </c>
    </row>
    <row r="2969" spans="1:10" x14ac:dyDescent="0.25">
      <c r="A2969" s="33">
        <v>40394</v>
      </c>
      <c r="B2969" s="44">
        <v>1.3206</v>
      </c>
      <c r="C2969" s="44">
        <v>112.92</v>
      </c>
      <c r="D2969" s="44">
        <v>24.734999999999999</v>
      </c>
      <c r="E2969" s="44">
        <v>7.4512999999999998</v>
      </c>
      <c r="F2969" s="44">
        <v>0.82840000000000003</v>
      </c>
      <c r="G2969" s="44">
        <v>281.89</v>
      </c>
      <c r="H2969" s="44">
        <v>4.0035999999999996</v>
      </c>
      <c r="I2969" s="44">
        <v>1.5036</v>
      </c>
      <c r="J2969" s="45">
        <v>9.3842999999999996</v>
      </c>
    </row>
    <row r="2970" spans="1:10" x14ac:dyDescent="0.25">
      <c r="A2970" s="33">
        <v>40395</v>
      </c>
      <c r="B2970" s="44">
        <v>1.3184</v>
      </c>
      <c r="C2970" s="44">
        <v>113.66</v>
      </c>
      <c r="D2970" s="44">
        <v>24.75</v>
      </c>
      <c r="E2970" s="44">
        <v>7.4512999999999998</v>
      </c>
      <c r="F2970" s="44">
        <v>0.82930000000000004</v>
      </c>
      <c r="G2970" s="44">
        <v>279.68</v>
      </c>
      <c r="H2970" s="44">
        <v>3.9830999999999999</v>
      </c>
      <c r="I2970" s="44">
        <v>1.4950000000000001</v>
      </c>
      <c r="J2970" s="45">
        <v>9.3823000000000008</v>
      </c>
    </row>
    <row r="2971" spans="1:10" x14ac:dyDescent="0.25">
      <c r="A2971" s="33">
        <v>40396</v>
      </c>
      <c r="B2971" s="44">
        <v>1.3176000000000001</v>
      </c>
      <c r="C2971" s="44">
        <v>113.14</v>
      </c>
      <c r="D2971" s="44">
        <v>24.754999999999999</v>
      </c>
      <c r="E2971" s="44">
        <v>7.4515000000000002</v>
      </c>
      <c r="F2971" s="44">
        <v>0.83009999999999995</v>
      </c>
      <c r="G2971" s="44">
        <v>278.64999999999998</v>
      </c>
      <c r="H2971" s="44">
        <v>3.9870000000000001</v>
      </c>
      <c r="I2971" s="44">
        <v>1.5089999999999999</v>
      </c>
      <c r="J2971" s="45">
        <v>9.3800000000000008</v>
      </c>
    </row>
    <row r="2972" spans="1:10" x14ac:dyDescent="0.25">
      <c r="A2972" s="33">
        <v>40399</v>
      </c>
      <c r="B2972" s="44">
        <v>1.3252999999999999</v>
      </c>
      <c r="C2972" s="44">
        <v>113.48</v>
      </c>
      <c r="D2972" s="44">
        <v>24.768000000000001</v>
      </c>
      <c r="E2972" s="44">
        <v>7.4508999999999999</v>
      </c>
      <c r="F2972" s="44">
        <v>0.83040000000000003</v>
      </c>
      <c r="G2972" s="44">
        <v>279.27999999999997</v>
      </c>
      <c r="H2972" s="44">
        <v>3.9813999999999998</v>
      </c>
      <c r="I2972" s="44">
        <v>1.5029999999999999</v>
      </c>
      <c r="J2972" s="45">
        <v>9.3940000000000001</v>
      </c>
    </row>
    <row r="2973" spans="1:10" x14ac:dyDescent="0.25">
      <c r="A2973" s="33">
        <v>40400</v>
      </c>
      <c r="B2973" s="44">
        <v>1.3132999999999999</v>
      </c>
      <c r="C2973" s="44">
        <v>113.23</v>
      </c>
      <c r="D2973" s="44">
        <v>24.774999999999999</v>
      </c>
      <c r="E2973" s="44">
        <v>7.4500999999999999</v>
      </c>
      <c r="F2973" s="44">
        <v>0.83520000000000005</v>
      </c>
      <c r="G2973" s="44">
        <v>279.05</v>
      </c>
      <c r="H2973" s="44">
        <v>3.9841000000000002</v>
      </c>
      <c r="I2973" s="44">
        <v>1.5091000000000001</v>
      </c>
      <c r="J2973" s="45">
        <v>9.4029000000000007</v>
      </c>
    </row>
    <row r="2974" spans="1:10" x14ac:dyDescent="0.25">
      <c r="A2974" s="33">
        <v>40401</v>
      </c>
      <c r="B2974" s="44">
        <v>1.3016000000000001</v>
      </c>
      <c r="C2974" s="44">
        <v>110.56</v>
      </c>
      <c r="D2974" s="44">
        <v>24.82</v>
      </c>
      <c r="E2974" s="44">
        <v>7.4504000000000001</v>
      </c>
      <c r="F2974" s="44">
        <v>0.82779999999999998</v>
      </c>
      <c r="G2974" s="44">
        <v>282.12</v>
      </c>
      <c r="H2974" s="44">
        <v>4.0054999999999996</v>
      </c>
      <c r="I2974" s="44">
        <v>1.5194000000000001</v>
      </c>
      <c r="J2974" s="45">
        <v>9.4789999999999992</v>
      </c>
    </row>
    <row r="2975" spans="1:10" x14ac:dyDescent="0.25">
      <c r="A2975" s="33">
        <v>40402</v>
      </c>
      <c r="B2975" s="44">
        <v>1.2789999999999999</v>
      </c>
      <c r="C2975" s="44">
        <v>109.5</v>
      </c>
      <c r="D2975" s="44">
        <v>24.89</v>
      </c>
      <c r="E2975" s="44">
        <v>7.4507000000000003</v>
      </c>
      <c r="F2975" s="44">
        <v>0.8206</v>
      </c>
      <c r="G2975" s="44">
        <v>282.43</v>
      </c>
      <c r="H2975" s="44">
        <v>4.0243000000000002</v>
      </c>
      <c r="I2975" s="44">
        <v>1.5344</v>
      </c>
      <c r="J2975" s="45">
        <v>9.4779999999999998</v>
      </c>
    </row>
    <row r="2976" spans="1:10" x14ac:dyDescent="0.25">
      <c r="A2976" s="33">
        <v>40403</v>
      </c>
      <c r="B2976" s="44">
        <v>1.2799</v>
      </c>
      <c r="C2976" s="44">
        <v>109.78</v>
      </c>
      <c r="D2976" s="44">
        <v>24.885000000000002</v>
      </c>
      <c r="E2976" s="44">
        <v>7.4504000000000001</v>
      </c>
      <c r="F2976" s="44">
        <v>0.82120000000000004</v>
      </c>
      <c r="G2976" s="44">
        <v>281.08</v>
      </c>
      <c r="H2976" s="44">
        <v>4.016</v>
      </c>
      <c r="I2976" s="44">
        <v>1.55</v>
      </c>
      <c r="J2976" s="45">
        <v>9.5021000000000004</v>
      </c>
    </row>
    <row r="2977" spans="1:10" x14ac:dyDescent="0.25">
      <c r="A2977" s="33">
        <v>40406</v>
      </c>
      <c r="B2977" s="44">
        <v>1.282</v>
      </c>
      <c r="C2977" s="44">
        <v>109.49</v>
      </c>
      <c r="D2977" s="44">
        <v>24.853000000000002</v>
      </c>
      <c r="E2977" s="44">
        <v>7.4497999999999998</v>
      </c>
      <c r="F2977" s="44">
        <v>0.82110000000000005</v>
      </c>
      <c r="G2977" s="44">
        <v>280.2</v>
      </c>
      <c r="H2977" s="44">
        <v>3.9929000000000001</v>
      </c>
      <c r="I2977" s="44">
        <v>1.5483</v>
      </c>
      <c r="J2977" s="45">
        <v>9.4943000000000008</v>
      </c>
    </row>
    <row r="2978" spans="1:10" x14ac:dyDescent="0.25">
      <c r="A2978" s="33">
        <v>40407</v>
      </c>
      <c r="B2978" s="44">
        <v>1.286</v>
      </c>
      <c r="C2978" s="44">
        <v>109.66</v>
      </c>
      <c r="D2978" s="44">
        <v>24.805</v>
      </c>
      <c r="E2978" s="44">
        <v>7.4492000000000003</v>
      </c>
      <c r="F2978" s="44">
        <v>0.82299999999999995</v>
      </c>
      <c r="G2978" s="44">
        <v>279.5</v>
      </c>
      <c r="H2978" s="44">
        <v>3.9708999999999999</v>
      </c>
      <c r="I2978" s="44">
        <v>1.5585</v>
      </c>
      <c r="J2978" s="45">
        <v>9.4329999999999998</v>
      </c>
    </row>
    <row r="2979" spans="1:10" x14ac:dyDescent="0.25">
      <c r="A2979" s="33">
        <v>40408</v>
      </c>
      <c r="B2979" s="44">
        <v>1.288</v>
      </c>
      <c r="C2979" s="44">
        <v>109.93</v>
      </c>
      <c r="D2979" s="44">
        <v>24.815999999999999</v>
      </c>
      <c r="E2979" s="44">
        <v>7.4497</v>
      </c>
      <c r="F2979" s="44">
        <v>0.82330000000000003</v>
      </c>
      <c r="G2979" s="44">
        <v>278.37</v>
      </c>
      <c r="H2979" s="44">
        <v>3.9413999999999998</v>
      </c>
      <c r="I2979" s="44">
        <v>1.5509999999999999</v>
      </c>
      <c r="J2979" s="45">
        <v>9.4452999999999996</v>
      </c>
    </row>
    <row r="2980" spans="1:10" x14ac:dyDescent="0.25">
      <c r="A2980" s="33">
        <v>40409</v>
      </c>
      <c r="B2980" s="44">
        <v>1.2836000000000001</v>
      </c>
      <c r="C2980" s="44">
        <v>109.82</v>
      </c>
      <c r="D2980" s="44">
        <v>24.792999999999999</v>
      </c>
      <c r="E2980" s="44">
        <v>7.4505999999999997</v>
      </c>
      <c r="F2980" s="44">
        <v>0.82055</v>
      </c>
      <c r="G2980" s="44">
        <v>276.89</v>
      </c>
      <c r="H2980" s="44">
        <v>3.9283000000000001</v>
      </c>
      <c r="I2980" s="44">
        <v>1.5456000000000001</v>
      </c>
      <c r="J2980" s="45">
        <v>9.4389000000000003</v>
      </c>
    </row>
    <row r="2981" spans="1:10" x14ac:dyDescent="0.25">
      <c r="A2981" s="33">
        <v>40410</v>
      </c>
      <c r="B2981" s="44">
        <v>1.2710999999999999</v>
      </c>
      <c r="C2981" s="44">
        <v>108.54</v>
      </c>
      <c r="D2981" s="44">
        <v>24.803000000000001</v>
      </c>
      <c r="E2981" s="44">
        <v>7.4505999999999997</v>
      </c>
      <c r="F2981" s="44">
        <v>0.81910000000000005</v>
      </c>
      <c r="G2981" s="44">
        <v>279.39999999999998</v>
      </c>
      <c r="H2981" s="44">
        <v>3.9809999999999999</v>
      </c>
      <c r="I2981" s="44">
        <v>1.5417000000000001</v>
      </c>
      <c r="J2981" s="45">
        <v>9.4761000000000006</v>
      </c>
    </row>
    <row r="2982" spans="1:10" x14ac:dyDescent="0.25">
      <c r="A2982" s="33">
        <v>40413</v>
      </c>
      <c r="B2982" s="44">
        <v>1.2704</v>
      </c>
      <c r="C2982" s="44">
        <v>108.23</v>
      </c>
      <c r="D2982" s="44">
        <v>24.805</v>
      </c>
      <c r="E2982" s="44">
        <v>7.4493999999999998</v>
      </c>
      <c r="F2982" s="44">
        <v>0.81689999999999996</v>
      </c>
      <c r="G2982" s="44">
        <v>280.70999999999998</v>
      </c>
      <c r="H2982" s="44">
        <v>3.9904000000000002</v>
      </c>
      <c r="I2982" s="44">
        <v>1.5379</v>
      </c>
      <c r="J2982" s="45">
        <v>9.3940000000000001</v>
      </c>
    </row>
    <row r="2983" spans="1:10" x14ac:dyDescent="0.25">
      <c r="A2983" s="33">
        <v>40414</v>
      </c>
      <c r="B2983" s="44">
        <v>1.2611000000000001</v>
      </c>
      <c r="C2983" s="44">
        <v>106.19</v>
      </c>
      <c r="D2983" s="44">
        <v>24.888000000000002</v>
      </c>
      <c r="E2983" s="44">
        <v>7.4486999999999997</v>
      </c>
      <c r="F2983" s="44">
        <v>0.81930000000000003</v>
      </c>
      <c r="G2983" s="44">
        <v>285.39999999999998</v>
      </c>
      <c r="H2983" s="44">
        <v>4.0220000000000002</v>
      </c>
      <c r="I2983" s="44">
        <v>1.5424</v>
      </c>
      <c r="J2983" s="45">
        <v>9.4164999999999992</v>
      </c>
    </row>
    <row r="2984" spans="1:10" x14ac:dyDescent="0.25">
      <c r="A2984" s="33">
        <v>40415</v>
      </c>
      <c r="B2984" s="44">
        <v>1.2613000000000001</v>
      </c>
      <c r="C2984" s="44">
        <v>106.49</v>
      </c>
      <c r="D2984" s="44">
        <v>24.92</v>
      </c>
      <c r="E2984" s="44">
        <v>7.4474999999999998</v>
      </c>
      <c r="F2984" s="44">
        <v>0.81850000000000001</v>
      </c>
      <c r="G2984" s="44">
        <v>284.35000000000002</v>
      </c>
      <c r="H2984" s="44">
        <v>4.0069999999999997</v>
      </c>
      <c r="I2984" s="44">
        <v>1.5502</v>
      </c>
      <c r="J2984" s="45">
        <v>9.4710000000000001</v>
      </c>
    </row>
    <row r="2985" spans="1:10" x14ac:dyDescent="0.25">
      <c r="A2985" s="33">
        <v>40416</v>
      </c>
      <c r="B2985" s="44">
        <v>1.2693000000000001</v>
      </c>
      <c r="C2985" s="44">
        <v>107.15</v>
      </c>
      <c r="D2985" s="44">
        <v>24.858000000000001</v>
      </c>
      <c r="E2985" s="44">
        <v>7.4469000000000003</v>
      </c>
      <c r="F2985" s="44">
        <v>0.81745000000000001</v>
      </c>
      <c r="G2985" s="44">
        <v>283.63</v>
      </c>
      <c r="H2985" s="44">
        <v>3.9906999999999999</v>
      </c>
      <c r="I2985" s="44">
        <v>1.5598000000000001</v>
      </c>
      <c r="J2985" s="45">
        <v>9.4297000000000004</v>
      </c>
    </row>
    <row r="2986" spans="1:10" x14ac:dyDescent="0.25">
      <c r="A2986" s="33">
        <v>40417</v>
      </c>
      <c r="B2986" s="44">
        <v>1.2713000000000001</v>
      </c>
      <c r="C2986" s="44">
        <v>107.74</v>
      </c>
      <c r="D2986" s="44">
        <v>24.754999999999999</v>
      </c>
      <c r="E2986" s="44">
        <v>7.4481000000000002</v>
      </c>
      <c r="F2986" s="44">
        <v>0.8206</v>
      </c>
      <c r="G2986" s="44">
        <v>284.68</v>
      </c>
      <c r="H2986" s="44">
        <v>3.9885999999999999</v>
      </c>
      <c r="I2986" s="44">
        <v>1.5640000000000001</v>
      </c>
      <c r="J2986" s="45">
        <v>9.3744999999999994</v>
      </c>
    </row>
    <row r="2987" spans="1:10" x14ac:dyDescent="0.25">
      <c r="A2987" s="33">
        <v>40420</v>
      </c>
      <c r="B2987" s="44">
        <v>1.27</v>
      </c>
      <c r="C2987" s="44">
        <v>107.54</v>
      </c>
      <c r="D2987" s="44">
        <v>24.808</v>
      </c>
      <c r="E2987" s="44">
        <v>7.4467999999999996</v>
      </c>
      <c r="F2987" s="44">
        <v>0.8165</v>
      </c>
      <c r="G2987" s="44">
        <v>283.49</v>
      </c>
      <c r="H2987" s="44">
        <v>3.9805999999999999</v>
      </c>
      <c r="I2987" s="44">
        <v>1.5637000000000001</v>
      </c>
      <c r="J2987" s="45">
        <v>9.3872</v>
      </c>
    </row>
    <row r="2988" spans="1:10" x14ac:dyDescent="0.25">
      <c r="A2988" s="33">
        <v>40421</v>
      </c>
      <c r="B2988" s="44">
        <v>1.268</v>
      </c>
      <c r="C2988" s="44">
        <v>107.07</v>
      </c>
      <c r="D2988" s="44">
        <v>24.85</v>
      </c>
      <c r="E2988" s="44">
        <v>7.4447999999999999</v>
      </c>
      <c r="F2988" s="44">
        <v>0.82479999999999998</v>
      </c>
      <c r="G2988" s="44">
        <v>287.68</v>
      </c>
      <c r="H2988" s="44">
        <v>4.0134999999999996</v>
      </c>
      <c r="I2988" s="44">
        <v>1.5558000000000001</v>
      </c>
      <c r="J2988" s="45">
        <v>9.3889999999999993</v>
      </c>
    </row>
    <row r="2989" spans="1:10" x14ac:dyDescent="0.25">
      <c r="A2989" s="33">
        <v>40422</v>
      </c>
      <c r="B2989" s="44">
        <v>1.28</v>
      </c>
      <c r="C2989" s="44">
        <v>107.54</v>
      </c>
      <c r="D2989" s="44">
        <v>24.734999999999999</v>
      </c>
      <c r="E2989" s="44">
        <v>7.4446000000000003</v>
      </c>
      <c r="F2989" s="44">
        <v>0.83104999999999996</v>
      </c>
      <c r="G2989" s="44">
        <v>286.3</v>
      </c>
      <c r="H2989" s="44">
        <v>3.9895999999999998</v>
      </c>
      <c r="I2989" s="44">
        <v>1.5685</v>
      </c>
      <c r="J2989" s="45">
        <v>9.3490000000000002</v>
      </c>
    </row>
    <row r="2990" spans="1:10" x14ac:dyDescent="0.25">
      <c r="A2990" s="33">
        <v>40423</v>
      </c>
      <c r="B2990" s="44">
        <v>1.2818000000000001</v>
      </c>
      <c r="C2990" s="44">
        <v>107.81</v>
      </c>
      <c r="D2990" s="44">
        <v>24.71</v>
      </c>
      <c r="E2990" s="44">
        <v>7.4447000000000001</v>
      </c>
      <c r="F2990" s="44">
        <v>0.83274999999999999</v>
      </c>
      <c r="G2990" s="44">
        <v>285.02999999999997</v>
      </c>
      <c r="H2990" s="44">
        <v>3.9767000000000001</v>
      </c>
      <c r="I2990" s="44">
        <v>1.5774999999999999</v>
      </c>
      <c r="J2990" s="45">
        <v>9.3185000000000002</v>
      </c>
    </row>
    <row r="2991" spans="1:10" x14ac:dyDescent="0.25">
      <c r="A2991" s="33">
        <v>40424</v>
      </c>
      <c r="B2991" s="44">
        <v>1.2834000000000001</v>
      </c>
      <c r="C2991" s="44">
        <v>108.38</v>
      </c>
      <c r="D2991" s="44">
        <v>24.698</v>
      </c>
      <c r="E2991" s="44">
        <v>7.4448999999999996</v>
      </c>
      <c r="F2991" s="44">
        <v>0.83320000000000005</v>
      </c>
      <c r="G2991" s="44">
        <v>284.5</v>
      </c>
      <c r="H2991" s="44">
        <v>3.952</v>
      </c>
      <c r="I2991" s="44">
        <v>1.5915999999999999</v>
      </c>
      <c r="J2991" s="45">
        <v>9.3131000000000004</v>
      </c>
    </row>
    <row r="2992" spans="1:10" x14ac:dyDescent="0.25">
      <c r="A2992" s="33">
        <v>40427</v>
      </c>
      <c r="B2992" s="44">
        <v>1.2874000000000001</v>
      </c>
      <c r="C2992" s="44">
        <v>108.42</v>
      </c>
      <c r="D2992" s="44">
        <v>24.702999999999999</v>
      </c>
      <c r="E2992" s="44">
        <v>7.4459</v>
      </c>
      <c r="F2992" s="44">
        <v>0.83825000000000005</v>
      </c>
      <c r="G2992" s="44">
        <v>284.7</v>
      </c>
      <c r="H2992" s="44">
        <v>3.9333</v>
      </c>
      <c r="I2992" s="44">
        <v>1.5935999999999999</v>
      </c>
      <c r="J2992" s="45">
        <v>9.3012999999999995</v>
      </c>
    </row>
    <row r="2993" spans="1:10" x14ac:dyDescent="0.25">
      <c r="A2993" s="33">
        <v>40428</v>
      </c>
      <c r="B2993" s="44">
        <v>1.2744</v>
      </c>
      <c r="C2993" s="44">
        <v>106.86</v>
      </c>
      <c r="D2993" s="44">
        <v>24.725999999999999</v>
      </c>
      <c r="E2993" s="44">
        <v>7.4448999999999996</v>
      </c>
      <c r="F2993" s="44">
        <v>0.83160000000000001</v>
      </c>
      <c r="G2993" s="44">
        <v>286.45</v>
      </c>
      <c r="H2993" s="44">
        <v>3.9371</v>
      </c>
      <c r="I2993" s="44">
        <v>1.6012999999999999</v>
      </c>
      <c r="J2993" s="45">
        <v>9.3185000000000002</v>
      </c>
    </row>
    <row r="2994" spans="1:10" x14ac:dyDescent="0.25">
      <c r="A2994" s="33">
        <v>40429</v>
      </c>
      <c r="B2994" s="44">
        <v>1.2697000000000001</v>
      </c>
      <c r="C2994" s="44">
        <v>106.41</v>
      </c>
      <c r="D2994" s="44">
        <v>24.718</v>
      </c>
      <c r="E2994" s="44">
        <v>7.4457000000000004</v>
      </c>
      <c r="F2994" s="44">
        <v>0.82204999999999995</v>
      </c>
      <c r="G2994" s="44">
        <v>288.95</v>
      </c>
      <c r="H2994" s="44">
        <v>3.9518</v>
      </c>
      <c r="I2994" s="44">
        <v>1.6074999999999999</v>
      </c>
      <c r="J2994" s="45">
        <v>9.2710000000000008</v>
      </c>
    </row>
    <row r="2995" spans="1:10" x14ac:dyDescent="0.25">
      <c r="A2995" s="33">
        <v>40430</v>
      </c>
      <c r="B2995" s="44">
        <v>1.2715000000000001</v>
      </c>
      <c r="C2995" s="44">
        <v>106.46</v>
      </c>
      <c r="D2995" s="44">
        <v>24.683</v>
      </c>
      <c r="E2995" s="44">
        <v>7.4461000000000004</v>
      </c>
      <c r="F2995" s="44">
        <v>0.82579999999999998</v>
      </c>
      <c r="G2995" s="44">
        <v>285.76</v>
      </c>
      <c r="H2995" s="44">
        <v>3.9380000000000002</v>
      </c>
      <c r="I2995" s="44">
        <v>1.6201000000000001</v>
      </c>
      <c r="J2995" s="45">
        <v>9.2487999999999992</v>
      </c>
    </row>
    <row r="2996" spans="1:10" x14ac:dyDescent="0.25">
      <c r="A2996" s="33">
        <v>40431</v>
      </c>
      <c r="B2996" s="44">
        <v>1.2725</v>
      </c>
      <c r="C2996" s="44">
        <v>106.84</v>
      </c>
      <c r="D2996" s="44">
        <v>24.681000000000001</v>
      </c>
      <c r="E2996" s="44">
        <v>7.4451999999999998</v>
      </c>
      <c r="F2996" s="44">
        <v>0.82340000000000002</v>
      </c>
      <c r="G2996" s="44">
        <v>283.85000000000002</v>
      </c>
      <c r="H2996" s="44">
        <v>3.9338000000000002</v>
      </c>
      <c r="I2996" s="44">
        <v>1.6158999999999999</v>
      </c>
      <c r="J2996" s="45">
        <v>9.2019000000000002</v>
      </c>
    </row>
    <row r="2997" spans="1:10" x14ac:dyDescent="0.25">
      <c r="A2997" s="33">
        <v>40434</v>
      </c>
      <c r="B2997" s="44">
        <v>1.2801</v>
      </c>
      <c r="C2997" s="44">
        <v>107.69</v>
      </c>
      <c r="D2997" s="44">
        <v>24.672000000000001</v>
      </c>
      <c r="E2997" s="44">
        <v>7.4466000000000001</v>
      </c>
      <c r="F2997" s="44">
        <v>0.83120000000000005</v>
      </c>
      <c r="G2997" s="44">
        <v>283.76</v>
      </c>
      <c r="H2997" s="44">
        <v>3.9382999999999999</v>
      </c>
      <c r="I2997" s="44">
        <v>1.6168</v>
      </c>
      <c r="J2997" s="45">
        <v>9.1839999999999993</v>
      </c>
    </row>
    <row r="2998" spans="1:10" x14ac:dyDescent="0.25">
      <c r="A2998" s="33">
        <v>40435</v>
      </c>
      <c r="B2998" s="44">
        <v>1.2849999999999999</v>
      </c>
      <c r="C2998" s="44">
        <v>107.04</v>
      </c>
      <c r="D2998" s="44">
        <v>24.562999999999999</v>
      </c>
      <c r="E2998" s="44">
        <v>7.4461000000000004</v>
      </c>
      <c r="F2998" s="44">
        <v>0.83430000000000004</v>
      </c>
      <c r="G2998" s="44">
        <v>283.76</v>
      </c>
      <c r="H2998" s="44">
        <v>3.9439000000000002</v>
      </c>
      <c r="I2998" s="44">
        <v>1.6034999999999999</v>
      </c>
      <c r="J2998" s="45">
        <v>9.2260000000000009</v>
      </c>
    </row>
    <row r="2999" spans="1:10" x14ac:dyDescent="0.25">
      <c r="A2999" s="33">
        <v>40436</v>
      </c>
      <c r="B2999" s="44">
        <v>1.2988999999999999</v>
      </c>
      <c r="C2999" s="44">
        <v>111.04</v>
      </c>
      <c r="D2999" s="44">
        <v>24.614999999999998</v>
      </c>
      <c r="E2999" s="44">
        <v>7.4470999999999998</v>
      </c>
      <c r="F2999" s="44">
        <v>0.83550000000000002</v>
      </c>
      <c r="G2999" s="44">
        <v>281.82</v>
      </c>
      <c r="H2999" s="44">
        <v>3.9357000000000002</v>
      </c>
      <c r="I2999" s="44">
        <v>1.5980000000000001</v>
      </c>
      <c r="J2999" s="45">
        <v>9.1950000000000003</v>
      </c>
    </row>
    <row r="3000" spans="1:10" x14ac:dyDescent="0.25">
      <c r="A3000" s="33">
        <v>40437</v>
      </c>
      <c r="B3000" s="44">
        <v>1.3078000000000001</v>
      </c>
      <c r="C3000" s="44">
        <v>111.93</v>
      </c>
      <c r="D3000" s="44">
        <v>24.616</v>
      </c>
      <c r="E3000" s="44">
        <v>7.4462999999999999</v>
      </c>
      <c r="F3000" s="44">
        <v>0.83720000000000006</v>
      </c>
      <c r="G3000" s="44">
        <v>281.62</v>
      </c>
      <c r="H3000" s="44">
        <v>3.9403000000000001</v>
      </c>
      <c r="I3000" s="44">
        <v>1.597</v>
      </c>
      <c r="J3000" s="45">
        <v>9.218</v>
      </c>
    </row>
    <row r="3001" spans="1:10" x14ac:dyDescent="0.25">
      <c r="A3001" s="33">
        <v>40438</v>
      </c>
      <c r="B3001" s="44">
        <v>1.306</v>
      </c>
      <c r="C3001" s="44">
        <v>111.98</v>
      </c>
      <c r="D3001" s="44">
        <v>24.68</v>
      </c>
      <c r="E3001" s="44">
        <v>7.4467999999999996</v>
      </c>
      <c r="F3001" s="44">
        <v>0.83574999999999999</v>
      </c>
      <c r="G3001" s="44">
        <v>282.82</v>
      </c>
      <c r="H3001" s="44">
        <v>3.9622000000000002</v>
      </c>
      <c r="I3001" s="44">
        <v>1.5945</v>
      </c>
      <c r="J3001" s="45">
        <v>9.2294999999999998</v>
      </c>
    </row>
    <row r="3002" spans="1:10" x14ac:dyDescent="0.25">
      <c r="A3002" s="33">
        <v>40441</v>
      </c>
      <c r="B3002" s="44">
        <v>1.3073999999999999</v>
      </c>
      <c r="C3002" s="44">
        <v>112.07</v>
      </c>
      <c r="D3002" s="44">
        <v>24.675000000000001</v>
      </c>
      <c r="E3002" s="44">
        <v>7.4474</v>
      </c>
      <c r="F3002" s="44">
        <v>0.83830000000000005</v>
      </c>
      <c r="G3002" s="44">
        <v>281.25</v>
      </c>
      <c r="H3002" s="44">
        <v>3.9483000000000001</v>
      </c>
      <c r="I3002" s="44">
        <v>1.6087</v>
      </c>
      <c r="J3002" s="45">
        <v>9.1780000000000008</v>
      </c>
    </row>
    <row r="3003" spans="1:10" x14ac:dyDescent="0.25">
      <c r="A3003" s="33">
        <v>40442</v>
      </c>
      <c r="B3003" s="44">
        <v>1.3120000000000001</v>
      </c>
      <c r="C3003" s="44">
        <v>112.05</v>
      </c>
      <c r="D3003" s="44">
        <v>24.655000000000001</v>
      </c>
      <c r="E3003" s="44">
        <v>7.4489000000000001</v>
      </c>
      <c r="F3003" s="44">
        <v>0.84545000000000003</v>
      </c>
      <c r="G3003" s="44">
        <v>279.88</v>
      </c>
      <c r="H3003" s="44">
        <v>3.9449999999999998</v>
      </c>
      <c r="I3003" s="44">
        <v>1.6087</v>
      </c>
      <c r="J3003" s="45">
        <v>9.1458999999999993</v>
      </c>
    </row>
    <row r="3004" spans="1:10" x14ac:dyDescent="0.25">
      <c r="A3004" s="33">
        <v>40443</v>
      </c>
      <c r="B3004" s="44">
        <v>1.3364</v>
      </c>
      <c r="C3004" s="44">
        <v>113.14</v>
      </c>
      <c r="D3004" s="44">
        <v>24.577999999999999</v>
      </c>
      <c r="E3004" s="44">
        <v>7.4499000000000004</v>
      </c>
      <c r="F3004" s="44">
        <v>0.85529999999999995</v>
      </c>
      <c r="G3004" s="44">
        <v>279.64999999999998</v>
      </c>
      <c r="H3004" s="44">
        <v>3.9415</v>
      </c>
      <c r="I3004" s="44">
        <v>1.5968</v>
      </c>
      <c r="J3004" s="45">
        <v>9.1275999999999993</v>
      </c>
    </row>
    <row r="3005" spans="1:10" x14ac:dyDescent="0.25">
      <c r="A3005" s="33">
        <v>40444</v>
      </c>
      <c r="B3005" s="44">
        <v>1.3323</v>
      </c>
      <c r="C3005" s="44">
        <v>112.49</v>
      </c>
      <c r="D3005" s="44">
        <v>24.623999999999999</v>
      </c>
      <c r="E3005" s="44">
        <v>7.4496000000000002</v>
      </c>
      <c r="F3005" s="44">
        <v>0.85050000000000003</v>
      </c>
      <c r="G3005" s="44">
        <v>280.85000000000002</v>
      </c>
      <c r="H3005" s="44">
        <v>3.9763999999999999</v>
      </c>
      <c r="I3005" s="44">
        <v>1.5831999999999999</v>
      </c>
      <c r="J3005" s="45">
        <v>9.2053999999999991</v>
      </c>
    </row>
    <row r="3006" spans="1:10" x14ac:dyDescent="0.25">
      <c r="A3006" s="33">
        <v>40445</v>
      </c>
      <c r="B3006" s="44">
        <v>1.3411999999999999</v>
      </c>
      <c r="C3006" s="44">
        <v>113.2</v>
      </c>
      <c r="D3006" s="44">
        <v>24.632999999999999</v>
      </c>
      <c r="E3006" s="44">
        <v>7.4504999999999999</v>
      </c>
      <c r="F3006" s="44">
        <v>0.85345000000000004</v>
      </c>
      <c r="G3006" s="44">
        <v>278.75</v>
      </c>
      <c r="H3006" s="44">
        <v>3.9763000000000002</v>
      </c>
      <c r="I3006" s="44">
        <v>1.5869</v>
      </c>
      <c r="J3006" s="45">
        <v>9.2070000000000007</v>
      </c>
    </row>
    <row r="3007" spans="1:10" x14ac:dyDescent="0.25">
      <c r="A3007" s="33">
        <v>40448</v>
      </c>
      <c r="B3007" s="44">
        <v>1.3476999999999999</v>
      </c>
      <c r="C3007" s="44">
        <v>113.52</v>
      </c>
      <c r="D3007" s="44">
        <v>24.57</v>
      </c>
      <c r="E3007" s="44">
        <v>7.4503000000000004</v>
      </c>
      <c r="F3007" s="44">
        <v>0.85040000000000004</v>
      </c>
      <c r="G3007" s="44">
        <v>276.69</v>
      </c>
      <c r="H3007" s="44">
        <v>3.9497</v>
      </c>
      <c r="I3007" s="44">
        <v>1.5943000000000001</v>
      </c>
      <c r="J3007" s="45">
        <v>9.1709999999999994</v>
      </c>
    </row>
    <row r="3008" spans="1:10" x14ac:dyDescent="0.25">
      <c r="A3008" s="33">
        <v>40449</v>
      </c>
      <c r="B3008" s="44">
        <v>1.3460000000000001</v>
      </c>
      <c r="C3008" s="44">
        <v>113.22</v>
      </c>
      <c r="D3008" s="44">
        <v>24.617999999999999</v>
      </c>
      <c r="E3008" s="44">
        <v>7.4515000000000002</v>
      </c>
      <c r="F3008" s="44">
        <v>0.84984999999999999</v>
      </c>
      <c r="G3008" s="44">
        <v>277.95</v>
      </c>
      <c r="H3008" s="44">
        <v>3.9761000000000002</v>
      </c>
      <c r="I3008" s="44">
        <v>1.5921000000000001</v>
      </c>
      <c r="J3008" s="45">
        <v>9.2240000000000002</v>
      </c>
    </row>
    <row r="3009" spans="1:10" x14ac:dyDescent="0.25">
      <c r="A3009" s="33">
        <v>40450</v>
      </c>
      <c r="B3009" s="44">
        <v>1.3611</v>
      </c>
      <c r="C3009" s="44">
        <v>113.85</v>
      </c>
      <c r="D3009" s="44">
        <v>24.57</v>
      </c>
      <c r="E3009" s="44">
        <v>7.4516999999999998</v>
      </c>
      <c r="F3009" s="44">
        <v>0.86180000000000001</v>
      </c>
      <c r="G3009" s="44">
        <v>276.14999999999998</v>
      </c>
      <c r="H3009" s="44">
        <v>3.9742999999999999</v>
      </c>
      <c r="I3009" s="44">
        <v>1.5901000000000001</v>
      </c>
      <c r="J3009" s="45">
        <v>9.1545000000000005</v>
      </c>
    </row>
    <row r="3010" spans="1:10" x14ac:dyDescent="0.25">
      <c r="A3010" s="33">
        <v>40451</v>
      </c>
      <c r="B3010" s="44">
        <v>1.3648</v>
      </c>
      <c r="C3010" s="44">
        <v>113.68</v>
      </c>
      <c r="D3010" s="44">
        <v>24.6</v>
      </c>
      <c r="E3010" s="44">
        <v>7.4519000000000002</v>
      </c>
      <c r="F3010" s="44">
        <v>0.85994999999999999</v>
      </c>
      <c r="G3010" s="44">
        <v>275.75</v>
      </c>
      <c r="H3010" s="44">
        <v>3.9847000000000001</v>
      </c>
      <c r="I3010" s="44">
        <v>1.5860000000000001</v>
      </c>
      <c r="J3010" s="45">
        <v>9.1420999999999992</v>
      </c>
    </row>
    <row r="3011" spans="1:10" x14ac:dyDescent="0.25">
      <c r="A3011" s="33">
        <v>40452</v>
      </c>
      <c r="B3011" s="44">
        <v>1.3726</v>
      </c>
      <c r="C3011" s="44">
        <v>114.26</v>
      </c>
      <c r="D3011" s="44">
        <v>24.42</v>
      </c>
      <c r="E3011" s="44">
        <v>7.4523000000000001</v>
      </c>
      <c r="F3011" s="44">
        <v>0.86760000000000004</v>
      </c>
      <c r="G3011" s="44">
        <v>273.85000000000002</v>
      </c>
      <c r="H3011" s="44">
        <v>3.9369999999999998</v>
      </c>
      <c r="I3011" s="44">
        <v>1.5920000000000001</v>
      </c>
      <c r="J3011" s="45">
        <v>9.2182999999999993</v>
      </c>
    </row>
    <row r="3012" spans="1:10" x14ac:dyDescent="0.25">
      <c r="A3012" s="33">
        <v>40455</v>
      </c>
      <c r="B3012" s="44">
        <v>1.3705000000000001</v>
      </c>
      <c r="C3012" s="44">
        <v>114.1</v>
      </c>
      <c r="D3012" s="44">
        <v>24.469000000000001</v>
      </c>
      <c r="E3012" s="44">
        <v>7.4541000000000004</v>
      </c>
      <c r="F3012" s="44">
        <v>0.86560000000000004</v>
      </c>
      <c r="G3012" s="44">
        <v>272.22000000000003</v>
      </c>
      <c r="H3012" s="44">
        <v>3.9483000000000001</v>
      </c>
      <c r="I3012" s="44">
        <v>1.5979000000000001</v>
      </c>
      <c r="J3012" s="45">
        <v>9.2398000000000007</v>
      </c>
    </row>
    <row r="3013" spans="1:10" x14ac:dyDescent="0.25">
      <c r="A3013" s="33">
        <v>40456</v>
      </c>
      <c r="B3013" s="44">
        <v>1.3779999999999999</v>
      </c>
      <c r="C3013" s="44">
        <v>114.8</v>
      </c>
      <c r="D3013" s="44">
        <v>24.498000000000001</v>
      </c>
      <c r="E3013" s="44">
        <v>7.4549000000000003</v>
      </c>
      <c r="F3013" s="44">
        <v>0.86670000000000003</v>
      </c>
      <c r="G3013" s="44">
        <v>272.73</v>
      </c>
      <c r="H3013" s="44">
        <v>3.9708000000000001</v>
      </c>
      <c r="I3013" s="44">
        <v>1.5994999999999999</v>
      </c>
      <c r="J3013" s="45">
        <v>9.2626000000000008</v>
      </c>
    </row>
    <row r="3014" spans="1:10" x14ac:dyDescent="0.25">
      <c r="A3014" s="33">
        <v>40457</v>
      </c>
      <c r="B3014" s="44">
        <v>1.3855999999999999</v>
      </c>
      <c r="C3014" s="44">
        <v>114.98</v>
      </c>
      <c r="D3014" s="44">
        <v>24.53</v>
      </c>
      <c r="E3014" s="44">
        <v>7.4546999999999999</v>
      </c>
      <c r="F3014" s="44">
        <v>0.87260000000000004</v>
      </c>
      <c r="G3014" s="44">
        <v>270.33</v>
      </c>
      <c r="H3014" s="44">
        <v>3.9489999999999998</v>
      </c>
      <c r="I3014" s="44">
        <v>1.609</v>
      </c>
      <c r="J3014" s="45">
        <v>9.2993000000000006</v>
      </c>
    </row>
    <row r="3015" spans="1:10" x14ac:dyDescent="0.25">
      <c r="A3015" s="33">
        <v>40458</v>
      </c>
      <c r="B3015" s="44">
        <v>1.397</v>
      </c>
      <c r="C3015" s="44">
        <v>115.1</v>
      </c>
      <c r="D3015" s="44">
        <v>24.518000000000001</v>
      </c>
      <c r="E3015" s="44">
        <v>7.4561000000000002</v>
      </c>
      <c r="F3015" s="44">
        <v>0.87465000000000004</v>
      </c>
      <c r="G3015" s="44">
        <v>273.33</v>
      </c>
      <c r="H3015" s="44">
        <v>3.9655</v>
      </c>
      <c r="I3015" s="44">
        <v>1.5878000000000001</v>
      </c>
      <c r="J3015" s="45">
        <v>9.3208000000000002</v>
      </c>
    </row>
    <row r="3016" spans="1:10" x14ac:dyDescent="0.25">
      <c r="A3016" s="33">
        <v>40459</v>
      </c>
      <c r="B3016" s="44">
        <v>1.3874</v>
      </c>
      <c r="C3016" s="44">
        <v>114.21</v>
      </c>
      <c r="D3016" s="44">
        <v>24.49</v>
      </c>
      <c r="E3016" s="44">
        <v>7.4561999999999999</v>
      </c>
      <c r="F3016" s="44">
        <v>0.87509999999999999</v>
      </c>
      <c r="G3016" s="44">
        <v>275.55</v>
      </c>
      <c r="H3016" s="44">
        <v>3.9765000000000001</v>
      </c>
      <c r="I3016" s="44">
        <v>1.5952999999999999</v>
      </c>
      <c r="J3016" s="45">
        <v>9.3170000000000002</v>
      </c>
    </row>
    <row r="3017" spans="1:10" x14ac:dyDescent="0.25">
      <c r="A3017" s="33">
        <v>40462</v>
      </c>
      <c r="B3017" s="44">
        <v>1.3935999999999999</v>
      </c>
      <c r="C3017" s="44">
        <v>114.24</v>
      </c>
      <c r="D3017" s="44">
        <v>24.542000000000002</v>
      </c>
      <c r="E3017" s="44">
        <v>7.4577</v>
      </c>
      <c r="F3017" s="44">
        <v>0.87460000000000004</v>
      </c>
      <c r="G3017" s="44">
        <v>274.02999999999997</v>
      </c>
      <c r="H3017" s="44">
        <v>3.9605000000000001</v>
      </c>
      <c r="I3017" s="44">
        <v>1.5972999999999999</v>
      </c>
      <c r="J3017" s="45">
        <v>9.2714999999999996</v>
      </c>
    </row>
    <row r="3018" spans="1:10" x14ac:dyDescent="0.25">
      <c r="A3018" s="33">
        <v>40463</v>
      </c>
      <c r="B3018" s="44">
        <v>1.3833</v>
      </c>
      <c r="C3018" s="44">
        <v>113.35</v>
      </c>
      <c r="D3018" s="44">
        <v>24.524000000000001</v>
      </c>
      <c r="E3018" s="44">
        <v>7.4569000000000001</v>
      </c>
      <c r="F3018" s="44">
        <v>0.87360000000000004</v>
      </c>
      <c r="G3018" s="44">
        <v>273.85000000000002</v>
      </c>
      <c r="H3018" s="44">
        <v>3.964</v>
      </c>
      <c r="I3018" s="44">
        <v>1.5988</v>
      </c>
      <c r="J3018" s="45">
        <v>9.2460000000000004</v>
      </c>
    </row>
    <row r="3019" spans="1:10" x14ac:dyDescent="0.25">
      <c r="A3019" s="33">
        <v>40464</v>
      </c>
      <c r="B3019" s="44">
        <v>1.3957999999999999</v>
      </c>
      <c r="C3019" s="44">
        <v>114.23</v>
      </c>
      <c r="D3019" s="44">
        <v>24.47</v>
      </c>
      <c r="E3019" s="44">
        <v>7.4565000000000001</v>
      </c>
      <c r="F3019" s="44">
        <v>0.88119999999999998</v>
      </c>
      <c r="G3019" s="44">
        <v>273.45</v>
      </c>
      <c r="H3019" s="44">
        <v>3.9544999999999999</v>
      </c>
      <c r="I3019" s="44">
        <v>1.593</v>
      </c>
      <c r="J3019" s="45">
        <v>9.2661999999999995</v>
      </c>
    </row>
    <row r="3020" spans="1:10" x14ac:dyDescent="0.25">
      <c r="A3020" s="33">
        <v>40465</v>
      </c>
      <c r="B3020" s="44">
        <v>1.4100999999999999</v>
      </c>
      <c r="C3020" s="44">
        <v>114.43</v>
      </c>
      <c r="D3020" s="44">
        <v>24.44</v>
      </c>
      <c r="E3020" s="44">
        <v>7.4570999999999996</v>
      </c>
      <c r="F3020" s="44">
        <v>0.87919999999999998</v>
      </c>
      <c r="G3020" s="44">
        <v>273.63</v>
      </c>
      <c r="H3020" s="44">
        <v>3.9077000000000002</v>
      </c>
      <c r="I3020" s="44">
        <v>1.6116999999999999</v>
      </c>
      <c r="J3020" s="45">
        <v>9.234</v>
      </c>
    </row>
    <row r="3021" spans="1:10" x14ac:dyDescent="0.25">
      <c r="A3021" s="33">
        <v>40466</v>
      </c>
      <c r="B3021" s="44">
        <v>1.4089</v>
      </c>
      <c r="C3021" s="44">
        <v>114.28</v>
      </c>
      <c r="D3021" s="44">
        <v>24.515000000000001</v>
      </c>
      <c r="E3021" s="44">
        <v>7.4564000000000004</v>
      </c>
      <c r="F3021" s="44">
        <v>0.87749999999999995</v>
      </c>
      <c r="G3021" s="44">
        <v>274.18</v>
      </c>
      <c r="H3021" s="44">
        <v>3.9049999999999998</v>
      </c>
      <c r="I3021" s="44">
        <v>1.6142000000000001</v>
      </c>
      <c r="J3021" s="45">
        <v>9.2230000000000008</v>
      </c>
    </row>
    <row r="3022" spans="1:10" x14ac:dyDescent="0.25">
      <c r="A3022" s="33">
        <v>40469</v>
      </c>
      <c r="B3022" s="44">
        <v>1.3895999999999999</v>
      </c>
      <c r="C3022" s="44">
        <v>113</v>
      </c>
      <c r="D3022" s="44">
        <v>24.536000000000001</v>
      </c>
      <c r="E3022" s="44">
        <v>7.4574999999999996</v>
      </c>
      <c r="F3022" s="44">
        <v>0.87470000000000003</v>
      </c>
      <c r="G3022" s="44">
        <v>276.63</v>
      </c>
      <c r="H3022" s="44">
        <v>3.9226000000000001</v>
      </c>
      <c r="I3022" s="44">
        <v>1.6063000000000001</v>
      </c>
      <c r="J3022" s="45">
        <v>9.2871000000000006</v>
      </c>
    </row>
    <row r="3023" spans="1:10" x14ac:dyDescent="0.25">
      <c r="A3023" s="33">
        <v>40470</v>
      </c>
      <c r="B3023" s="44">
        <v>1.3858999999999999</v>
      </c>
      <c r="C3023" s="44">
        <v>113.16</v>
      </c>
      <c r="D3023" s="44">
        <v>24.52</v>
      </c>
      <c r="E3023" s="44">
        <v>7.4573999999999998</v>
      </c>
      <c r="F3023" s="44">
        <v>0.88060000000000005</v>
      </c>
      <c r="G3023" s="44">
        <v>276.89</v>
      </c>
      <c r="H3023" s="44">
        <v>3.9363000000000001</v>
      </c>
      <c r="I3023" s="44">
        <v>1.5942000000000001</v>
      </c>
      <c r="J3023" s="45">
        <v>9.3350000000000009</v>
      </c>
    </row>
    <row r="3024" spans="1:10" x14ac:dyDescent="0.25">
      <c r="A3024" s="33">
        <v>40471</v>
      </c>
      <c r="B3024" s="44">
        <v>1.3861000000000001</v>
      </c>
      <c r="C3024" s="44">
        <v>112.59</v>
      </c>
      <c r="D3024" s="44">
        <v>24.503</v>
      </c>
      <c r="E3024" s="44">
        <v>7.4581</v>
      </c>
      <c r="F3024" s="44">
        <v>0.88200000000000001</v>
      </c>
      <c r="G3024" s="44">
        <v>275.58</v>
      </c>
      <c r="H3024" s="44">
        <v>3.9592999999999998</v>
      </c>
      <c r="I3024" s="44">
        <v>1.585</v>
      </c>
      <c r="J3024" s="45">
        <v>9.3115000000000006</v>
      </c>
    </row>
    <row r="3025" spans="1:10" x14ac:dyDescent="0.25">
      <c r="A3025" s="33">
        <v>40472</v>
      </c>
      <c r="B3025" s="44">
        <v>1.4016</v>
      </c>
      <c r="C3025" s="44">
        <v>113.65</v>
      </c>
      <c r="D3025" s="44">
        <v>24.54</v>
      </c>
      <c r="E3025" s="44">
        <v>7.4584000000000001</v>
      </c>
      <c r="F3025" s="44">
        <v>0.89019999999999999</v>
      </c>
      <c r="G3025" s="44">
        <v>274.5</v>
      </c>
      <c r="H3025" s="44">
        <v>3.9516</v>
      </c>
      <c r="I3025" s="44">
        <v>1.5899000000000001</v>
      </c>
      <c r="J3025" s="45">
        <v>9.2675000000000001</v>
      </c>
    </row>
    <row r="3026" spans="1:10" x14ac:dyDescent="0.25">
      <c r="A3026" s="33">
        <v>40473</v>
      </c>
      <c r="B3026" s="44">
        <v>1.3934</v>
      </c>
      <c r="C3026" s="44">
        <v>113.18</v>
      </c>
      <c r="D3026" s="44">
        <v>24.626000000000001</v>
      </c>
      <c r="E3026" s="44">
        <v>7.4577</v>
      </c>
      <c r="F3026" s="44">
        <v>0.88729999999999998</v>
      </c>
      <c r="G3026" s="44">
        <v>275.35000000000002</v>
      </c>
      <c r="H3026" s="44">
        <v>3.9701</v>
      </c>
      <c r="I3026" s="44">
        <v>1.5786</v>
      </c>
      <c r="J3026" s="45">
        <v>9.2565000000000008</v>
      </c>
    </row>
    <row r="3027" spans="1:10" x14ac:dyDescent="0.25">
      <c r="A3027" s="33">
        <v>40476</v>
      </c>
      <c r="B3027" s="44">
        <v>1.4031</v>
      </c>
      <c r="C3027" s="44">
        <v>113.21</v>
      </c>
      <c r="D3027" s="44">
        <v>24.51</v>
      </c>
      <c r="E3027" s="44">
        <v>7.4579000000000004</v>
      </c>
      <c r="F3027" s="44">
        <v>0.89254999999999995</v>
      </c>
      <c r="G3027" s="44">
        <v>273.52999999999997</v>
      </c>
      <c r="H3027" s="44">
        <v>3.9316</v>
      </c>
      <c r="I3027" s="44">
        <v>1.5823</v>
      </c>
      <c r="J3027" s="45">
        <v>9.1989999999999998</v>
      </c>
    </row>
    <row r="3028" spans="1:10" x14ac:dyDescent="0.25">
      <c r="A3028" s="33">
        <v>40477</v>
      </c>
      <c r="B3028" s="44">
        <v>1.3912</v>
      </c>
      <c r="C3028" s="44">
        <v>113.11</v>
      </c>
      <c r="D3028" s="44">
        <v>24.617999999999999</v>
      </c>
      <c r="E3028" s="44">
        <v>7.4577</v>
      </c>
      <c r="F3028" s="44">
        <v>0.87685000000000002</v>
      </c>
      <c r="G3028" s="44">
        <v>274.60000000000002</v>
      </c>
      <c r="H3028" s="44">
        <v>3.9352</v>
      </c>
      <c r="I3028" s="44">
        <v>1.5768</v>
      </c>
      <c r="J3028" s="45">
        <v>9.3027999999999995</v>
      </c>
    </row>
    <row r="3029" spans="1:10" x14ac:dyDescent="0.25">
      <c r="A3029" s="33">
        <v>40478</v>
      </c>
      <c r="B3029" s="44">
        <v>1.3803000000000001</v>
      </c>
      <c r="C3029" s="44">
        <v>112.78</v>
      </c>
      <c r="D3029" s="44">
        <v>24.663</v>
      </c>
      <c r="E3029" s="44">
        <v>7.4584999999999999</v>
      </c>
      <c r="F3029" s="44">
        <v>0.87234999999999996</v>
      </c>
      <c r="G3029" s="44">
        <v>275.04000000000002</v>
      </c>
      <c r="H3029" s="44">
        <v>3.9500999999999999</v>
      </c>
      <c r="I3029" s="44">
        <v>1.5805</v>
      </c>
      <c r="J3029" s="45">
        <v>9.3316999999999997</v>
      </c>
    </row>
    <row r="3030" spans="1:10" x14ac:dyDescent="0.25">
      <c r="A3030" s="33">
        <v>40479</v>
      </c>
      <c r="B3030" s="44">
        <v>1.3856999999999999</v>
      </c>
      <c r="C3030" s="44">
        <v>112.57</v>
      </c>
      <c r="D3030" s="44">
        <v>24.63</v>
      </c>
      <c r="E3030" s="44">
        <v>7.4584000000000001</v>
      </c>
      <c r="F3030" s="44">
        <v>0.87039999999999995</v>
      </c>
      <c r="G3030" s="44">
        <v>273.25</v>
      </c>
      <c r="H3030" s="44">
        <v>3.9645999999999999</v>
      </c>
      <c r="I3030" s="44">
        <v>1.5711999999999999</v>
      </c>
      <c r="J3030" s="45">
        <v>9.3163999999999998</v>
      </c>
    </row>
    <row r="3031" spans="1:10" x14ac:dyDescent="0.25">
      <c r="A3031" s="33">
        <v>40480</v>
      </c>
      <c r="B3031" s="44">
        <v>1.3856999999999999</v>
      </c>
      <c r="C3031" s="44">
        <v>111.87</v>
      </c>
      <c r="D3031" s="44">
        <v>24.597999999999999</v>
      </c>
      <c r="E3031" s="44">
        <v>7.4561999999999999</v>
      </c>
      <c r="F3031" s="44">
        <v>0.86860000000000004</v>
      </c>
      <c r="G3031" s="44">
        <v>271.76</v>
      </c>
      <c r="H3031" s="44">
        <v>3.9820000000000002</v>
      </c>
      <c r="I3031" s="44">
        <v>1.5797000000000001</v>
      </c>
      <c r="J3031" s="45">
        <v>9.3610000000000007</v>
      </c>
    </row>
    <row r="3032" spans="1:10" x14ac:dyDescent="0.25">
      <c r="A3032" s="33">
        <v>40483</v>
      </c>
      <c r="B3032" s="44">
        <v>1.3926000000000001</v>
      </c>
      <c r="C3032" s="44">
        <v>111.94</v>
      </c>
      <c r="D3032" s="44">
        <v>24.533000000000001</v>
      </c>
      <c r="E3032" s="44">
        <v>7.4569000000000001</v>
      </c>
      <c r="F3032" s="44">
        <v>0.86675000000000002</v>
      </c>
      <c r="G3032" s="44">
        <v>270.75</v>
      </c>
      <c r="H3032" s="44">
        <v>3.9701</v>
      </c>
      <c r="I3032" s="44">
        <v>1.5815999999999999</v>
      </c>
      <c r="J3032" s="45">
        <v>9.2765000000000004</v>
      </c>
    </row>
    <row r="3033" spans="1:10" x14ac:dyDescent="0.25">
      <c r="A3033" s="33">
        <v>40484</v>
      </c>
      <c r="B3033" s="44">
        <v>1.4017999999999999</v>
      </c>
      <c r="C3033" s="44">
        <v>113.18</v>
      </c>
      <c r="D3033" s="44">
        <v>24.5</v>
      </c>
      <c r="E3033" s="44">
        <v>7.4564000000000004</v>
      </c>
      <c r="F3033" s="44">
        <v>0.87490000000000001</v>
      </c>
      <c r="G3033" s="44">
        <v>270.75</v>
      </c>
      <c r="H3033" s="44">
        <v>3.9548000000000001</v>
      </c>
      <c r="I3033" s="44">
        <v>1.5888</v>
      </c>
      <c r="J3033" s="45">
        <v>9.3230000000000004</v>
      </c>
    </row>
    <row r="3034" spans="1:10" x14ac:dyDescent="0.25">
      <c r="A3034" s="33">
        <v>40485</v>
      </c>
      <c r="B3034" s="44">
        <v>1.4014</v>
      </c>
      <c r="C3034" s="44">
        <v>113.67</v>
      </c>
      <c r="D3034" s="44">
        <v>24.497</v>
      </c>
      <c r="E3034" s="44">
        <v>7.4553000000000003</v>
      </c>
      <c r="F3034" s="44">
        <v>0.87029999999999996</v>
      </c>
      <c r="G3034" s="44">
        <v>272</v>
      </c>
      <c r="H3034" s="44">
        <v>3.9327000000000001</v>
      </c>
      <c r="I3034" s="44">
        <v>1.5747</v>
      </c>
      <c r="J3034" s="45">
        <v>9.3239999999999998</v>
      </c>
    </row>
    <row r="3035" spans="1:10" x14ac:dyDescent="0.25">
      <c r="A3035" s="33">
        <v>40486</v>
      </c>
      <c r="B3035" s="44">
        <v>1.4244000000000001</v>
      </c>
      <c r="C3035" s="44">
        <v>115.15</v>
      </c>
      <c r="D3035" s="44">
        <v>24.408000000000001</v>
      </c>
      <c r="E3035" s="44">
        <v>7.4546999999999999</v>
      </c>
      <c r="F3035" s="44">
        <v>0.87585000000000002</v>
      </c>
      <c r="G3035" s="44">
        <v>272.39999999999998</v>
      </c>
      <c r="H3035" s="44">
        <v>3.8957999999999999</v>
      </c>
      <c r="I3035" s="44">
        <v>1.5806</v>
      </c>
      <c r="J3035" s="45">
        <v>9.2550000000000008</v>
      </c>
    </row>
    <row r="3036" spans="1:10" x14ac:dyDescent="0.25">
      <c r="A3036" s="33">
        <v>40487</v>
      </c>
      <c r="B3036" s="44">
        <v>1.4084000000000001</v>
      </c>
      <c r="C3036" s="44">
        <v>114.41</v>
      </c>
      <c r="D3036" s="44">
        <v>24.585000000000001</v>
      </c>
      <c r="E3036" s="44">
        <v>7.4535999999999998</v>
      </c>
      <c r="F3036" s="44">
        <v>0.8679</v>
      </c>
      <c r="G3036" s="44">
        <v>273.70999999999998</v>
      </c>
      <c r="H3036" s="44">
        <v>3.915</v>
      </c>
      <c r="I3036" s="44">
        <v>1.5777000000000001</v>
      </c>
      <c r="J3036" s="45">
        <v>9.2910000000000004</v>
      </c>
    </row>
    <row r="3037" spans="1:10" x14ac:dyDescent="0.25">
      <c r="A3037" s="33">
        <v>40490</v>
      </c>
      <c r="B3037" s="44">
        <v>1.3916999999999999</v>
      </c>
      <c r="C3037" s="44">
        <v>112.88</v>
      </c>
      <c r="D3037" s="44">
        <v>24.574999999999999</v>
      </c>
      <c r="E3037" s="44">
        <v>7.4535</v>
      </c>
      <c r="F3037" s="44">
        <v>0.86270000000000002</v>
      </c>
      <c r="G3037" s="44">
        <v>274.60000000000002</v>
      </c>
      <c r="H3037" s="44">
        <v>3.9192999999999998</v>
      </c>
      <c r="I3037" s="44">
        <v>1.5979000000000001</v>
      </c>
      <c r="J3037" s="45">
        <v>9.2940000000000005</v>
      </c>
    </row>
    <row r="3038" spans="1:10" x14ac:dyDescent="0.25">
      <c r="A3038" s="33">
        <v>40491</v>
      </c>
      <c r="B3038" s="44">
        <v>1.3945000000000001</v>
      </c>
      <c r="C3038" s="44">
        <v>112.44</v>
      </c>
      <c r="D3038" s="44">
        <v>24.582999999999998</v>
      </c>
      <c r="E3038" s="44">
        <v>7.4543999999999997</v>
      </c>
      <c r="F3038" s="44">
        <v>0.86234999999999995</v>
      </c>
      <c r="G3038" s="44">
        <v>274.14999999999998</v>
      </c>
      <c r="H3038" s="44">
        <v>3.9218999999999999</v>
      </c>
      <c r="I3038" s="44">
        <v>1.6135999999999999</v>
      </c>
      <c r="J3038" s="45">
        <v>9.3082999999999991</v>
      </c>
    </row>
    <row r="3039" spans="1:10" x14ac:dyDescent="0.25">
      <c r="A3039" s="33">
        <v>40492</v>
      </c>
      <c r="B3039" s="44">
        <v>1.377</v>
      </c>
      <c r="C3039" s="44">
        <v>113.48</v>
      </c>
      <c r="D3039" s="44">
        <v>24.617999999999999</v>
      </c>
      <c r="E3039" s="44">
        <v>7.4534000000000002</v>
      </c>
      <c r="F3039" s="44">
        <v>0.85685</v>
      </c>
      <c r="G3039" s="44">
        <v>273.39999999999998</v>
      </c>
      <c r="H3039" s="44">
        <v>3.8843000000000001</v>
      </c>
      <c r="I3039" s="44">
        <v>1.5906</v>
      </c>
      <c r="J3039" s="45">
        <v>9.2974999999999994</v>
      </c>
    </row>
    <row r="3040" spans="1:10" x14ac:dyDescent="0.25">
      <c r="A3040" s="33">
        <v>40493</v>
      </c>
      <c r="B3040" s="44">
        <v>1.37</v>
      </c>
      <c r="C3040" s="44">
        <v>112.78</v>
      </c>
      <c r="D3040" s="44">
        <v>24.634</v>
      </c>
      <c r="E3040" s="44">
        <v>7.4538000000000002</v>
      </c>
      <c r="F3040" s="44">
        <v>0.84909999999999997</v>
      </c>
      <c r="G3040" s="44">
        <v>276.54000000000002</v>
      </c>
      <c r="H3040" s="44">
        <v>3.9329000000000001</v>
      </c>
      <c r="I3040" s="44">
        <v>1.5727</v>
      </c>
      <c r="J3040" s="45">
        <v>9.3102</v>
      </c>
    </row>
    <row r="3041" spans="1:10" x14ac:dyDescent="0.25">
      <c r="A3041" s="33">
        <v>40494</v>
      </c>
      <c r="B3041" s="44">
        <v>1.3711</v>
      </c>
      <c r="C3041" s="44">
        <v>112.59</v>
      </c>
      <c r="D3041" s="44">
        <v>24.63</v>
      </c>
      <c r="E3041" s="44">
        <v>7.4542000000000002</v>
      </c>
      <c r="F3041" s="44">
        <v>0.85070000000000001</v>
      </c>
      <c r="G3041" s="44">
        <v>276.01</v>
      </c>
      <c r="H3041" s="44">
        <v>3.9289000000000001</v>
      </c>
      <c r="I3041" s="44">
        <v>1.5609999999999999</v>
      </c>
      <c r="J3041" s="45">
        <v>9.3582000000000001</v>
      </c>
    </row>
    <row r="3042" spans="1:10" x14ac:dyDescent="0.25">
      <c r="A3042" s="33">
        <v>40497</v>
      </c>
      <c r="B3042" s="44">
        <v>1.3626</v>
      </c>
      <c r="C3042" s="44">
        <v>113.31</v>
      </c>
      <c r="D3042" s="44">
        <v>24.626999999999999</v>
      </c>
      <c r="E3042" s="44">
        <v>7.4541000000000004</v>
      </c>
      <c r="F3042" s="44">
        <v>0.84789999999999999</v>
      </c>
      <c r="G3042" s="44">
        <v>276.48</v>
      </c>
      <c r="H3042" s="44">
        <v>3.93</v>
      </c>
      <c r="I3042" s="44">
        <v>1.5620000000000001</v>
      </c>
      <c r="J3042" s="45">
        <v>9.3689999999999998</v>
      </c>
    </row>
    <row r="3043" spans="1:10" x14ac:dyDescent="0.25">
      <c r="A3043" s="33">
        <v>40498</v>
      </c>
      <c r="B3043" s="44">
        <v>1.3612</v>
      </c>
      <c r="C3043" s="44">
        <v>113.21</v>
      </c>
      <c r="D3043" s="44">
        <v>24.606999999999999</v>
      </c>
      <c r="E3043" s="44">
        <v>7.4546999999999999</v>
      </c>
      <c r="F3043" s="44">
        <v>0.85099999999999998</v>
      </c>
      <c r="G3043" s="44">
        <v>276.95</v>
      </c>
      <c r="H3043" s="44">
        <v>3.9371999999999998</v>
      </c>
      <c r="I3043" s="44">
        <v>1.546</v>
      </c>
      <c r="J3043" s="45">
        <v>9.3752999999999993</v>
      </c>
    </row>
    <row r="3044" spans="1:10" x14ac:dyDescent="0.25">
      <c r="A3044" s="33">
        <v>40499</v>
      </c>
      <c r="B3044" s="44">
        <v>1.3481000000000001</v>
      </c>
      <c r="C3044" s="44">
        <v>112.5</v>
      </c>
      <c r="D3044" s="44">
        <v>24.594999999999999</v>
      </c>
      <c r="E3044" s="44">
        <v>7.4550000000000001</v>
      </c>
      <c r="F3044" s="44">
        <v>0.84894999999999998</v>
      </c>
      <c r="G3044" s="44">
        <v>278.11</v>
      </c>
      <c r="H3044" s="44">
        <v>3.964</v>
      </c>
      <c r="I3044" s="44">
        <v>1.5382</v>
      </c>
      <c r="J3044" s="45">
        <v>9.3979999999999997</v>
      </c>
    </row>
    <row r="3045" spans="1:10" x14ac:dyDescent="0.25">
      <c r="A3045" s="33">
        <v>40500</v>
      </c>
      <c r="B3045" s="44">
        <v>1.3647</v>
      </c>
      <c r="C3045" s="44">
        <v>113.72</v>
      </c>
      <c r="D3045" s="44">
        <v>24.648</v>
      </c>
      <c r="E3045" s="44">
        <v>7.4549000000000003</v>
      </c>
      <c r="F3045" s="44">
        <v>0.85219999999999996</v>
      </c>
      <c r="G3045" s="44">
        <v>275.08999999999997</v>
      </c>
      <c r="H3045" s="44">
        <v>3.9375</v>
      </c>
      <c r="I3045" s="44">
        <v>1.5302</v>
      </c>
      <c r="J3045" s="45">
        <v>9.3573000000000004</v>
      </c>
    </row>
    <row r="3046" spans="1:10" x14ac:dyDescent="0.25">
      <c r="A3046" s="33">
        <v>40501</v>
      </c>
      <c r="B3046" s="44">
        <v>1.3673999999999999</v>
      </c>
      <c r="C3046" s="44">
        <v>114.09</v>
      </c>
      <c r="D3046" s="44">
        <v>24.719000000000001</v>
      </c>
      <c r="E3046" s="44">
        <v>7.4554</v>
      </c>
      <c r="F3046" s="44">
        <v>0.85519999999999996</v>
      </c>
      <c r="G3046" s="44">
        <v>274.25</v>
      </c>
      <c r="H3046" s="44">
        <v>3.9344999999999999</v>
      </c>
      <c r="I3046" s="44">
        <v>1.5578000000000001</v>
      </c>
      <c r="J3046" s="45">
        <v>9.3945000000000007</v>
      </c>
    </row>
    <row r="3047" spans="1:10" x14ac:dyDescent="0.25">
      <c r="A3047" s="33">
        <v>40504</v>
      </c>
      <c r="B3047" s="44">
        <v>1.3647</v>
      </c>
      <c r="C3047" s="44">
        <v>113.97</v>
      </c>
      <c r="D3047" s="44">
        <v>24.684999999999999</v>
      </c>
      <c r="E3047" s="44">
        <v>7.4561000000000002</v>
      </c>
      <c r="F3047" s="44">
        <v>0.85489999999999999</v>
      </c>
      <c r="G3047" s="44">
        <v>273.11</v>
      </c>
      <c r="H3047" s="44">
        <v>3.9340000000000002</v>
      </c>
      <c r="I3047" s="44">
        <v>1.5570999999999999</v>
      </c>
      <c r="J3047" s="45">
        <v>9.3855000000000004</v>
      </c>
    </row>
    <row r="3048" spans="1:10" x14ac:dyDescent="0.25">
      <c r="A3048" s="33">
        <v>40505</v>
      </c>
      <c r="B3048" s="44">
        <v>1.3495999999999999</v>
      </c>
      <c r="C3048" s="44">
        <v>112.5</v>
      </c>
      <c r="D3048" s="44">
        <v>24.68</v>
      </c>
      <c r="E3048" s="44">
        <v>7.4553000000000003</v>
      </c>
      <c r="F3048" s="44">
        <v>0.84794999999999998</v>
      </c>
      <c r="G3048" s="44">
        <v>275.3</v>
      </c>
      <c r="H3048" s="44">
        <v>3.9542999999999999</v>
      </c>
      <c r="I3048" s="44">
        <v>1.5588</v>
      </c>
      <c r="J3048" s="45">
        <v>9.3864999999999998</v>
      </c>
    </row>
    <row r="3049" spans="1:10" x14ac:dyDescent="0.25">
      <c r="A3049" s="33">
        <v>40506</v>
      </c>
      <c r="B3049" s="44">
        <v>1.3339000000000001</v>
      </c>
      <c r="C3049" s="44">
        <v>111.28</v>
      </c>
      <c r="D3049" s="44">
        <v>24.687999999999999</v>
      </c>
      <c r="E3049" s="44">
        <v>7.4547999999999996</v>
      </c>
      <c r="F3049" s="44">
        <v>0.84379999999999999</v>
      </c>
      <c r="G3049" s="44">
        <v>275.58</v>
      </c>
      <c r="H3049" s="44">
        <v>3.9742999999999999</v>
      </c>
      <c r="I3049" s="44">
        <v>1.5532999999999999</v>
      </c>
      <c r="J3049" s="45">
        <v>9.2922999999999991</v>
      </c>
    </row>
    <row r="3050" spans="1:10" x14ac:dyDescent="0.25">
      <c r="A3050" s="33">
        <v>40507</v>
      </c>
      <c r="B3050" s="44">
        <v>1.3321000000000001</v>
      </c>
      <c r="C3050" s="44">
        <v>111.35</v>
      </c>
      <c r="D3050" s="44">
        <v>24.72</v>
      </c>
      <c r="E3050" s="44">
        <v>7.4558</v>
      </c>
      <c r="F3050" s="44">
        <v>0.84645000000000004</v>
      </c>
      <c r="G3050" s="44">
        <v>277.35000000000002</v>
      </c>
      <c r="H3050" s="44">
        <v>3.9788999999999999</v>
      </c>
      <c r="I3050" s="44">
        <v>1.5494000000000001</v>
      </c>
      <c r="J3050" s="45">
        <v>9.2705000000000002</v>
      </c>
    </row>
    <row r="3051" spans="1:10" x14ac:dyDescent="0.25">
      <c r="A3051" s="33">
        <v>40508</v>
      </c>
      <c r="B3051" s="44">
        <v>1.3225</v>
      </c>
      <c r="C3051" s="44">
        <v>110.92</v>
      </c>
      <c r="D3051" s="44">
        <v>24.725000000000001</v>
      </c>
      <c r="E3051" s="44">
        <v>7.4539999999999997</v>
      </c>
      <c r="F3051" s="44">
        <v>0.84470000000000001</v>
      </c>
      <c r="G3051" s="44">
        <v>279.89999999999998</v>
      </c>
      <c r="H3051" s="44">
        <v>4.0274999999999999</v>
      </c>
      <c r="I3051" s="44">
        <v>1.5508999999999999</v>
      </c>
      <c r="J3051" s="45">
        <v>9.3070000000000004</v>
      </c>
    </row>
    <row r="3052" spans="1:10" x14ac:dyDescent="0.25">
      <c r="A3052" s="33">
        <v>40511</v>
      </c>
      <c r="B3052" s="44">
        <v>1.3146</v>
      </c>
      <c r="C3052" s="44">
        <v>110.73</v>
      </c>
      <c r="D3052" s="44">
        <v>24.757999999999999</v>
      </c>
      <c r="E3052" s="44">
        <v>7.4542999999999999</v>
      </c>
      <c r="F3052" s="44">
        <v>0.84399999999999997</v>
      </c>
      <c r="G3052" s="44">
        <v>280.58</v>
      </c>
      <c r="H3052" s="44">
        <v>4.0476000000000001</v>
      </c>
      <c r="I3052" s="44">
        <v>1.5502</v>
      </c>
      <c r="J3052" s="45">
        <v>9.2204999999999995</v>
      </c>
    </row>
    <row r="3053" spans="1:10" x14ac:dyDescent="0.25">
      <c r="A3053" s="33">
        <v>40512</v>
      </c>
      <c r="B3053" s="44">
        <v>1.2998000000000001</v>
      </c>
      <c r="C3053" s="44">
        <v>109</v>
      </c>
      <c r="D3053" s="44">
        <v>24.914999999999999</v>
      </c>
      <c r="E3053" s="44">
        <v>7.4528999999999996</v>
      </c>
      <c r="F3053" s="44">
        <v>0.83765000000000001</v>
      </c>
      <c r="G3053" s="44">
        <v>284.18</v>
      </c>
      <c r="H3053" s="44">
        <v>4.0692000000000004</v>
      </c>
      <c r="I3053" s="44">
        <v>1.5487</v>
      </c>
      <c r="J3053" s="45">
        <v>9.1715</v>
      </c>
    </row>
    <row r="3054" spans="1:10" x14ac:dyDescent="0.25">
      <c r="A3054" s="33">
        <v>40513</v>
      </c>
      <c r="B3054" s="44">
        <v>1.3115000000000001</v>
      </c>
      <c r="C3054" s="44">
        <v>110.37</v>
      </c>
      <c r="D3054" s="44">
        <v>24.960999999999999</v>
      </c>
      <c r="E3054" s="44">
        <v>7.4527999999999999</v>
      </c>
      <c r="F3054" s="44">
        <v>0.83930000000000005</v>
      </c>
      <c r="G3054" s="44">
        <v>280.45</v>
      </c>
      <c r="H3054" s="44">
        <v>4.0202</v>
      </c>
      <c r="I3054" s="44">
        <v>1.5466</v>
      </c>
      <c r="J3054" s="45">
        <v>9.1539999999999999</v>
      </c>
    </row>
    <row r="3055" spans="1:10" x14ac:dyDescent="0.25">
      <c r="A3055" s="33">
        <v>40514</v>
      </c>
      <c r="B3055" s="44">
        <v>1.3154999999999999</v>
      </c>
      <c r="C3055" s="44">
        <v>110.97</v>
      </c>
      <c r="D3055" s="44">
        <v>25.01</v>
      </c>
      <c r="E3055" s="44">
        <v>7.4520999999999997</v>
      </c>
      <c r="F3055" s="44">
        <v>0.84450000000000003</v>
      </c>
      <c r="G3055" s="44">
        <v>278.75</v>
      </c>
      <c r="H3055" s="44">
        <v>4.0054999999999996</v>
      </c>
      <c r="I3055" s="44">
        <v>1.5496000000000001</v>
      </c>
      <c r="J3055" s="45">
        <v>9.1531000000000002</v>
      </c>
    </row>
    <row r="3056" spans="1:10" x14ac:dyDescent="0.25">
      <c r="A3056" s="33">
        <v>40515</v>
      </c>
      <c r="B3056" s="44">
        <v>1.3246</v>
      </c>
      <c r="C3056" s="44">
        <v>110.86</v>
      </c>
      <c r="D3056" s="44">
        <v>25.018000000000001</v>
      </c>
      <c r="E3056" s="44">
        <v>7.4528999999999996</v>
      </c>
      <c r="F3056" s="44">
        <v>0.84799999999999998</v>
      </c>
      <c r="G3056" s="44">
        <v>278.02999999999997</v>
      </c>
      <c r="H3056" s="44">
        <v>3.9952000000000001</v>
      </c>
      <c r="I3056" s="44">
        <v>1.5407</v>
      </c>
      <c r="J3056" s="45">
        <v>9.1265000000000001</v>
      </c>
    </row>
    <row r="3057" spans="1:10" x14ac:dyDescent="0.25">
      <c r="A3057" s="33">
        <v>40518</v>
      </c>
      <c r="B3057" s="44">
        <v>1.3280000000000001</v>
      </c>
      <c r="C3057" s="44">
        <v>110.06</v>
      </c>
      <c r="D3057" s="44">
        <v>25.042999999999999</v>
      </c>
      <c r="E3057" s="44">
        <v>7.4524999999999997</v>
      </c>
      <c r="F3057" s="44">
        <v>0.84719999999999995</v>
      </c>
      <c r="G3057" s="44">
        <v>280.14999999999998</v>
      </c>
      <c r="H3057" s="44">
        <v>4.0190000000000001</v>
      </c>
      <c r="I3057" s="44">
        <v>1.5562</v>
      </c>
      <c r="J3057" s="45">
        <v>9.1114999999999995</v>
      </c>
    </row>
    <row r="3058" spans="1:10" x14ac:dyDescent="0.25">
      <c r="A3058" s="33">
        <v>40519</v>
      </c>
      <c r="B3058" s="44">
        <v>1.3363</v>
      </c>
      <c r="C3058" s="44">
        <v>110.43</v>
      </c>
      <c r="D3058" s="44">
        <v>25.068999999999999</v>
      </c>
      <c r="E3058" s="44">
        <v>7.4527000000000001</v>
      </c>
      <c r="F3058" s="44">
        <v>0.84670000000000001</v>
      </c>
      <c r="G3058" s="44">
        <v>278</v>
      </c>
      <c r="H3058" s="44">
        <v>4.0117000000000003</v>
      </c>
      <c r="I3058" s="44">
        <v>1.5508999999999999</v>
      </c>
      <c r="J3058" s="45">
        <v>9.0980000000000008</v>
      </c>
    </row>
    <row r="3059" spans="1:10" x14ac:dyDescent="0.25">
      <c r="A3059" s="33">
        <v>40520</v>
      </c>
      <c r="B3059" s="44">
        <v>1.32</v>
      </c>
      <c r="C3059" s="44">
        <v>111.08</v>
      </c>
      <c r="D3059" s="44">
        <v>25.09</v>
      </c>
      <c r="E3059" s="44">
        <v>7.4545000000000003</v>
      </c>
      <c r="F3059" s="44">
        <v>0.8367</v>
      </c>
      <c r="G3059" s="44">
        <v>278.85000000000002</v>
      </c>
      <c r="H3059" s="44">
        <v>4.0632999999999999</v>
      </c>
      <c r="I3059" s="44">
        <v>1.5591999999999999</v>
      </c>
      <c r="J3059" s="45">
        <v>9.1484000000000005</v>
      </c>
    </row>
    <row r="3060" spans="1:10" x14ac:dyDescent="0.25">
      <c r="A3060" s="33">
        <v>40521</v>
      </c>
      <c r="B3060" s="44">
        <v>1.3213999999999999</v>
      </c>
      <c r="C3060" s="44">
        <v>111.02</v>
      </c>
      <c r="D3060" s="44">
        <v>25.073</v>
      </c>
      <c r="E3060" s="44">
        <v>7.4554999999999998</v>
      </c>
      <c r="F3060" s="44">
        <v>0.83819999999999995</v>
      </c>
      <c r="G3060" s="44">
        <v>277.39</v>
      </c>
      <c r="H3060" s="44">
        <v>4.0305</v>
      </c>
      <c r="I3060" s="44">
        <v>1.5548</v>
      </c>
      <c r="J3060" s="45">
        <v>9.1310000000000002</v>
      </c>
    </row>
    <row r="3061" spans="1:10" x14ac:dyDescent="0.25">
      <c r="A3061" s="33">
        <v>40522</v>
      </c>
      <c r="B3061" s="44">
        <v>1.3244</v>
      </c>
      <c r="C3061" s="44">
        <v>110.8</v>
      </c>
      <c r="D3061" s="44">
        <v>25.172999999999998</v>
      </c>
      <c r="E3061" s="44">
        <v>7.4547999999999996</v>
      </c>
      <c r="F3061" s="44">
        <v>0.83714999999999995</v>
      </c>
      <c r="G3061" s="44">
        <v>278.2</v>
      </c>
      <c r="H3061" s="44">
        <v>4.0296000000000003</v>
      </c>
      <c r="I3061" s="44">
        <v>1.5462</v>
      </c>
      <c r="J3061" s="45">
        <v>9.1076999999999995</v>
      </c>
    </row>
    <row r="3062" spans="1:10" x14ac:dyDescent="0.25">
      <c r="A3062" s="33">
        <v>40525</v>
      </c>
      <c r="B3062" s="44">
        <v>1.3267</v>
      </c>
      <c r="C3062" s="44">
        <v>111.55</v>
      </c>
      <c r="D3062" s="44">
        <v>25.167999999999999</v>
      </c>
      <c r="E3062" s="44">
        <v>7.4545000000000003</v>
      </c>
      <c r="F3062" s="44">
        <v>0.84375</v>
      </c>
      <c r="G3062" s="44">
        <v>278.33999999999997</v>
      </c>
      <c r="H3062" s="44">
        <v>4.0156000000000001</v>
      </c>
      <c r="I3062" s="44">
        <v>1.5719000000000001</v>
      </c>
      <c r="J3062" s="45">
        <v>9.1463999999999999</v>
      </c>
    </row>
    <row r="3063" spans="1:10" x14ac:dyDescent="0.25">
      <c r="A3063" s="33">
        <v>40526</v>
      </c>
      <c r="B3063" s="44">
        <v>1.3434999999999999</v>
      </c>
      <c r="C3063" s="44">
        <v>111.63</v>
      </c>
      <c r="D3063" s="44">
        <v>25.161999999999999</v>
      </c>
      <c r="E3063" s="44">
        <v>7.4535999999999998</v>
      </c>
      <c r="F3063" s="44">
        <v>0.84865000000000002</v>
      </c>
      <c r="G3063" s="44">
        <v>277.33</v>
      </c>
      <c r="H3063" s="44">
        <v>3.99</v>
      </c>
      <c r="I3063" s="44">
        <v>1.5717000000000001</v>
      </c>
      <c r="J3063" s="45">
        <v>9.1283999999999992</v>
      </c>
    </row>
    <row r="3064" spans="1:10" x14ac:dyDescent="0.25">
      <c r="A3064" s="33">
        <v>40527</v>
      </c>
      <c r="B3064" s="44">
        <v>1.3360000000000001</v>
      </c>
      <c r="C3064" s="44">
        <v>111.88</v>
      </c>
      <c r="D3064" s="44">
        <v>25.155000000000001</v>
      </c>
      <c r="E3064" s="44">
        <v>7.4516</v>
      </c>
      <c r="F3064" s="44">
        <v>0.85289999999999999</v>
      </c>
      <c r="G3064" s="44">
        <v>274.63</v>
      </c>
      <c r="H3064" s="44">
        <v>3.9782999999999999</v>
      </c>
      <c r="I3064" s="44">
        <v>1.5714999999999999</v>
      </c>
      <c r="J3064" s="45">
        <v>9.0798000000000005</v>
      </c>
    </row>
    <row r="3065" spans="1:10" x14ac:dyDescent="0.25">
      <c r="A3065" s="33">
        <v>40528</v>
      </c>
      <c r="B3065" s="44">
        <v>1.3238000000000001</v>
      </c>
      <c r="C3065" s="44">
        <v>111.28</v>
      </c>
      <c r="D3065" s="44">
        <v>25.155000000000001</v>
      </c>
      <c r="E3065" s="44">
        <v>7.4503000000000004</v>
      </c>
      <c r="F3065" s="44">
        <v>0.84794999999999998</v>
      </c>
      <c r="G3065" s="44">
        <v>273.7</v>
      </c>
      <c r="H3065" s="44">
        <v>3.9790000000000001</v>
      </c>
      <c r="I3065" s="44">
        <v>1.5689</v>
      </c>
      <c r="J3065" s="45">
        <v>9.0381</v>
      </c>
    </row>
    <row r="3066" spans="1:10" x14ac:dyDescent="0.25">
      <c r="A3066" s="33">
        <v>40529</v>
      </c>
      <c r="B3066" s="44">
        <v>1.3260000000000001</v>
      </c>
      <c r="C3066" s="44">
        <v>111.26</v>
      </c>
      <c r="D3066" s="44">
        <v>25.218</v>
      </c>
      <c r="E3066" s="44">
        <v>7.4497999999999998</v>
      </c>
      <c r="F3066" s="44">
        <v>0.85185</v>
      </c>
      <c r="G3066" s="44">
        <v>272.75</v>
      </c>
      <c r="H3066" s="44">
        <v>3.9798</v>
      </c>
      <c r="I3066" s="44">
        <v>1.5782</v>
      </c>
      <c r="J3066" s="45">
        <v>9.0222999999999995</v>
      </c>
    </row>
    <row r="3067" spans="1:10" x14ac:dyDescent="0.25">
      <c r="A3067" s="33">
        <v>40532</v>
      </c>
      <c r="B3067" s="44">
        <v>1.3147</v>
      </c>
      <c r="C3067" s="44">
        <v>110.1</v>
      </c>
      <c r="D3067" s="44">
        <v>25.265000000000001</v>
      </c>
      <c r="E3067" s="44">
        <v>7.4499000000000004</v>
      </c>
      <c r="F3067" s="44">
        <v>0.84619999999999995</v>
      </c>
      <c r="G3067" s="44">
        <v>274.83</v>
      </c>
      <c r="H3067" s="44">
        <v>3.9965999999999999</v>
      </c>
      <c r="I3067" s="44">
        <v>1.5852999999999999</v>
      </c>
      <c r="J3067" s="45">
        <v>8.9860000000000007</v>
      </c>
    </row>
    <row r="3068" spans="1:10" x14ac:dyDescent="0.25">
      <c r="A3068" s="33">
        <v>40533</v>
      </c>
      <c r="B3068" s="44">
        <v>1.3154999999999999</v>
      </c>
      <c r="C3068" s="44">
        <v>110</v>
      </c>
      <c r="D3068" s="44">
        <v>25.257999999999999</v>
      </c>
      <c r="E3068" s="44">
        <v>7.4507000000000003</v>
      </c>
      <c r="F3068" s="44">
        <v>0.85029999999999994</v>
      </c>
      <c r="G3068" s="44">
        <v>275.60000000000002</v>
      </c>
      <c r="H3068" s="44">
        <v>3.9940000000000002</v>
      </c>
      <c r="I3068" s="44">
        <v>1.5861000000000001</v>
      </c>
      <c r="J3068" s="45">
        <v>8.9794999999999998</v>
      </c>
    </row>
    <row r="3069" spans="1:10" x14ac:dyDescent="0.25">
      <c r="A3069" s="33">
        <v>40534</v>
      </c>
      <c r="B3069" s="44">
        <v>1.3111999999999999</v>
      </c>
      <c r="C3069" s="44">
        <v>109.68</v>
      </c>
      <c r="D3069" s="44">
        <v>25.28</v>
      </c>
      <c r="E3069" s="44">
        <v>7.4520999999999997</v>
      </c>
      <c r="F3069" s="44">
        <v>0.84919999999999995</v>
      </c>
      <c r="G3069" s="44">
        <v>276.2</v>
      </c>
      <c r="H3069" s="44">
        <v>3.9927999999999999</v>
      </c>
      <c r="I3069" s="44">
        <v>1.6042000000000001</v>
      </c>
      <c r="J3069" s="45">
        <v>8.9811999999999994</v>
      </c>
    </row>
    <row r="3070" spans="1:10" x14ac:dyDescent="0.25">
      <c r="A3070" s="33">
        <v>40535</v>
      </c>
      <c r="B3070" s="44">
        <v>1.3064</v>
      </c>
      <c r="C3070" s="44">
        <v>108.95</v>
      </c>
      <c r="D3070" s="44">
        <v>25.305</v>
      </c>
      <c r="E3070" s="44">
        <v>7.4530000000000003</v>
      </c>
      <c r="F3070" s="44">
        <v>0.84819999999999995</v>
      </c>
      <c r="G3070" s="44">
        <v>278.43</v>
      </c>
      <c r="H3070" s="44">
        <v>3.9798</v>
      </c>
      <c r="I3070" s="44">
        <v>1.6153999999999999</v>
      </c>
      <c r="J3070" s="45">
        <v>8.9629999999999992</v>
      </c>
    </row>
    <row r="3071" spans="1:10" x14ac:dyDescent="0.25">
      <c r="A3071" s="33">
        <v>40536</v>
      </c>
      <c r="B3071" s="44">
        <v>1.3099000000000001</v>
      </c>
      <c r="C3071" s="44">
        <v>108.63</v>
      </c>
      <c r="D3071" s="44">
        <v>25.327999999999999</v>
      </c>
      <c r="E3071" s="44">
        <v>7.4527000000000001</v>
      </c>
      <c r="F3071" s="44">
        <v>0.84960000000000002</v>
      </c>
      <c r="G3071" s="44">
        <v>279.2</v>
      </c>
      <c r="H3071" s="44">
        <v>3.9655</v>
      </c>
      <c r="I3071" s="44">
        <v>1.6039000000000001</v>
      </c>
      <c r="J3071" s="45">
        <v>8.9885000000000002</v>
      </c>
    </row>
    <row r="3072" spans="1:10" x14ac:dyDescent="0.25">
      <c r="A3072" s="33">
        <v>40539</v>
      </c>
      <c r="B3072" s="44">
        <v>1.3136000000000001</v>
      </c>
      <c r="C3072" s="44">
        <v>108.89</v>
      </c>
      <c r="D3072" s="44">
        <v>25.35</v>
      </c>
      <c r="E3072" s="44">
        <v>7.4531999999999998</v>
      </c>
      <c r="F3072" s="44">
        <v>0.85229999999999995</v>
      </c>
      <c r="G3072" s="44">
        <v>278.83</v>
      </c>
      <c r="H3072" s="44">
        <v>3.9763000000000002</v>
      </c>
      <c r="I3072" s="44">
        <v>1.5934999999999999</v>
      </c>
      <c r="J3072" s="45">
        <v>8.9771000000000001</v>
      </c>
    </row>
    <row r="3073" spans="1:10" x14ac:dyDescent="0.25">
      <c r="A3073" s="33">
        <v>40540</v>
      </c>
      <c r="B3073" s="44">
        <v>1.3194999999999999</v>
      </c>
      <c r="C3073" s="44">
        <v>108.2</v>
      </c>
      <c r="D3073" s="44">
        <v>25.355</v>
      </c>
      <c r="E3073" s="44">
        <v>7.4543999999999997</v>
      </c>
      <c r="F3073" s="44">
        <v>0.85345000000000004</v>
      </c>
      <c r="G3073" s="44">
        <v>279.14999999999998</v>
      </c>
      <c r="H3073" s="44">
        <v>3.9823</v>
      </c>
      <c r="I3073" s="44">
        <v>1.5956999999999999</v>
      </c>
      <c r="J3073" s="45">
        <v>8.9968000000000004</v>
      </c>
    </row>
    <row r="3074" spans="1:10" x14ac:dyDescent="0.25">
      <c r="A3074" s="33">
        <v>40541</v>
      </c>
      <c r="B3074" s="44">
        <v>1.3136000000000001</v>
      </c>
      <c r="C3074" s="44">
        <v>107.99</v>
      </c>
      <c r="D3074" s="44">
        <v>25.263000000000002</v>
      </c>
      <c r="E3074" s="44">
        <v>7.4527999999999999</v>
      </c>
      <c r="F3074" s="44">
        <v>0.85389999999999999</v>
      </c>
      <c r="G3074" s="44">
        <v>279.39999999999998</v>
      </c>
      <c r="H3074" s="44">
        <v>3.9666999999999999</v>
      </c>
      <c r="I3074" s="44">
        <v>1.5895999999999999</v>
      </c>
      <c r="J3074" s="45">
        <v>8.9885000000000002</v>
      </c>
    </row>
    <row r="3075" spans="1:10" x14ac:dyDescent="0.25">
      <c r="A3075" s="33">
        <v>40542</v>
      </c>
      <c r="B3075" s="44">
        <v>1.3280000000000001</v>
      </c>
      <c r="C3075" s="44">
        <v>108.24</v>
      </c>
      <c r="D3075" s="44">
        <v>25.24</v>
      </c>
      <c r="E3075" s="44">
        <v>7.4543999999999997</v>
      </c>
      <c r="F3075" s="44">
        <v>0.86019999999999996</v>
      </c>
      <c r="G3075" s="44">
        <v>279</v>
      </c>
      <c r="H3075" s="44">
        <v>3.9649999999999999</v>
      </c>
      <c r="I3075" s="44">
        <v>1.6073</v>
      </c>
      <c r="J3075" s="45">
        <v>9.0132999999999992</v>
      </c>
    </row>
    <row r="3076" spans="1:10" x14ac:dyDescent="0.25">
      <c r="A3076" s="33">
        <v>40543</v>
      </c>
      <c r="B3076" s="44">
        <v>1.3362000000000001</v>
      </c>
      <c r="C3076" s="44">
        <v>108.65</v>
      </c>
      <c r="D3076" s="44">
        <v>25.061</v>
      </c>
      <c r="E3076" s="44">
        <v>7.4535</v>
      </c>
      <c r="F3076" s="44">
        <v>0.86075000000000002</v>
      </c>
      <c r="G3076" s="44">
        <v>277.95</v>
      </c>
      <c r="H3076" s="44">
        <v>3.9750000000000001</v>
      </c>
      <c r="I3076" s="44">
        <v>1.6168</v>
      </c>
      <c r="J3076" s="45">
        <v>8.9655000000000005</v>
      </c>
    </row>
    <row r="3077" spans="1:10" x14ac:dyDescent="0.25">
      <c r="A3077" s="33">
        <v>40546</v>
      </c>
      <c r="B3077" s="44">
        <v>1.3348</v>
      </c>
      <c r="C3077" s="44">
        <v>108.7</v>
      </c>
      <c r="D3077" s="44">
        <v>25.088000000000001</v>
      </c>
      <c r="E3077" s="44">
        <v>7.4531000000000001</v>
      </c>
      <c r="F3077" s="44">
        <v>0.86131000000000002</v>
      </c>
      <c r="G3077" s="44">
        <v>278.39</v>
      </c>
      <c r="H3077" s="44">
        <v>3.9578000000000002</v>
      </c>
      <c r="I3077" s="44">
        <v>1.6223000000000001</v>
      </c>
      <c r="J3077" s="45">
        <v>8.9369999999999994</v>
      </c>
    </row>
    <row r="3078" spans="1:10" x14ac:dyDescent="0.25">
      <c r="A3078" s="33">
        <v>40547</v>
      </c>
      <c r="B3078" s="44">
        <v>1.3421000000000001</v>
      </c>
      <c r="C3078" s="44">
        <v>110.2</v>
      </c>
      <c r="D3078" s="44">
        <v>24.888000000000002</v>
      </c>
      <c r="E3078" s="44">
        <v>7.4532999999999996</v>
      </c>
      <c r="F3078" s="44">
        <v>0.85875000000000001</v>
      </c>
      <c r="G3078" s="44">
        <v>275.85000000000002</v>
      </c>
      <c r="H3078" s="44">
        <v>3.9403000000000001</v>
      </c>
      <c r="I3078" s="44">
        <v>1.6138999999999999</v>
      </c>
      <c r="J3078" s="45">
        <v>8.9544999999999995</v>
      </c>
    </row>
    <row r="3079" spans="1:10" x14ac:dyDescent="0.25">
      <c r="A3079" s="33">
        <v>40548</v>
      </c>
      <c r="B3079" s="44">
        <v>1.3212999999999999</v>
      </c>
      <c r="C3079" s="44">
        <v>108.72</v>
      </c>
      <c r="D3079" s="44">
        <v>24.875</v>
      </c>
      <c r="E3079" s="44">
        <v>7.4527000000000001</v>
      </c>
      <c r="F3079" s="44">
        <v>0.84830000000000005</v>
      </c>
      <c r="G3079" s="44">
        <v>277.05</v>
      </c>
      <c r="H3079" s="44">
        <v>3.8973</v>
      </c>
      <c r="I3079" s="44">
        <v>1.6166</v>
      </c>
      <c r="J3079" s="45">
        <v>8.9295000000000009</v>
      </c>
    </row>
    <row r="3080" spans="1:10" x14ac:dyDescent="0.25">
      <c r="A3080" s="33">
        <v>40549</v>
      </c>
      <c r="B3080" s="44">
        <v>1.3090999999999999</v>
      </c>
      <c r="C3080" s="44">
        <v>108.92</v>
      </c>
      <c r="D3080" s="44">
        <v>24.71</v>
      </c>
      <c r="E3080" s="44">
        <v>7.4516999999999998</v>
      </c>
      <c r="F3080" s="44">
        <v>0.84450000000000003</v>
      </c>
      <c r="G3080" s="44">
        <v>275.95</v>
      </c>
      <c r="H3080" s="44">
        <v>3.8553000000000002</v>
      </c>
      <c r="I3080" s="44">
        <v>1.6022000000000001</v>
      </c>
      <c r="J3080" s="45">
        <v>8.9209999999999994</v>
      </c>
    </row>
    <row r="3081" spans="1:10" x14ac:dyDescent="0.25">
      <c r="A3081" s="33">
        <v>40550</v>
      </c>
      <c r="B3081" s="44">
        <v>1.2961</v>
      </c>
      <c r="C3081" s="44">
        <v>108.29</v>
      </c>
      <c r="D3081" s="44">
        <v>24.565000000000001</v>
      </c>
      <c r="E3081" s="44">
        <v>7.4503000000000004</v>
      </c>
      <c r="F3081" s="44">
        <v>0.83830000000000005</v>
      </c>
      <c r="G3081" s="44">
        <v>277.27</v>
      </c>
      <c r="H3081" s="44">
        <v>3.8767999999999998</v>
      </c>
      <c r="I3081" s="44">
        <v>1.591</v>
      </c>
      <c r="J3081" s="45">
        <v>8.9377999999999993</v>
      </c>
    </row>
    <row r="3082" spans="1:10" x14ac:dyDescent="0.25">
      <c r="A3082" s="33">
        <v>40553</v>
      </c>
      <c r="B3082" s="44">
        <v>1.2903</v>
      </c>
      <c r="C3082" s="44">
        <v>107.17</v>
      </c>
      <c r="D3082" s="44">
        <v>24.648</v>
      </c>
      <c r="E3082" s="44">
        <v>7.4493999999999998</v>
      </c>
      <c r="F3082" s="44">
        <v>0.83179999999999998</v>
      </c>
      <c r="G3082" s="44">
        <v>280.42</v>
      </c>
      <c r="H3082" s="44">
        <v>3.9047000000000001</v>
      </c>
      <c r="I3082" s="44">
        <v>1.5804</v>
      </c>
      <c r="J3082" s="45">
        <v>8.9205000000000005</v>
      </c>
    </row>
    <row r="3083" spans="1:10" x14ac:dyDescent="0.25">
      <c r="A3083" s="33">
        <v>40554</v>
      </c>
      <c r="B3083" s="44">
        <v>1.2948</v>
      </c>
      <c r="C3083" s="44">
        <v>107.61</v>
      </c>
      <c r="D3083" s="44">
        <v>24.553000000000001</v>
      </c>
      <c r="E3083" s="44">
        <v>7.45</v>
      </c>
      <c r="F3083" s="44">
        <v>0.83189999999999997</v>
      </c>
      <c r="G3083" s="44">
        <v>279.24</v>
      </c>
      <c r="H3083" s="44">
        <v>3.8881999999999999</v>
      </c>
      <c r="I3083" s="44">
        <v>1.5822000000000001</v>
      </c>
      <c r="J3083" s="45">
        <v>8.8740000000000006</v>
      </c>
    </row>
    <row r="3084" spans="1:10" x14ac:dyDescent="0.25">
      <c r="A3084" s="33">
        <v>40555</v>
      </c>
      <c r="B3084" s="44">
        <v>1.2972999999999999</v>
      </c>
      <c r="C3084" s="44">
        <v>108.17</v>
      </c>
      <c r="D3084" s="44">
        <v>24.39</v>
      </c>
      <c r="E3084" s="44">
        <v>7.4496000000000002</v>
      </c>
      <c r="F3084" s="44">
        <v>0.83155000000000001</v>
      </c>
      <c r="G3084" s="44">
        <v>275.57</v>
      </c>
      <c r="H3084" s="44">
        <v>3.8424999999999998</v>
      </c>
      <c r="I3084" s="44">
        <v>1.5722</v>
      </c>
      <c r="J3084" s="45">
        <v>8.8435000000000006</v>
      </c>
    </row>
    <row r="3085" spans="1:10" x14ac:dyDescent="0.25">
      <c r="A3085" s="33">
        <v>40556</v>
      </c>
      <c r="B3085" s="44">
        <v>1.3199000000000001</v>
      </c>
      <c r="C3085" s="44">
        <v>109.5</v>
      </c>
      <c r="D3085" s="44">
        <v>24.37</v>
      </c>
      <c r="E3085" s="44">
        <v>7.45</v>
      </c>
      <c r="F3085" s="44">
        <v>0.83574999999999999</v>
      </c>
      <c r="G3085" s="44">
        <v>274.61</v>
      </c>
      <c r="H3085" s="44">
        <v>3.8656000000000001</v>
      </c>
      <c r="I3085" s="44">
        <v>1.5895999999999999</v>
      </c>
      <c r="J3085" s="45">
        <v>8.9004999999999992</v>
      </c>
    </row>
    <row r="3086" spans="1:10" x14ac:dyDescent="0.25">
      <c r="A3086" s="33">
        <v>40557</v>
      </c>
      <c r="B3086" s="44">
        <v>1.3349</v>
      </c>
      <c r="C3086" s="44">
        <v>110.71</v>
      </c>
      <c r="D3086" s="44">
        <v>24.384</v>
      </c>
      <c r="E3086" s="44">
        <v>7.4497999999999998</v>
      </c>
      <c r="F3086" s="44">
        <v>0.84219999999999995</v>
      </c>
      <c r="G3086" s="44">
        <v>276.60000000000002</v>
      </c>
      <c r="H3086" s="44">
        <v>3.88</v>
      </c>
      <c r="I3086" s="44">
        <v>1.6069</v>
      </c>
      <c r="J3086" s="45">
        <v>8.9764999999999997</v>
      </c>
    </row>
    <row r="3087" spans="1:10" x14ac:dyDescent="0.25">
      <c r="A3087" s="33">
        <v>40560</v>
      </c>
      <c r="B3087" s="44">
        <v>1.3310999999999999</v>
      </c>
      <c r="C3087" s="44">
        <v>109.91</v>
      </c>
      <c r="D3087" s="44">
        <v>24.335000000000001</v>
      </c>
      <c r="E3087" s="44">
        <v>7.45</v>
      </c>
      <c r="F3087" s="44">
        <v>0.83609999999999995</v>
      </c>
      <c r="G3087" s="44">
        <v>274.74</v>
      </c>
      <c r="H3087" s="44">
        <v>3.8730000000000002</v>
      </c>
      <c r="I3087" s="44">
        <v>1.6226</v>
      </c>
      <c r="J3087" s="45">
        <v>8.9160000000000004</v>
      </c>
    </row>
    <row r="3088" spans="1:10" x14ac:dyDescent="0.25">
      <c r="A3088" s="33">
        <v>40561</v>
      </c>
      <c r="B3088" s="44">
        <v>1.3371</v>
      </c>
      <c r="C3088" s="44">
        <v>110.29</v>
      </c>
      <c r="D3088" s="44">
        <v>24.285</v>
      </c>
      <c r="E3088" s="44">
        <v>7.4508999999999999</v>
      </c>
      <c r="F3088" s="44">
        <v>0.83565</v>
      </c>
      <c r="G3088" s="44">
        <v>272.60000000000002</v>
      </c>
      <c r="H3088" s="44">
        <v>3.8706999999999998</v>
      </c>
      <c r="I3088" s="44">
        <v>1.6080000000000001</v>
      </c>
      <c r="J3088" s="45">
        <v>8.9202999999999992</v>
      </c>
    </row>
    <row r="3089" spans="1:10" x14ac:dyDescent="0.25">
      <c r="A3089" s="33">
        <v>40562</v>
      </c>
      <c r="B3089" s="44">
        <v>1.3506</v>
      </c>
      <c r="C3089" s="44">
        <v>110.85</v>
      </c>
      <c r="D3089" s="44">
        <v>24.257999999999999</v>
      </c>
      <c r="E3089" s="44">
        <v>7.4512999999999998</v>
      </c>
      <c r="F3089" s="44">
        <v>0.84330000000000005</v>
      </c>
      <c r="G3089" s="44">
        <v>272.39999999999998</v>
      </c>
      <c r="H3089" s="44">
        <v>3.8658000000000001</v>
      </c>
      <c r="I3089" s="44">
        <v>1.6085</v>
      </c>
      <c r="J3089" s="45">
        <v>8.9324999999999992</v>
      </c>
    </row>
    <row r="3090" spans="1:10" x14ac:dyDescent="0.25">
      <c r="A3090" s="33">
        <v>40563</v>
      </c>
      <c r="B3090" s="44">
        <v>1.3472</v>
      </c>
      <c r="C3090" s="44">
        <v>110.93</v>
      </c>
      <c r="D3090" s="44">
        <v>24.42</v>
      </c>
      <c r="E3090" s="44">
        <v>7.4518000000000004</v>
      </c>
      <c r="F3090" s="44">
        <v>0.84360000000000002</v>
      </c>
      <c r="G3090" s="44">
        <v>275</v>
      </c>
      <c r="H3090" s="44">
        <v>3.9131999999999998</v>
      </c>
      <c r="I3090" s="44">
        <v>1.5949</v>
      </c>
      <c r="J3090" s="45">
        <v>8.9489999999999998</v>
      </c>
    </row>
    <row r="3091" spans="1:10" x14ac:dyDescent="0.25">
      <c r="A3091" s="33">
        <v>40564</v>
      </c>
      <c r="B3091" s="44">
        <v>1.3521000000000001</v>
      </c>
      <c r="C3091" s="44">
        <v>111.87</v>
      </c>
      <c r="D3091" s="44">
        <v>24.285</v>
      </c>
      <c r="E3091" s="44">
        <v>7.4532999999999996</v>
      </c>
      <c r="F3091" s="44">
        <v>0.84824999999999995</v>
      </c>
      <c r="G3091" s="44">
        <v>274.24</v>
      </c>
      <c r="H3091" s="44">
        <v>3.8748</v>
      </c>
      <c r="I3091" s="44">
        <v>1.587</v>
      </c>
      <c r="J3091" s="45">
        <v>8.9589999999999996</v>
      </c>
    </row>
    <row r="3092" spans="1:10" x14ac:dyDescent="0.25">
      <c r="A3092" s="33">
        <v>40567</v>
      </c>
      <c r="B3092" s="44">
        <v>1.3571</v>
      </c>
      <c r="C3092" s="44">
        <v>112.46</v>
      </c>
      <c r="D3092" s="44">
        <v>24.219000000000001</v>
      </c>
      <c r="E3092" s="44">
        <v>7.4530000000000003</v>
      </c>
      <c r="F3092" s="44">
        <v>0.85160000000000002</v>
      </c>
      <c r="G3092" s="44">
        <v>274.02</v>
      </c>
      <c r="H3092" s="44">
        <v>3.8769999999999998</v>
      </c>
      <c r="I3092" s="44">
        <v>1.5817000000000001</v>
      </c>
      <c r="J3092" s="45">
        <v>8.9529999999999994</v>
      </c>
    </row>
    <row r="3093" spans="1:10" x14ac:dyDescent="0.25">
      <c r="A3093" s="33">
        <v>40568</v>
      </c>
      <c r="B3093" s="44">
        <v>1.3595999999999999</v>
      </c>
      <c r="C3093" s="44">
        <v>112.08</v>
      </c>
      <c r="D3093" s="44">
        <v>24.222000000000001</v>
      </c>
      <c r="E3093" s="44">
        <v>7.4539</v>
      </c>
      <c r="F3093" s="44">
        <v>0.86199999999999999</v>
      </c>
      <c r="G3093" s="44">
        <v>275.22000000000003</v>
      </c>
      <c r="H3093" s="44">
        <v>3.8755000000000002</v>
      </c>
      <c r="I3093" s="44">
        <v>1.5634999999999999</v>
      </c>
      <c r="J3093" s="45">
        <v>8.9074000000000009</v>
      </c>
    </row>
    <row r="3094" spans="1:10" x14ac:dyDescent="0.25">
      <c r="A3094" s="33">
        <v>40569</v>
      </c>
      <c r="B3094" s="44">
        <v>1.3681000000000001</v>
      </c>
      <c r="C3094" s="44">
        <v>112.47</v>
      </c>
      <c r="D3094" s="44">
        <v>24.219000000000001</v>
      </c>
      <c r="E3094" s="44">
        <v>7.4523000000000001</v>
      </c>
      <c r="F3094" s="44">
        <v>0.86324999999999996</v>
      </c>
      <c r="G3094" s="44">
        <v>274.23</v>
      </c>
      <c r="H3094" s="44">
        <v>3.8730000000000002</v>
      </c>
      <c r="I3094" s="44">
        <v>1.5673999999999999</v>
      </c>
      <c r="J3094" s="45">
        <v>8.8584999999999994</v>
      </c>
    </row>
    <row r="3095" spans="1:10" x14ac:dyDescent="0.25">
      <c r="A3095" s="33">
        <v>40570</v>
      </c>
      <c r="B3095" s="44">
        <v>1.3715999999999999</v>
      </c>
      <c r="C3095" s="44">
        <v>113.9</v>
      </c>
      <c r="D3095" s="44">
        <v>24.24</v>
      </c>
      <c r="E3095" s="44">
        <v>7.4538000000000002</v>
      </c>
      <c r="F3095" s="44">
        <v>0.85955000000000004</v>
      </c>
      <c r="G3095" s="44">
        <v>272.89999999999998</v>
      </c>
      <c r="H3095" s="44">
        <v>3.8984999999999999</v>
      </c>
      <c r="I3095" s="44">
        <v>1.5689</v>
      </c>
      <c r="J3095" s="45">
        <v>8.8452000000000002</v>
      </c>
    </row>
    <row r="3096" spans="1:10" x14ac:dyDescent="0.25">
      <c r="A3096" s="33">
        <v>40571</v>
      </c>
      <c r="B3096" s="44">
        <v>1.371</v>
      </c>
      <c r="C3096" s="44">
        <v>112.76</v>
      </c>
      <c r="D3096" s="44">
        <v>24.248000000000001</v>
      </c>
      <c r="E3096" s="44">
        <v>7.4539999999999997</v>
      </c>
      <c r="F3096" s="44">
        <v>0.8609</v>
      </c>
      <c r="G3096" s="44">
        <v>271.7</v>
      </c>
      <c r="H3096" s="44">
        <v>3.9161000000000001</v>
      </c>
      <c r="I3096" s="44">
        <v>1.5479000000000001</v>
      </c>
      <c r="J3096" s="45">
        <v>8.8529999999999998</v>
      </c>
    </row>
    <row r="3097" spans="1:10" x14ac:dyDescent="0.25">
      <c r="A3097" s="33">
        <v>40574</v>
      </c>
      <c r="B3097" s="44">
        <v>1.3692</v>
      </c>
      <c r="C3097" s="44">
        <v>112.49</v>
      </c>
      <c r="D3097" s="44">
        <v>24.222999999999999</v>
      </c>
      <c r="E3097" s="44">
        <v>7.4543999999999997</v>
      </c>
      <c r="F3097" s="44">
        <v>0.8609</v>
      </c>
      <c r="G3097" s="44">
        <v>273.85000000000002</v>
      </c>
      <c r="H3097" s="44">
        <v>3.9361999999999999</v>
      </c>
      <c r="I3097" s="44">
        <v>1.5362</v>
      </c>
      <c r="J3097" s="45">
        <v>8.8670000000000009</v>
      </c>
    </row>
    <row r="3098" spans="1:10" x14ac:dyDescent="0.25">
      <c r="A3098" s="33">
        <v>40575</v>
      </c>
      <c r="B3098" s="44">
        <v>1.3754999999999999</v>
      </c>
      <c r="C3098" s="44">
        <v>112.19</v>
      </c>
      <c r="D3098" s="44">
        <v>24.111000000000001</v>
      </c>
      <c r="E3098" s="44">
        <v>7.4547999999999996</v>
      </c>
      <c r="F3098" s="44">
        <v>0.85360000000000003</v>
      </c>
      <c r="G3098" s="44">
        <v>271.60000000000002</v>
      </c>
      <c r="H3098" s="44">
        <v>3.9138000000000002</v>
      </c>
      <c r="I3098" s="44">
        <v>1.5302</v>
      </c>
      <c r="J3098" s="45">
        <v>8.8049999999999997</v>
      </c>
    </row>
    <row r="3099" spans="1:10" x14ac:dyDescent="0.25">
      <c r="A3099" s="33">
        <v>40576</v>
      </c>
      <c r="B3099" s="44">
        <v>1.3803000000000001</v>
      </c>
      <c r="C3099" s="44">
        <v>112.35</v>
      </c>
      <c r="D3099" s="44">
        <v>24.123999999999999</v>
      </c>
      <c r="E3099" s="44">
        <v>7.4549000000000003</v>
      </c>
      <c r="F3099" s="44">
        <v>0.85189999999999999</v>
      </c>
      <c r="G3099" s="44">
        <v>269.58999999999997</v>
      </c>
      <c r="H3099" s="44">
        <v>3.9127999999999998</v>
      </c>
      <c r="I3099" s="44">
        <v>1.5261</v>
      </c>
      <c r="J3099" s="45">
        <v>8.8614999999999995</v>
      </c>
    </row>
    <row r="3100" spans="1:10" x14ac:dyDescent="0.25">
      <c r="A3100" s="33">
        <v>40577</v>
      </c>
      <c r="B3100" s="44">
        <v>1.3745000000000001</v>
      </c>
      <c r="C3100" s="44">
        <v>112.46</v>
      </c>
      <c r="D3100" s="44">
        <v>24.088000000000001</v>
      </c>
      <c r="E3100" s="44">
        <v>7.4557000000000002</v>
      </c>
      <c r="F3100" s="44">
        <v>0.84865000000000002</v>
      </c>
      <c r="G3100" s="44">
        <v>269.75</v>
      </c>
      <c r="H3100" s="44">
        <v>3.9146999999999998</v>
      </c>
      <c r="I3100" s="44">
        <v>1.5194000000000001</v>
      </c>
      <c r="J3100" s="45">
        <v>8.8800000000000008</v>
      </c>
    </row>
    <row r="3101" spans="1:10" x14ac:dyDescent="0.25">
      <c r="A3101" s="33">
        <v>40578</v>
      </c>
      <c r="B3101" s="44">
        <v>1.3631</v>
      </c>
      <c r="C3101" s="44">
        <v>111.42</v>
      </c>
      <c r="D3101" s="44">
        <v>24.018000000000001</v>
      </c>
      <c r="E3101" s="44">
        <v>7.4543999999999997</v>
      </c>
      <c r="F3101" s="44">
        <v>0.84719999999999995</v>
      </c>
      <c r="G3101" s="44">
        <v>270.35000000000002</v>
      </c>
      <c r="H3101" s="44">
        <v>3.9007999999999998</v>
      </c>
      <c r="I3101" s="44">
        <v>1.5068999999999999</v>
      </c>
      <c r="J3101" s="45">
        <v>8.8185000000000002</v>
      </c>
    </row>
    <row r="3102" spans="1:10" x14ac:dyDescent="0.25">
      <c r="A3102" s="33">
        <v>40581</v>
      </c>
      <c r="B3102" s="44">
        <v>1.3552999999999999</v>
      </c>
      <c r="C3102" s="44">
        <v>111.52</v>
      </c>
      <c r="D3102" s="44">
        <v>24.07</v>
      </c>
      <c r="E3102" s="44">
        <v>7.4546000000000001</v>
      </c>
      <c r="F3102" s="44">
        <v>0.84019999999999995</v>
      </c>
      <c r="G3102" s="44">
        <v>269.17</v>
      </c>
      <c r="H3102" s="44">
        <v>3.8740000000000001</v>
      </c>
      <c r="I3102" s="44">
        <v>1.5097</v>
      </c>
      <c r="J3102" s="45">
        <v>8.8049999999999997</v>
      </c>
    </row>
    <row r="3103" spans="1:10" x14ac:dyDescent="0.25">
      <c r="A3103" s="33">
        <v>40582</v>
      </c>
      <c r="B3103" s="44">
        <v>1.3634999999999999</v>
      </c>
      <c r="C3103" s="44">
        <v>112.09</v>
      </c>
      <c r="D3103" s="44">
        <v>24.018000000000001</v>
      </c>
      <c r="E3103" s="44">
        <v>7.4546000000000001</v>
      </c>
      <c r="F3103" s="44">
        <v>0.84860000000000002</v>
      </c>
      <c r="G3103" s="44">
        <v>269.23</v>
      </c>
      <c r="H3103" s="44">
        <v>3.8856000000000002</v>
      </c>
      <c r="I3103" s="44">
        <v>1.5084</v>
      </c>
      <c r="J3103" s="45">
        <v>8.7714999999999996</v>
      </c>
    </row>
    <row r="3104" spans="1:10" x14ac:dyDescent="0.25">
      <c r="A3104" s="33">
        <v>40583</v>
      </c>
      <c r="B3104" s="44">
        <v>1.3647</v>
      </c>
      <c r="C3104" s="44">
        <v>112.65</v>
      </c>
      <c r="D3104" s="44">
        <v>24.212</v>
      </c>
      <c r="E3104" s="44">
        <v>7.4560000000000004</v>
      </c>
      <c r="F3104" s="44">
        <v>0.85</v>
      </c>
      <c r="G3104" s="44">
        <v>271.61</v>
      </c>
      <c r="H3104" s="44">
        <v>3.8942999999999999</v>
      </c>
      <c r="I3104" s="44">
        <v>1.5035000000000001</v>
      </c>
      <c r="J3104" s="45">
        <v>8.7885000000000009</v>
      </c>
    </row>
    <row r="3105" spans="1:10" x14ac:dyDescent="0.25">
      <c r="A3105" s="33">
        <v>40584</v>
      </c>
      <c r="B3105" s="44">
        <v>1.3604000000000001</v>
      </c>
      <c r="C3105" s="44">
        <v>112.71</v>
      </c>
      <c r="D3105" s="44">
        <v>24.245999999999999</v>
      </c>
      <c r="E3105" s="44">
        <v>7.4558999999999997</v>
      </c>
      <c r="F3105" s="44">
        <v>0.8478</v>
      </c>
      <c r="G3105" s="44">
        <v>273.27999999999997</v>
      </c>
      <c r="H3105" s="44">
        <v>3.9337</v>
      </c>
      <c r="I3105" s="44">
        <v>1.4947999999999999</v>
      </c>
      <c r="J3105" s="45">
        <v>8.8233999999999995</v>
      </c>
    </row>
    <row r="3106" spans="1:10" x14ac:dyDescent="0.25">
      <c r="A3106" s="33">
        <v>40585</v>
      </c>
      <c r="B3106" s="44">
        <v>1.3524</v>
      </c>
      <c r="C3106" s="44">
        <v>113.01</v>
      </c>
      <c r="D3106" s="44">
        <v>24.25</v>
      </c>
      <c r="E3106" s="44">
        <v>7.4565999999999999</v>
      </c>
      <c r="F3106" s="44">
        <v>0.84570000000000001</v>
      </c>
      <c r="G3106" s="44">
        <v>271.67</v>
      </c>
      <c r="H3106" s="44">
        <v>3.9192999999999998</v>
      </c>
      <c r="I3106" s="44">
        <v>1.4895</v>
      </c>
      <c r="J3106" s="45">
        <v>8.8021999999999991</v>
      </c>
    </row>
    <row r="3107" spans="1:10" x14ac:dyDescent="0.25">
      <c r="A3107" s="33">
        <v>40588</v>
      </c>
      <c r="B3107" s="44">
        <v>1.3440000000000001</v>
      </c>
      <c r="C3107" s="44">
        <v>112.15</v>
      </c>
      <c r="D3107" s="44">
        <v>24.234999999999999</v>
      </c>
      <c r="E3107" s="44">
        <v>7.4568000000000003</v>
      </c>
      <c r="F3107" s="44">
        <v>0.84</v>
      </c>
      <c r="G3107" s="44">
        <v>272.35000000000002</v>
      </c>
      <c r="H3107" s="44">
        <v>3.9436</v>
      </c>
      <c r="I3107" s="44">
        <v>1.4779</v>
      </c>
      <c r="J3107" s="45">
        <v>8.7561999999999998</v>
      </c>
    </row>
    <row r="3108" spans="1:10" x14ac:dyDescent="0.25">
      <c r="A3108" s="33">
        <v>40589</v>
      </c>
      <c r="B3108" s="44">
        <v>1.351</v>
      </c>
      <c r="C3108" s="44">
        <v>113.21</v>
      </c>
      <c r="D3108" s="44">
        <v>24.292999999999999</v>
      </c>
      <c r="E3108" s="44">
        <v>7.4566999999999997</v>
      </c>
      <c r="F3108" s="44">
        <v>0.83750000000000002</v>
      </c>
      <c r="G3108" s="44">
        <v>271.06</v>
      </c>
      <c r="H3108" s="44">
        <v>3.9287000000000001</v>
      </c>
      <c r="I3108" s="44">
        <v>1.4742</v>
      </c>
      <c r="J3108" s="45">
        <v>8.7255000000000003</v>
      </c>
    </row>
    <row r="3109" spans="1:10" x14ac:dyDescent="0.25">
      <c r="A3109" s="33">
        <v>40590</v>
      </c>
      <c r="B3109" s="44">
        <v>1.351</v>
      </c>
      <c r="C3109" s="44">
        <v>113.12</v>
      </c>
      <c r="D3109" s="44">
        <v>24.324999999999999</v>
      </c>
      <c r="E3109" s="44">
        <v>7.4562999999999997</v>
      </c>
      <c r="F3109" s="44">
        <v>0.84189999999999998</v>
      </c>
      <c r="G3109" s="44">
        <v>270.77</v>
      </c>
      <c r="H3109" s="44">
        <v>3.9093</v>
      </c>
      <c r="I3109" s="44">
        <v>1.4722</v>
      </c>
      <c r="J3109" s="45">
        <v>8.7324999999999999</v>
      </c>
    </row>
    <row r="3110" spans="1:10" x14ac:dyDescent="0.25">
      <c r="A3110" s="33">
        <v>40591</v>
      </c>
      <c r="B3110" s="44">
        <v>1.3560000000000001</v>
      </c>
      <c r="C3110" s="44">
        <v>113.39</v>
      </c>
      <c r="D3110" s="44">
        <v>24.324999999999999</v>
      </c>
      <c r="E3110" s="44">
        <v>7.4554999999999998</v>
      </c>
      <c r="F3110" s="44">
        <v>0.84089999999999998</v>
      </c>
      <c r="G3110" s="44">
        <v>269.25</v>
      </c>
      <c r="H3110" s="44">
        <v>3.9075000000000002</v>
      </c>
      <c r="I3110" s="44">
        <v>1.4884999999999999</v>
      </c>
      <c r="J3110" s="45">
        <v>8.7430000000000003</v>
      </c>
    </row>
    <row r="3111" spans="1:10" x14ac:dyDescent="0.25">
      <c r="A3111" s="33">
        <v>40592</v>
      </c>
      <c r="B3111" s="44">
        <v>1.3627</v>
      </c>
      <c r="C3111" s="44">
        <v>113.62</v>
      </c>
      <c r="D3111" s="44">
        <v>24.375</v>
      </c>
      <c r="E3111" s="44">
        <v>7.4546000000000001</v>
      </c>
      <c r="F3111" s="44">
        <v>0.83950000000000002</v>
      </c>
      <c r="G3111" s="44">
        <v>270.05</v>
      </c>
      <c r="H3111" s="44">
        <v>3.9144999999999999</v>
      </c>
      <c r="I3111" s="44">
        <v>1.4995000000000001</v>
      </c>
      <c r="J3111" s="45">
        <v>8.7327999999999992</v>
      </c>
    </row>
    <row r="3112" spans="1:10" x14ac:dyDescent="0.25">
      <c r="A3112" s="33">
        <v>40595</v>
      </c>
      <c r="B3112" s="44">
        <v>1.3668</v>
      </c>
      <c r="C3112" s="44">
        <v>113.68</v>
      </c>
      <c r="D3112" s="44">
        <v>24.457999999999998</v>
      </c>
      <c r="E3112" s="44">
        <v>7.4553000000000003</v>
      </c>
      <c r="F3112" s="44">
        <v>0.84250000000000003</v>
      </c>
      <c r="G3112" s="44">
        <v>271.01</v>
      </c>
      <c r="H3112" s="44">
        <v>3.9277000000000002</v>
      </c>
      <c r="I3112" s="44">
        <v>1.4924999999999999</v>
      </c>
      <c r="J3112" s="45">
        <v>8.7620000000000005</v>
      </c>
    </row>
    <row r="3113" spans="1:10" x14ac:dyDescent="0.25">
      <c r="A3113" s="33">
        <v>40596</v>
      </c>
      <c r="B3113" s="44">
        <v>1.3667</v>
      </c>
      <c r="C3113" s="44">
        <v>113.63</v>
      </c>
      <c r="D3113" s="44">
        <v>24.495000000000001</v>
      </c>
      <c r="E3113" s="44">
        <v>7.4554</v>
      </c>
      <c r="F3113" s="44">
        <v>0.84584000000000004</v>
      </c>
      <c r="G3113" s="44">
        <v>272.73</v>
      </c>
      <c r="H3113" s="44">
        <v>3.9655</v>
      </c>
      <c r="I3113" s="44">
        <v>1.4899</v>
      </c>
      <c r="J3113" s="45">
        <v>8.7870000000000008</v>
      </c>
    </row>
    <row r="3114" spans="1:10" x14ac:dyDescent="0.25">
      <c r="A3114" s="33">
        <v>40597</v>
      </c>
      <c r="B3114" s="44">
        <v>1.3731</v>
      </c>
      <c r="C3114" s="44">
        <v>113.69</v>
      </c>
      <c r="D3114" s="44">
        <v>24.527000000000001</v>
      </c>
      <c r="E3114" s="44">
        <v>7.4550999999999998</v>
      </c>
      <c r="F3114" s="44">
        <v>0.84589999999999999</v>
      </c>
      <c r="G3114" s="44">
        <v>272.64999999999998</v>
      </c>
      <c r="H3114" s="44">
        <v>3.9582999999999999</v>
      </c>
      <c r="I3114" s="44">
        <v>1.4836</v>
      </c>
      <c r="J3114" s="45">
        <v>8.7934999999999999</v>
      </c>
    </row>
    <row r="3115" spans="1:10" x14ac:dyDescent="0.25">
      <c r="A3115" s="33">
        <v>40598</v>
      </c>
      <c r="B3115" s="44">
        <v>1.3773</v>
      </c>
      <c r="C3115" s="44">
        <v>112.69</v>
      </c>
      <c r="D3115" s="44">
        <v>24.529</v>
      </c>
      <c r="E3115" s="44">
        <v>7.4546999999999999</v>
      </c>
      <c r="F3115" s="44">
        <v>0.85129999999999995</v>
      </c>
      <c r="G3115" s="44">
        <v>273.39999999999998</v>
      </c>
      <c r="H3115" s="44">
        <v>3.9975000000000001</v>
      </c>
      <c r="I3115" s="44">
        <v>1.4732000000000001</v>
      </c>
      <c r="J3115" s="45">
        <v>8.7985000000000007</v>
      </c>
    </row>
    <row r="3116" spans="1:10" x14ac:dyDescent="0.25">
      <c r="A3116" s="33">
        <v>40599</v>
      </c>
      <c r="B3116" s="44">
        <v>1.3762000000000001</v>
      </c>
      <c r="C3116" s="44">
        <v>112.52</v>
      </c>
      <c r="D3116" s="44">
        <v>24.478999999999999</v>
      </c>
      <c r="E3116" s="44">
        <v>7.4553000000000003</v>
      </c>
      <c r="F3116" s="44">
        <v>0.85529999999999995</v>
      </c>
      <c r="G3116" s="44">
        <v>272.81</v>
      </c>
      <c r="H3116" s="44">
        <v>3.9708999999999999</v>
      </c>
      <c r="I3116" s="44">
        <v>1.4635</v>
      </c>
      <c r="J3116" s="45">
        <v>8.8320000000000007</v>
      </c>
    </row>
    <row r="3117" spans="1:10" x14ac:dyDescent="0.25">
      <c r="A3117" s="33">
        <v>40602</v>
      </c>
      <c r="B3117" s="44">
        <v>1.3834</v>
      </c>
      <c r="C3117" s="44">
        <v>113.26</v>
      </c>
      <c r="D3117" s="44">
        <v>24.353000000000002</v>
      </c>
      <c r="E3117" s="44">
        <v>7.4564000000000004</v>
      </c>
      <c r="F3117" s="44">
        <v>0.8528</v>
      </c>
      <c r="G3117" s="44">
        <v>270.72000000000003</v>
      </c>
      <c r="H3117" s="44">
        <v>3.9548000000000001</v>
      </c>
      <c r="I3117" s="44">
        <v>1.456</v>
      </c>
      <c r="J3117" s="45">
        <v>8.7445000000000004</v>
      </c>
    </row>
    <row r="3118" spans="1:10" x14ac:dyDescent="0.25">
      <c r="A3118" s="33">
        <v>40603</v>
      </c>
      <c r="B3118" s="44">
        <v>1.3825000000000001</v>
      </c>
      <c r="C3118" s="44">
        <v>113.39</v>
      </c>
      <c r="D3118" s="44">
        <v>24.355</v>
      </c>
      <c r="E3118" s="44">
        <v>7.4558999999999997</v>
      </c>
      <c r="F3118" s="44">
        <v>0.84940000000000004</v>
      </c>
      <c r="G3118" s="44">
        <v>272.64</v>
      </c>
      <c r="H3118" s="44">
        <v>3.9725000000000001</v>
      </c>
      <c r="I3118" s="44">
        <v>1.4561999999999999</v>
      </c>
      <c r="J3118" s="45">
        <v>8.7089999999999996</v>
      </c>
    </row>
    <row r="3119" spans="1:10" x14ac:dyDescent="0.25">
      <c r="A3119" s="33">
        <v>40604</v>
      </c>
      <c r="B3119" s="44">
        <v>1.3809</v>
      </c>
      <c r="C3119" s="44">
        <v>113.33</v>
      </c>
      <c r="D3119" s="44">
        <v>24.289000000000001</v>
      </c>
      <c r="E3119" s="44">
        <v>7.4558999999999997</v>
      </c>
      <c r="F3119" s="44">
        <v>0.8478</v>
      </c>
      <c r="G3119" s="44">
        <v>271.27999999999997</v>
      </c>
      <c r="H3119" s="44">
        <v>3.9845000000000002</v>
      </c>
      <c r="I3119" s="44">
        <v>1.4524999999999999</v>
      </c>
      <c r="J3119" s="45">
        <v>8.7330000000000005</v>
      </c>
    </row>
    <row r="3120" spans="1:10" x14ac:dyDescent="0.25">
      <c r="A3120" s="33">
        <v>40605</v>
      </c>
      <c r="B3120" s="44">
        <v>1.385</v>
      </c>
      <c r="C3120" s="44">
        <v>113.43</v>
      </c>
      <c r="D3120" s="44">
        <v>24.207999999999998</v>
      </c>
      <c r="E3120" s="44">
        <v>7.4564000000000004</v>
      </c>
      <c r="F3120" s="44">
        <v>0.85129999999999995</v>
      </c>
      <c r="G3120" s="44">
        <v>270.89999999999998</v>
      </c>
      <c r="H3120" s="44">
        <v>3.9826000000000001</v>
      </c>
      <c r="I3120" s="44">
        <v>1.4536</v>
      </c>
      <c r="J3120" s="45">
        <v>8.7576000000000001</v>
      </c>
    </row>
    <row r="3121" spans="1:10" x14ac:dyDescent="0.25">
      <c r="A3121" s="33">
        <v>40606</v>
      </c>
      <c r="B3121" s="44">
        <v>1.3956999999999999</v>
      </c>
      <c r="C3121" s="44">
        <v>115.63</v>
      </c>
      <c r="D3121" s="44">
        <v>24.312000000000001</v>
      </c>
      <c r="E3121" s="44">
        <v>7.4569000000000001</v>
      </c>
      <c r="F3121" s="44">
        <v>0.85804999999999998</v>
      </c>
      <c r="G3121" s="44">
        <v>271.95</v>
      </c>
      <c r="H3121" s="44">
        <v>3.99</v>
      </c>
      <c r="I3121" s="44">
        <v>1.4537</v>
      </c>
      <c r="J3121" s="45">
        <v>8.8350000000000009</v>
      </c>
    </row>
    <row r="3122" spans="1:10" x14ac:dyDescent="0.25">
      <c r="A3122" s="33">
        <v>40609</v>
      </c>
      <c r="B3122" s="44">
        <v>1.4028</v>
      </c>
      <c r="C3122" s="44">
        <v>115.15</v>
      </c>
      <c r="D3122" s="44">
        <v>24.225999999999999</v>
      </c>
      <c r="E3122" s="44">
        <v>7.4572000000000003</v>
      </c>
      <c r="F3122" s="44">
        <v>0.86099999999999999</v>
      </c>
      <c r="G3122" s="44">
        <v>271.66000000000003</v>
      </c>
      <c r="H3122" s="44">
        <v>3.9731999999999998</v>
      </c>
      <c r="I3122" s="44">
        <v>1.4732000000000001</v>
      </c>
      <c r="J3122" s="45">
        <v>8.8755000000000006</v>
      </c>
    </row>
    <row r="3123" spans="1:10" x14ac:dyDescent="0.25">
      <c r="A3123" s="33">
        <v>40610</v>
      </c>
      <c r="B3123" s="44">
        <v>1.3897999999999999</v>
      </c>
      <c r="C3123" s="44">
        <v>114.64</v>
      </c>
      <c r="D3123" s="44">
        <v>24.233000000000001</v>
      </c>
      <c r="E3123" s="44">
        <v>7.4576000000000002</v>
      </c>
      <c r="F3123" s="44">
        <v>0.86050000000000004</v>
      </c>
      <c r="G3123" s="44">
        <v>272.62</v>
      </c>
      <c r="H3123" s="44">
        <v>3.9847999999999999</v>
      </c>
      <c r="I3123" s="44">
        <v>1.4704999999999999</v>
      </c>
      <c r="J3123" s="45">
        <v>8.8469999999999995</v>
      </c>
    </row>
    <row r="3124" spans="1:10" x14ac:dyDescent="0.25">
      <c r="A3124" s="33">
        <v>40611</v>
      </c>
      <c r="B3124" s="44">
        <v>1.3928</v>
      </c>
      <c r="C3124" s="44">
        <v>115.14</v>
      </c>
      <c r="D3124" s="44">
        <v>24.29</v>
      </c>
      <c r="E3124" s="44">
        <v>7.4580000000000002</v>
      </c>
      <c r="F3124" s="44">
        <v>0.85899999999999999</v>
      </c>
      <c r="G3124" s="44">
        <v>272.88</v>
      </c>
      <c r="H3124" s="44">
        <v>3.9801000000000002</v>
      </c>
      <c r="I3124" s="44">
        <v>1.4670000000000001</v>
      </c>
      <c r="J3124" s="45">
        <v>8.8055000000000003</v>
      </c>
    </row>
    <row r="3125" spans="1:10" x14ac:dyDescent="0.25">
      <c r="A3125" s="33">
        <v>40612</v>
      </c>
      <c r="B3125" s="44">
        <v>1.3816999999999999</v>
      </c>
      <c r="C3125" s="44">
        <v>114.78</v>
      </c>
      <c r="D3125" s="44">
        <v>24.361999999999998</v>
      </c>
      <c r="E3125" s="44">
        <v>7.4581</v>
      </c>
      <c r="F3125" s="44">
        <v>0.85655000000000003</v>
      </c>
      <c r="G3125" s="44">
        <v>272.98</v>
      </c>
      <c r="H3125" s="44">
        <v>3.9914999999999998</v>
      </c>
      <c r="I3125" s="44">
        <v>1.4823999999999999</v>
      </c>
      <c r="J3125" s="45">
        <v>8.8115000000000006</v>
      </c>
    </row>
    <row r="3126" spans="1:10" x14ac:dyDescent="0.25">
      <c r="A3126" s="33">
        <v>40613</v>
      </c>
      <c r="B3126" s="44">
        <v>1.3773</v>
      </c>
      <c r="C3126" s="44">
        <v>113.24</v>
      </c>
      <c r="D3126" s="44">
        <v>24.335000000000001</v>
      </c>
      <c r="E3126" s="44">
        <v>7.4581999999999997</v>
      </c>
      <c r="F3126" s="44">
        <v>0.86119999999999997</v>
      </c>
      <c r="G3126" s="44">
        <v>272.8</v>
      </c>
      <c r="H3126" s="44">
        <v>4.0411999999999999</v>
      </c>
      <c r="I3126" s="44">
        <v>1.4846999999999999</v>
      </c>
      <c r="J3126" s="45">
        <v>8.8130000000000006</v>
      </c>
    </row>
    <row r="3127" spans="1:10" x14ac:dyDescent="0.25">
      <c r="A3127" s="33">
        <v>40616</v>
      </c>
      <c r="B3127" s="44">
        <v>1.3948</v>
      </c>
      <c r="C3127" s="44">
        <v>114.16</v>
      </c>
      <c r="D3127" s="44">
        <v>24.331</v>
      </c>
      <c r="E3127" s="44">
        <v>7.4584000000000001</v>
      </c>
      <c r="F3127" s="44">
        <v>0.8659</v>
      </c>
      <c r="G3127" s="44">
        <v>273.05</v>
      </c>
      <c r="H3127" s="44">
        <v>4.0315000000000003</v>
      </c>
      <c r="I3127" s="44">
        <v>1.4845999999999999</v>
      </c>
      <c r="J3127" s="45">
        <v>8.8405000000000005</v>
      </c>
    </row>
    <row r="3128" spans="1:10" x14ac:dyDescent="0.25">
      <c r="A3128" s="33">
        <v>40617</v>
      </c>
      <c r="B3128" s="44">
        <v>1.3884000000000001</v>
      </c>
      <c r="C3128" s="44">
        <v>112.39</v>
      </c>
      <c r="D3128" s="44">
        <v>24.393999999999998</v>
      </c>
      <c r="E3128" s="44">
        <v>7.4587000000000003</v>
      </c>
      <c r="F3128" s="44">
        <v>0.86739999999999995</v>
      </c>
      <c r="G3128" s="44">
        <v>274.04000000000002</v>
      </c>
      <c r="H3128" s="44">
        <v>4.0583999999999998</v>
      </c>
      <c r="I3128" s="44">
        <v>1.4723999999999999</v>
      </c>
      <c r="J3128" s="45">
        <v>8.9789999999999992</v>
      </c>
    </row>
    <row r="3129" spans="1:10" x14ac:dyDescent="0.25">
      <c r="A3129" s="33">
        <v>40618</v>
      </c>
      <c r="B3129" s="44">
        <v>1.3951</v>
      </c>
      <c r="C3129" s="44">
        <v>112.43</v>
      </c>
      <c r="D3129" s="44">
        <v>24.367999999999999</v>
      </c>
      <c r="E3129" s="44">
        <v>7.4585999999999997</v>
      </c>
      <c r="F3129" s="44">
        <v>0.86729999999999996</v>
      </c>
      <c r="G3129" s="44">
        <v>273.39999999999998</v>
      </c>
      <c r="H3129" s="44">
        <v>4.0625</v>
      </c>
      <c r="I3129" s="44">
        <v>1.4759</v>
      </c>
      <c r="J3129" s="45">
        <v>8.9730000000000008</v>
      </c>
    </row>
    <row r="3130" spans="1:10" x14ac:dyDescent="0.25">
      <c r="A3130" s="33">
        <v>40619</v>
      </c>
      <c r="B3130" s="44">
        <v>1.4004000000000001</v>
      </c>
      <c r="C3130" s="44">
        <v>110.42</v>
      </c>
      <c r="D3130" s="44">
        <v>24.396000000000001</v>
      </c>
      <c r="E3130" s="44">
        <v>7.4585999999999997</v>
      </c>
      <c r="F3130" s="44">
        <v>0.86745000000000005</v>
      </c>
      <c r="G3130" s="44">
        <v>273.74</v>
      </c>
      <c r="H3130" s="44">
        <v>4.0789999999999997</v>
      </c>
      <c r="I3130" s="44">
        <v>1.4843</v>
      </c>
      <c r="J3130" s="45">
        <v>8.9905000000000008</v>
      </c>
    </row>
    <row r="3131" spans="1:10" x14ac:dyDescent="0.25">
      <c r="A3131" s="33">
        <v>40620</v>
      </c>
      <c r="B3131" s="44">
        <v>1.413</v>
      </c>
      <c r="C3131" s="44">
        <v>114.68</v>
      </c>
      <c r="D3131" s="44">
        <v>24.388000000000002</v>
      </c>
      <c r="E3131" s="44">
        <v>7.4568000000000003</v>
      </c>
      <c r="F3131" s="44">
        <v>0.87380000000000002</v>
      </c>
      <c r="G3131" s="44">
        <v>273.35000000000002</v>
      </c>
      <c r="H3131" s="44">
        <v>4.0587999999999997</v>
      </c>
      <c r="I3131" s="44">
        <v>1.4819</v>
      </c>
      <c r="J3131" s="45">
        <v>8.9064999999999994</v>
      </c>
    </row>
    <row r="3132" spans="1:10" x14ac:dyDescent="0.25">
      <c r="A3132" s="33">
        <v>40623</v>
      </c>
      <c r="B3132" s="44">
        <v>1.4194</v>
      </c>
      <c r="C3132" s="44">
        <v>115.04</v>
      </c>
      <c r="D3132" s="44">
        <v>24.472999999999999</v>
      </c>
      <c r="E3132" s="44">
        <v>7.4570999999999996</v>
      </c>
      <c r="F3132" s="44">
        <v>0.87170000000000003</v>
      </c>
      <c r="G3132" s="44">
        <v>271.14999999999998</v>
      </c>
      <c r="H3132" s="44">
        <v>4.0435999999999996</v>
      </c>
      <c r="I3132" s="44">
        <v>1.4893000000000001</v>
      </c>
      <c r="J3132" s="45">
        <v>8.9006000000000007</v>
      </c>
    </row>
    <row r="3133" spans="1:10" x14ac:dyDescent="0.25">
      <c r="A3133" s="33">
        <v>40624</v>
      </c>
      <c r="B3133" s="44">
        <v>1.4211</v>
      </c>
      <c r="C3133" s="44">
        <v>115.15</v>
      </c>
      <c r="D3133" s="44">
        <v>24.45</v>
      </c>
      <c r="E3133" s="44">
        <v>7.4572000000000003</v>
      </c>
      <c r="F3133" s="44">
        <v>0.86780000000000002</v>
      </c>
      <c r="G3133" s="44">
        <v>270.43</v>
      </c>
      <c r="H3133" s="44">
        <v>4.0338000000000003</v>
      </c>
      <c r="I3133" s="44">
        <v>1.4986999999999999</v>
      </c>
      <c r="J3133" s="45">
        <v>8.9320000000000004</v>
      </c>
    </row>
    <row r="3134" spans="1:10" x14ac:dyDescent="0.25">
      <c r="A3134" s="33">
        <v>40625</v>
      </c>
      <c r="B3134" s="44">
        <v>1.4136</v>
      </c>
      <c r="C3134" s="44">
        <v>114.42</v>
      </c>
      <c r="D3134" s="44">
        <v>24.417000000000002</v>
      </c>
      <c r="E3134" s="44">
        <v>7.4573</v>
      </c>
      <c r="F3134" s="44">
        <v>0.86990000000000001</v>
      </c>
      <c r="G3134" s="44">
        <v>269.60000000000002</v>
      </c>
      <c r="H3134" s="44">
        <v>4.0410000000000004</v>
      </c>
      <c r="I3134" s="44">
        <v>1.4953000000000001</v>
      </c>
      <c r="J3134" s="45">
        <v>8.9309999999999992</v>
      </c>
    </row>
    <row r="3135" spans="1:10" x14ac:dyDescent="0.25">
      <c r="A3135" s="33">
        <v>40626</v>
      </c>
      <c r="B3135" s="44">
        <v>1.4128000000000001</v>
      </c>
      <c r="C3135" s="44">
        <v>114.34</v>
      </c>
      <c r="D3135" s="44">
        <v>24.558</v>
      </c>
      <c r="E3135" s="44">
        <v>7.4572000000000003</v>
      </c>
      <c r="F3135" s="44">
        <v>0.87409999999999999</v>
      </c>
      <c r="G3135" s="44">
        <v>267.77999999999997</v>
      </c>
      <c r="H3135" s="44">
        <v>4.0197000000000003</v>
      </c>
      <c r="I3135" s="44">
        <v>1.4930000000000001</v>
      </c>
      <c r="J3135" s="45">
        <v>8.9454999999999991</v>
      </c>
    </row>
    <row r="3136" spans="1:10" x14ac:dyDescent="0.25">
      <c r="A3136" s="33">
        <v>40627</v>
      </c>
      <c r="B3136" s="44">
        <v>1.4115</v>
      </c>
      <c r="C3136" s="44">
        <v>114.57</v>
      </c>
      <c r="D3136" s="44">
        <v>24.529</v>
      </c>
      <c r="E3136" s="44">
        <v>7.4580000000000002</v>
      </c>
      <c r="F3136" s="44">
        <v>0.87780000000000002</v>
      </c>
      <c r="G3136" s="44">
        <v>266.33</v>
      </c>
      <c r="H3136" s="44">
        <v>4.0095000000000001</v>
      </c>
      <c r="I3136" s="44">
        <v>1.5024</v>
      </c>
      <c r="J3136" s="45">
        <v>8.9922000000000004</v>
      </c>
    </row>
    <row r="3137" spans="1:10" x14ac:dyDescent="0.25">
      <c r="A3137" s="33">
        <v>40630</v>
      </c>
      <c r="B3137" s="44">
        <v>1.4032</v>
      </c>
      <c r="C3137" s="44">
        <v>114.59</v>
      </c>
      <c r="D3137" s="44">
        <v>24.542999999999999</v>
      </c>
      <c r="E3137" s="44">
        <v>7.4573999999999998</v>
      </c>
      <c r="F3137" s="44">
        <v>0.87824999999999998</v>
      </c>
      <c r="G3137" s="44">
        <v>267.3</v>
      </c>
      <c r="H3137" s="44">
        <v>4.0007000000000001</v>
      </c>
      <c r="I3137" s="44">
        <v>1.5006999999999999</v>
      </c>
      <c r="J3137" s="45">
        <v>8.9728999999999992</v>
      </c>
    </row>
    <row r="3138" spans="1:10" x14ac:dyDescent="0.25">
      <c r="A3138" s="33">
        <v>40631</v>
      </c>
      <c r="B3138" s="44">
        <v>1.4066000000000001</v>
      </c>
      <c r="C3138" s="44">
        <v>115.6</v>
      </c>
      <c r="D3138" s="44">
        <v>24.510999999999999</v>
      </c>
      <c r="E3138" s="44">
        <v>7.4573999999999998</v>
      </c>
      <c r="F3138" s="44">
        <v>0.88144999999999996</v>
      </c>
      <c r="G3138" s="44">
        <v>267.77999999999997</v>
      </c>
      <c r="H3138" s="44">
        <v>3.9954999999999998</v>
      </c>
      <c r="I3138" s="44">
        <v>1.5122</v>
      </c>
      <c r="J3138" s="45">
        <v>8.9849999999999994</v>
      </c>
    </row>
    <row r="3139" spans="1:10" x14ac:dyDescent="0.25">
      <c r="A3139" s="33">
        <v>40632</v>
      </c>
      <c r="B3139" s="44">
        <v>1.409</v>
      </c>
      <c r="C3139" s="44">
        <v>117.01</v>
      </c>
      <c r="D3139" s="44">
        <v>24.527999999999999</v>
      </c>
      <c r="E3139" s="44">
        <v>7.4573</v>
      </c>
      <c r="F3139" s="44">
        <v>0.87890000000000001</v>
      </c>
      <c r="G3139" s="44">
        <v>267.10000000000002</v>
      </c>
      <c r="H3139" s="44">
        <v>3.988</v>
      </c>
      <c r="I3139" s="44">
        <v>1.5096000000000001</v>
      </c>
      <c r="J3139" s="45">
        <v>8.9184999999999999</v>
      </c>
    </row>
    <row r="3140" spans="1:10" x14ac:dyDescent="0.25">
      <c r="A3140" s="33">
        <v>40633</v>
      </c>
      <c r="B3140" s="44">
        <v>1.4207000000000001</v>
      </c>
      <c r="C3140" s="44">
        <v>117.61</v>
      </c>
      <c r="D3140" s="44">
        <v>24.542999999999999</v>
      </c>
      <c r="E3140" s="44">
        <v>7.4566999999999997</v>
      </c>
      <c r="F3140" s="44">
        <v>0.88370000000000004</v>
      </c>
      <c r="G3140" s="44">
        <v>265.72000000000003</v>
      </c>
      <c r="H3140" s="44">
        <v>4.0106000000000002</v>
      </c>
      <c r="I3140" s="44">
        <v>1.5172000000000001</v>
      </c>
      <c r="J3140" s="45">
        <v>8.9329000000000001</v>
      </c>
    </row>
    <row r="3141" spans="1:10" x14ac:dyDescent="0.25">
      <c r="A3141" s="33">
        <v>40634</v>
      </c>
      <c r="B3141" s="44">
        <v>1.4140999999999999</v>
      </c>
      <c r="C3141" s="44">
        <v>118.56</v>
      </c>
      <c r="D3141" s="44">
        <v>24.512</v>
      </c>
      <c r="E3141" s="44">
        <v>7.4564000000000004</v>
      </c>
      <c r="F3141" s="44">
        <v>0.88149999999999995</v>
      </c>
      <c r="G3141" s="44">
        <v>266.26</v>
      </c>
      <c r="H3141" s="44">
        <v>4.0397999999999996</v>
      </c>
      <c r="I3141" s="44">
        <v>1.5082</v>
      </c>
      <c r="J3141" s="45">
        <v>8.9382000000000001</v>
      </c>
    </row>
    <row r="3142" spans="1:10" x14ac:dyDescent="0.25">
      <c r="A3142" s="33">
        <v>40637</v>
      </c>
      <c r="B3142" s="44">
        <v>1.4239999999999999</v>
      </c>
      <c r="C3142" s="44">
        <v>119.56</v>
      </c>
      <c r="D3142" s="44">
        <v>24.466000000000001</v>
      </c>
      <c r="E3142" s="44">
        <v>7.4566999999999997</v>
      </c>
      <c r="F3142" s="44">
        <v>0.88095000000000001</v>
      </c>
      <c r="G3142" s="44">
        <v>265.39999999999998</v>
      </c>
      <c r="H3142" s="44">
        <v>4.0324999999999998</v>
      </c>
      <c r="I3142" s="44">
        <v>1.4786999999999999</v>
      </c>
      <c r="J3142" s="45">
        <v>8.9879999999999995</v>
      </c>
    </row>
    <row r="3143" spans="1:10" x14ac:dyDescent="0.25">
      <c r="A3143" s="33">
        <v>40638</v>
      </c>
      <c r="B3143" s="44">
        <v>1.4166000000000001</v>
      </c>
      <c r="C3143" s="44">
        <v>119.4</v>
      </c>
      <c r="D3143" s="44">
        <v>24.443000000000001</v>
      </c>
      <c r="E3143" s="44">
        <v>7.4573</v>
      </c>
      <c r="F3143" s="44">
        <v>0.87285000000000001</v>
      </c>
      <c r="G3143" s="44">
        <v>264.44</v>
      </c>
      <c r="H3143" s="44">
        <v>4.0140000000000002</v>
      </c>
      <c r="I3143" s="44">
        <v>1.4739</v>
      </c>
      <c r="J3143" s="45">
        <v>8.9894999999999996</v>
      </c>
    </row>
    <row r="3144" spans="1:10" x14ac:dyDescent="0.25">
      <c r="A3144" s="33">
        <v>40639</v>
      </c>
      <c r="B3144" s="44">
        <v>1.43</v>
      </c>
      <c r="C3144" s="44">
        <v>121.82</v>
      </c>
      <c r="D3144" s="44">
        <v>24.425999999999998</v>
      </c>
      <c r="E3144" s="44">
        <v>7.4569000000000001</v>
      </c>
      <c r="F3144" s="44">
        <v>0.87749999999999995</v>
      </c>
      <c r="G3144" s="44">
        <v>263.24</v>
      </c>
      <c r="H3144" s="44">
        <v>3.9857999999999998</v>
      </c>
      <c r="I3144" s="44">
        <v>1.4723999999999999</v>
      </c>
      <c r="J3144" s="45">
        <v>9.0123999999999995</v>
      </c>
    </row>
    <row r="3145" spans="1:10" x14ac:dyDescent="0.25">
      <c r="A3145" s="33">
        <v>40640</v>
      </c>
      <c r="B3145" s="44">
        <v>1.4282999999999999</v>
      </c>
      <c r="C3145" s="44">
        <v>121.7</v>
      </c>
      <c r="D3145" s="44">
        <v>24.434999999999999</v>
      </c>
      <c r="E3145" s="44">
        <v>7.4570999999999996</v>
      </c>
      <c r="F3145" s="44">
        <v>0.87590000000000001</v>
      </c>
      <c r="G3145" s="44">
        <v>264.27999999999997</v>
      </c>
      <c r="H3145" s="44">
        <v>3.9754999999999998</v>
      </c>
      <c r="I3145" s="44">
        <v>1.4714</v>
      </c>
      <c r="J3145" s="45">
        <v>9.0455000000000005</v>
      </c>
    </row>
    <row r="3146" spans="1:10" x14ac:dyDescent="0.25">
      <c r="A3146" s="33">
        <v>40641</v>
      </c>
      <c r="B3146" s="44">
        <v>1.4400999999999999</v>
      </c>
      <c r="C3146" s="44">
        <v>122.8</v>
      </c>
      <c r="D3146" s="44">
        <v>24.43</v>
      </c>
      <c r="E3146" s="44">
        <v>7.4572000000000003</v>
      </c>
      <c r="F3146" s="44">
        <v>0.88095000000000001</v>
      </c>
      <c r="G3146" s="44">
        <v>264.08999999999997</v>
      </c>
      <c r="H3146" s="44">
        <v>3.956</v>
      </c>
      <c r="I3146" s="44">
        <v>1.4553</v>
      </c>
      <c r="J3146" s="45">
        <v>8.9894999999999996</v>
      </c>
    </row>
    <row r="3147" spans="1:10" x14ac:dyDescent="0.25">
      <c r="A3147" s="33">
        <v>40644</v>
      </c>
      <c r="B3147" s="44">
        <v>1.4434</v>
      </c>
      <c r="C3147" s="44">
        <v>122.26</v>
      </c>
      <c r="D3147" s="44">
        <v>24.434999999999999</v>
      </c>
      <c r="E3147" s="44">
        <v>7.4573999999999998</v>
      </c>
      <c r="F3147" s="44">
        <v>0.88360000000000005</v>
      </c>
      <c r="G3147" s="44">
        <v>265.25</v>
      </c>
      <c r="H3147" s="44">
        <v>3.9775</v>
      </c>
      <c r="I3147" s="44">
        <v>1.4665999999999999</v>
      </c>
      <c r="J3147" s="45">
        <v>9.0124999999999993</v>
      </c>
    </row>
    <row r="3148" spans="1:10" x14ac:dyDescent="0.25">
      <c r="A3148" s="33">
        <v>40645</v>
      </c>
      <c r="B3148" s="44">
        <v>1.4470000000000001</v>
      </c>
      <c r="C3148" s="44">
        <v>121.87</v>
      </c>
      <c r="D3148" s="44">
        <v>24.448</v>
      </c>
      <c r="E3148" s="44">
        <v>7.4584000000000001</v>
      </c>
      <c r="F3148" s="44">
        <v>0.88844999999999996</v>
      </c>
      <c r="G3148" s="44">
        <v>266.35000000000002</v>
      </c>
      <c r="H3148" s="44">
        <v>3.9733000000000001</v>
      </c>
      <c r="I3148" s="44">
        <v>1.4515</v>
      </c>
      <c r="J3148" s="45">
        <v>9.0822000000000003</v>
      </c>
    </row>
    <row r="3149" spans="1:10" x14ac:dyDescent="0.25">
      <c r="A3149" s="33">
        <v>40646</v>
      </c>
      <c r="B3149" s="44">
        <v>1.4493</v>
      </c>
      <c r="C3149" s="44">
        <v>121.84</v>
      </c>
      <c r="D3149" s="44">
        <v>24.39</v>
      </c>
      <c r="E3149" s="44">
        <v>7.4584000000000001</v>
      </c>
      <c r="F3149" s="44">
        <v>0.88980000000000004</v>
      </c>
      <c r="G3149" s="44">
        <v>266.17</v>
      </c>
      <c r="H3149" s="44">
        <v>3.9584000000000001</v>
      </c>
      <c r="I3149" s="44">
        <v>1.4449000000000001</v>
      </c>
      <c r="J3149" s="45">
        <v>9.0299999999999994</v>
      </c>
    </row>
    <row r="3150" spans="1:10" x14ac:dyDescent="0.25">
      <c r="A3150" s="33">
        <v>40647</v>
      </c>
      <c r="B3150" s="44">
        <v>1.4400999999999999</v>
      </c>
      <c r="C3150" s="44">
        <v>119.85</v>
      </c>
      <c r="D3150" s="44">
        <v>24.268999999999998</v>
      </c>
      <c r="E3150" s="44">
        <v>7.4585999999999997</v>
      </c>
      <c r="F3150" s="44">
        <v>0.88249999999999995</v>
      </c>
      <c r="G3150" s="44">
        <v>267.48</v>
      </c>
      <c r="H3150" s="44">
        <v>3.9525999999999999</v>
      </c>
      <c r="I3150" s="44">
        <v>1.4389000000000001</v>
      </c>
      <c r="J3150" s="45">
        <v>9.0292999999999992</v>
      </c>
    </row>
    <row r="3151" spans="1:10" x14ac:dyDescent="0.25">
      <c r="A3151" s="33">
        <v>40648</v>
      </c>
      <c r="B3151" s="44">
        <v>1.4450000000000001</v>
      </c>
      <c r="C3151" s="44">
        <v>120.37</v>
      </c>
      <c r="D3151" s="44">
        <v>24.213000000000001</v>
      </c>
      <c r="E3151" s="44">
        <v>7.4581</v>
      </c>
      <c r="F3151" s="44">
        <v>0.88380000000000003</v>
      </c>
      <c r="G3151" s="44">
        <v>267.18</v>
      </c>
      <c r="H3151" s="44">
        <v>3.9466999999999999</v>
      </c>
      <c r="I3151" s="44">
        <v>1.4265000000000001</v>
      </c>
      <c r="J3151" s="45">
        <v>8.9659999999999993</v>
      </c>
    </row>
    <row r="3152" spans="1:10" x14ac:dyDescent="0.25">
      <c r="A3152" s="33">
        <v>40651</v>
      </c>
      <c r="B3152" s="44">
        <v>1.4275</v>
      </c>
      <c r="C3152" s="44">
        <v>118.25</v>
      </c>
      <c r="D3152" s="44">
        <v>24.187999999999999</v>
      </c>
      <c r="E3152" s="44">
        <v>7.4583000000000004</v>
      </c>
      <c r="F3152" s="44">
        <v>0.87749999999999995</v>
      </c>
      <c r="G3152" s="44">
        <v>267.33999999999997</v>
      </c>
      <c r="H3152" s="44">
        <v>3.9683000000000002</v>
      </c>
      <c r="I3152" s="44">
        <v>1.4217</v>
      </c>
      <c r="J3152" s="45">
        <v>8.9352</v>
      </c>
    </row>
    <row r="3153" spans="1:10" x14ac:dyDescent="0.25">
      <c r="A3153" s="33">
        <v>40652</v>
      </c>
      <c r="B3153" s="44">
        <v>1.4301999999999999</v>
      </c>
      <c r="C3153" s="44">
        <v>118.23</v>
      </c>
      <c r="D3153" s="44">
        <v>24.125</v>
      </c>
      <c r="E3153" s="44">
        <v>7.4576000000000002</v>
      </c>
      <c r="F3153" s="44">
        <v>0.878</v>
      </c>
      <c r="G3153" s="44">
        <v>266.88</v>
      </c>
      <c r="H3153" s="44">
        <v>3.9784999999999999</v>
      </c>
      <c r="I3153" s="44">
        <v>1.4356</v>
      </c>
      <c r="J3153" s="45">
        <v>8.9209999999999994</v>
      </c>
    </row>
    <row r="3154" spans="1:10" x14ac:dyDescent="0.25">
      <c r="A3154" s="33">
        <v>40653</v>
      </c>
      <c r="B3154" s="44">
        <v>1.4515</v>
      </c>
      <c r="C3154" s="44">
        <v>120.13</v>
      </c>
      <c r="D3154" s="44">
        <v>24.173999999999999</v>
      </c>
      <c r="E3154" s="44">
        <v>7.4576000000000002</v>
      </c>
      <c r="F3154" s="44">
        <v>0.88670000000000004</v>
      </c>
      <c r="G3154" s="44">
        <v>264.05</v>
      </c>
      <c r="H3154" s="44">
        <v>3.9723000000000002</v>
      </c>
      <c r="I3154" s="44">
        <v>1.4338</v>
      </c>
      <c r="J3154" s="45">
        <v>8.9010999999999996</v>
      </c>
    </row>
    <row r="3155" spans="1:10" x14ac:dyDescent="0.25">
      <c r="A3155" s="33">
        <v>40654</v>
      </c>
      <c r="B3155" s="44">
        <v>1.4583999999999999</v>
      </c>
      <c r="C3155" s="44">
        <v>119.52</v>
      </c>
      <c r="D3155" s="44">
        <v>24.18</v>
      </c>
      <c r="E3155" s="44">
        <v>7.4573</v>
      </c>
      <c r="F3155" s="44">
        <v>0.88129999999999997</v>
      </c>
      <c r="G3155" s="44">
        <v>263.8</v>
      </c>
      <c r="H3155" s="44">
        <v>3.9493</v>
      </c>
      <c r="I3155" s="44">
        <v>1.4460999999999999</v>
      </c>
      <c r="J3155" s="45">
        <v>8.8885000000000005</v>
      </c>
    </row>
    <row r="3156" spans="1:10" x14ac:dyDescent="0.25">
      <c r="A3156" s="33">
        <v>40659</v>
      </c>
      <c r="B3156" s="44">
        <v>1.4617</v>
      </c>
      <c r="C3156" s="44">
        <v>119.43</v>
      </c>
      <c r="D3156" s="44">
        <v>24.1</v>
      </c>
      <c r="E3156" s="44">
        <v>7.4565999999999999</v>
      </c>
      <c r="F3156" s="44">
        <v>0.88714999999999999</v>
      </c>
      <c r="G3156" s="44">
        <v>264.48</v>
      </c>
      <c r="H3156" s="44">
        <v>3.9340000000000002</v>
      </c>
      <c r="I3156" s="44">
        <v>1.4502999999999999</v>
      </c>
      <c r="J3156" s="45">
        <v>8.9257000000000009</v>
      </c>
    </row>
    <row r="3157" spans="1:10" x14ac:dyDescent="0.25">
      <c r="A3157" s="33">
        <v>40660</v>
      </c>
      <c r="B3157" s="44">
        <v>1.4668000000000001</v>
      </c>
      <c r="C3157" s="44">
        <v>120.66</v>
      </c>
      <c r="D3157" s="44">
        <v>24.135999999999999</v>
      </c>
      <c r="E3157" s="44">
        <v>7.4558</v>
      </c>
      <c r="F3157" s="44">
        <v>0.88639999999999997</v>
      </c>
      <c r="G3157" s="44">
        <v>264.79000000000002</v>
      </c>
      <c r="H3157" s="44">
        <v>3.9293999999999998</v>
      </c>
      <c r="I3157" s="44">
        <v>1.4560999999999999</v>
      </c>
      <c r="J3157" s="45">
        <v>8.9364000000000008</v>
      </c>
    </row>
    <row r="3158" spans="1:10" x14ac:dyDescent="0.25">
      <c r="A3158" s="33">
        <v>40661</v>
      </c>
      <c r="B3158" s="44">
        <v>1.4794</v>
      </c>
      <c r="C3158" s="44">
        <v>120.97</v>
      </c>
      <c r="D3158" s="44">
        <v>24.123999999999999</v>
      </c>
      <c r="E3158" s="44">
        <v>7.4573999999999998</v>
      </c>
      <c r="F3158" s="44">
        <v>0.88880000000000003</v>
      </c>
      <c r="G3158" s="44">
        <v>264.48</v>
      </c>
      <c r="H3158" s="44">
        <v>3.9392999999999998</v>
      </c>
      <c r="I3158" s="44">
        <v>1.4850000000000001</v>
      </c>
      <c r="J3158" s="45">
        <v>8.9280000000000008</v>
      </c>
    </row>
    <row r="3159" spans="1:10" x14ac:dyDescent="0.25">
      <c r="A3159" s="33">
        <v>40662</v>
      </c>
      <c r="B3159" s="44">
        <v>1.486</v>
      </c>
      <c r="C3159" s="44">
        <v>120.67</v>
      </c>
      <c r="D3159" s="44">
        <v>24.222999999999999</v>
      </c>
      <c r="E3159" s="44">
        <v>7.4576000000000002</v>
      </c>
      <c r="F3159" s="44">
        <v>0.89170000000000005</v>
      </c>
      <c r="G3159" s="44">
        <v>264.5</v>
      </c>
      <c r="H3159" s="44">
        <v>3.9356</v>
      </c>
      <c r="I3159" s="44">
        <v>1.4915</v>
      </c>
      <c r="J3159" s="45">
        <v>8.9139999999999997</v>
      </c>
    </row>
    <row r="3160" spans="1:10" x14ac:dyDescent="0.25">
      <c r="A3160" s="33">
        <v>40665</v>
      </c>
      <c r="B3160" s="44">
        <v>1.4837</v>
      </c>
      <c r="C3160" s="44">
        <v>120.85</v>
      </c>
      <c r="D3160" s="44">
        <v>24.175000000000001</v>
      </c>
      <c r="E3160" s="44">
        <v>7.4573999999999998</v>
      </c>
      <c r="F3160" s="44">
        <v>0.88919999999999999</v>
      </c>
      <c r="G3160" s="44">
        <v>264.05</v>
      </c>
      <c r="H3160" s="44">
        <v>3.9297</v>
      </c>
      <c r="I3160" s="44">
        <v>1.486</v>
      </c>
      <c r="J3160" s="45">
        <v>8.9267000000000003</v>
      </c>
    </row>
    <row r="3161" spans="1:10" x14ac:dyDescent="0.25">
      <c r="A3161" s="33">
        <v>40666</v>
      </c>
      <c r="B3161" s="44">
        <v>1.478</v>
      </c>
      <c r="C3161" s="44">
        <v>119.36</v>
      </c>
      <c r="D3161" s="44">
        <v>24.172000000000001</v>
      </c>
      <c r="E3161" s="44">
        <v>7.4568000000000003</v>
      </c>
      <c r="F3161" s="44">
        <v>0.89695000000000003</v>
      </c>
      <c r="G3161" s="44">
        <v>265.52999999999997</v>
      </c>
      <c r="H3161" s="44">
        <v>3.9443000000000001</v>
      </c>
      <c r="I3161" s="44">
        <v>1.482</v>
      </c>
      <c r="J3161" s="45">
        <v>8.9581</v>
      </c>
    </row>
    <row r="3162" spans="1:10" x14ac:dyDescent="0.25">
      <c r="A3162" s="33">
        <v>40667</v>
      </c>
      <c r="B3162" s="44">
        <v>1.4882</v>
      </c>
      <c r="C3162" s="44">
        <v>120.62</v>
      </c>
      <c r="D3162" s="44">
        <v>24.209</v>
      </c>
      <c r="E3162" s="44">
        <v>7.4568000000000003</v>
      </c>
      <c r="F3162" s="44">
        <v>0.89990000000000003</v>
      </c>
      <c r="G3162" s="44">
        <v>264.68</v>
      </c>
      <c r="H3162" s="44">
        <v>3.9365999999999999</v>
      </c>
      <c r="I3162" s="44">
        <v>1.48</v>
      </c>
      <c r="J3162" s="45">
        <v>9.0105000000000004</v>
      </c>
    </row>
    <row r="3163" spans="1:10" x14ac:dyDescent="0.25">
      <c r="A3163" s="33">
        <v>40668</v>
      </c>
      <c r="B3163" s="44">
        <v>1.4814000000000001</v>
      </c>
      <c r="C3163" s="44">
        <v>118.2</v>
      </c>
      <c r="D3163" s="44">
        <v>24.192</v>
      </c>
      <c r="E3163" s="44">
        <v>7.4572000000000003</v>
      </c>
      <c r="F3163" s="44">
        <v>0.89864999999999995</v>
      </c>
      <c r="G3163" s="44">
        <v>265.26</v>
      </c>
      <c r="H3163" s="44">
        <v>3.9474999999999998</v>
      </c>
      <c r="I3163" s="44">
        <v>1.4708000000000001</v>
      </c>
      <c r="J3163" s="45">
        <v>9.0681999999999992</v>
      </c>
    </row>
    <row r="3164" spans="1:10" x14ac:dyDescent="0.25">
      <c r="A3164" s="33">
        <v>40669</v>
      </c>
      <c r="B3164" s="44">
        <v>1.4500999999999999</v>
      </c>
      <c r="C3164" s="44">
        <v>116.5</v>
      </c>
      <c r="D3164" s="44">
        <v>24.093</v>
      </c>
      <c r="E3164" s="44">
        <v>7.4569999999999999</v>
      </c>
      <c r="F3164" s="44">
        <v>0.88390000000000002</v>
      </c>
      <c r="G3164" s="44">
        <v>264.95</v>
      </c>
      <c r="H3164" s="44">
        <v>3.9514999999999998</v>
      </c>
      <c r="I3164" s="44">
        <v>1.4817</v>
      </c>
      <c r="J3164" s="45">
        <v>9.0214999999999996</v>
      </c>
    </row>
    <row r="3165" spans="1:10" x14ac:dyDescent="0.25">
      <c r="A3165" s="33">
        <v>40672</v>
      </c>
      <c r="B3165" s="44">
        <v>1.4397</v>
      </c>
      <c r="C3165" s="44">
        <v>116.28</v>
      </c>
      <c r="D3165" s="44">
        <v>24.175999999999998</v>
      </c>
      <c r="E3165" s="44">
        <v>7.4569999999999999</v>
      </c>
      <c r="F3165" s="44">
        <v>0.87924999999999998</v>
      </c>
      <c r="G3165" s="44">
        <v>264.39999999999998</v>
      </c>
      <c r="H3165" s="44">
        <v>3.9382999999999999</v>
      </c>
      <c r="I3165" s="44">
        <v>1.4975000000000001</v>
      </c>
      <c r="J3165" s="45">
        <v>8.9791000000000007</v>
      </c>
    </row>
    <row r="3166" spans="1:10" x14ac:dyDescent="0.25">
      <c r="A3166" s="33">
        <v>40673</v>
      </c>
      <c r="B3166" s="44">
        <v>1.4358</v>
      </c>
      <c r="C3166" s="44">
        <v>115.72</v>
      </c>
      <c r="D3166" s="44">
        <v>24.227</v>
      </c>
      <c r="E3166" s="44">
        <v>7.4562999999999997</v>
      </c>
      <c r="F3166" s="44">
        <v>0.87790000000000001</v>
      </c>
      <c r="G3166" s="44">
        <v>263.85000000000002</v>
      </c>
      <c r="H3166" s="44">
        <v>3.9315000000000002</v>
      </c>
      <c r="I3166" s="44">
        <v>1.4815</v>
      </c>
      <c r="J3166" s="45">
        <v>8.9565000000000001</v>
      </c>
    </row>
    <row r="3167" spans="1:10" x14ac:dyDescent="0.25">
      <c r="A3167" s="33">
        <v>40674</v>
      </c>
      <c r="B3167" s="44">
        <v>1.4357</v>
      </c>
      <c r="C3167" s="44">
        <v>116.47</v>
      </c>
      <c r="D3167" s="44">
        <v>24.257999999999999</v>
      </c>
      <c r="E3167" s="44">
        <v>7.4558999999999997</v>
      </c>
      <c r="F3167" s="44">
        <v>0.87075000000000002</v>
      </c>
      <c r="G3167" s="44">
        <v>263.67</v>
      </c>
      <c r="H3167" s="44">
        <v>3.9013</v>
      </c>
      <c r="I3167" s="44">
        <v>1.4681999999999999</v>
      </c>
      <c r="J3167" s="45">
        <v>8.9459999999999997</v>
      </c>
    </row>
    <row r="3168" spans="1:10" x14ac:dyDescent="0.25">
      <c r="A3168" s="33">
        <v>40675</v>
      </c>
      <c r="B3168" s="44">
        <v>1.4153</v>
      </c>
      <c r="C3168" s="44">
        <v>114.54</v>
      </c>
      <c r="D3168" s="44">
        <v>24.277000000000001</v>
      </c>
      <c r="E3168" s="44">
        <v>7.4561999999999999</v>
      </c>
      <c r="F3168" s="44">
        <v>0.87014999999999998</v>
      </c>
      <c r="G3168" s="44">
        <v>266.08</v>
      </c>
      <c r="H3168" s="44">
        <v>3.915</v>
      </c>
      <c r="I3168" s="44">
        <v>1.4695</v>
      </c>
      <c r="J3168" s="45">
        <v>8.9565999999999999</v>
      </c>
    </row>
    <row r="3169" spans="1:10" x14ac:dyDescent="0.25">
      <c r="A3169" s="33">
        <v>40676</v>
      </c>
      <c r="B3169" s="44">
        <v>1.4279999999999999</v>
      </c>
      <c r="C3169" s="44">
        <v>115.32</v>
      </c>
      <c r="D3169" s="44">
        <v>24.388000000000002</v>
      </c>
      <c r="E3169" s="44">
        <v>7.4558</v>
      </c>
      <c r="F3169" s="44">
        <v>0.87795000000000001</v>
      </c>
      <c r="G3169" s="44">
        <v>267.05</v>
      </c>
      <c r="H3169" s="44">
        <v>3.9173</v>
      </c>
      <c r="I3169" s="44">
        <v>1.4604999999999999</v>
      </c>
      <c r="J3169" s="45">
        <v>8.9951000000000008</v>
      </c>
    </row>
    <row r="3170" spans="1:10" x14ac:dyDescent="0.25">
      <c r="A3170" s="33">
        <v>40679</v>
      </c>
      <c r="B3170" s="44">
        <v>1.4142999999999999</v>
      </c>
      <c r="C3170" s="44">
        <v>114.35</v>
      </c>
      <c r="D3170" s="44">
        <v>24.373000000000001</v>
      </c>
      <c r="E3170" s="44">
        <v>7.4564000000000004</v>
      </c>
      <c r="F3170" s="44">
        <v>0.87250000000000005</v>
      </c>
      <c r="G3170" s="44">
        <v>267.93</v>
      </c>
      <c r="H3170" s="44">
        <v>3.9302999999999999</v>
      </c>
      <c r="I3170" s="44">
        <v>1.4676</v>
      </c>
      <c r="J3170" s="45">
        <v>9.0090000000000003</v>
      </c>
    </row>
    <row r="3171" spans="1:10" x14ac:dyDescent="0.25">
      <c r="A3171" s="33">
        <v>40680</v>
      </c>
      <c r="B3171" s="44">
        <v>1.4171</v>
      </c>
      <c r="C3171" s="44">
        <v>115.69</v>
      </c>
      <c r="D3171" s="44">
        <v>24.454000000000001</v>
      </c>
      <c r="E3171" s="44">
        <v>7.4565999999999999</v>
      </c>
      <c r="F3171" s="44">
        <v>0.87290000000000001</v>
      </c>
      <c r="G3171" s="44">
        <v>267.69</v>
      </c>
      <c r="H3171" s="44">
        <v>3.9287999999999998</v>
      </c>
      <c r="I3171" s="44">
        <v>1.4766999999999999</v>
      </c>
      <c r="J3171" s="45">
        <v>9.0015000000000001</v>
      </c>
    </row>
    <row r="3172" spans="1:10" x14ac:dyDescent="0.25">
      <c r="A3172" s="33">
        <v>40681</v>
      </c>
      <c r="B3172" s="44">
        <v>1.4227000000000001</v>
      </c>
      <c r="C3172" s="44">
        <v>115.45</v>
      </c>
      <c r="D3172" s="44">
        <v>24.504999999999999</v>
      </c>
      <c r="E3172" s="44">
        <v>7.4573</v>
      </c>
      <c r="F3172" s="44">
        <v>0.88065000000000004</v>
      </c>
      <c r="G3172" s="44">
        <v>269.02999999999997</v>
      </c>
      <c r="H3172" s="44">
        <v>3.9262999999999999</v>
      </c>
      <c r="I3172" s="44">
        <v>1.4633</v>
      </c>
      <c r="J3172" s="45">
        <v>8.984</v>
      </c>
    </row>
    <row r="3173" spans="1:10" x14ac:dyDescent="0.25">
      <c r="A3173" s="33">
        <v>40682</v>
      </c>
      <c r="B3173" s="44">
        <v>1.4265000000000001</v>
      </c>
      <c r="C3173" s="44">
        <v>116.83</v>
      </c>
      <c r="D3173" s="44">
        <v>24.468</v>
      </c>
      <c r="E3173" s="44">
        <v>7.4577</v>
      </c>
      <c r="F3173" s="44">
        <v>0.88129999999999997</v>
      </c>
      <c r="G3173" s="44">
        <v>267.97000000000003</v>
      </c>
      <c r="H3173" s="44">
        <v>3.9236</v>
      </c>
      <c r="I3173" s="44">
        <v>1.4616</v>
      </c>
      <c r="J3173" s="45">
        <v>8.9640000000000004</v>
      </c>
    </row>
    <row r="3174" spans="1:10" x14ac:dyDescent="0.25">
      <c r="A3174" s="33">
        <v>40683</v>
      </c>
      <c r="B3174" s="44">
        <v>1.4237</v>
      </c>
      <c r="C3174" s="44">
        <v>116.27</v>
      </c>
      <c r="D3174" s="44">
        <v>24.475999999999999</v>
      </c>
      <c r="E3174" s="44">
        <v>7.4565000000000001</v>
      </c>
      <c r="F3174" s="44">
        <v>0.87705</v>
      </c>
      <c r="G3174" s="44">
        <v>268.8</v>
      </c>
      <c r="H3174" s="44">
        <v>3.9266000000000001</v>
      </c>
      <c r="I3174" s="44">
        <v>1.4628000000000001</v>
      </c>
      <c r="J3174" s="45">
        <v>8.9323999999999995</v>
      </c>
    </row>
    <row r="3175" spans="1:10" x14ac:dyDescent="0.25">
      <c r="A3175" s="33">
        <v>40686</v>
      </c>
      <c r="B3175" s="44">
        <v>1.4019999999999999</v>
      </c>
      <c r="C3175" s="44">
        <v>114.68</v>
      </c>
      <c r="D3175" s="44">
        <v>24.53</v>
      </c>
      <c r="E3175" s="44">
        <v>7.4561000000000002</v>
      </c>
      <c r="F3175" s="44">
        <v>0.86975000000000002</v>
      </c>
      <c r="G3175" s="44">
        <v>270.16000000000003</v>
      </c>
      <c r="H3175" s="44">
        <v>3.9485000000000001</v>
      </c>
      <c r="I3175" s="44">
        <v>1.4639</v>
      </c>
      <c r="J3175" s="45">
        <v>8.9154999999999998</v>
      </c>
    </row>
    <row r="3176" spans="1:10" x14ac:dyDescent="0.25">
      <c r="A3176" s="33">
        <v>40687</v>
      </c>
      <c r="B3176" s="44">
        <v>1.4089</v>
      </c>
      <c r="C3176" s="44">
        <v>115.45</v>
      </c>
      <c r="D3176" s="44">
        <v>24.58</v>
      </c>
      <c r="E3176" s="44">
        <v>7.4565999999999999</v>
      </c>
      <c r="F3176" s="44">
        <v>0.87285000000000001</v>
      </c>
      <c r="G3176" s="44">
        <v>269.39999999999998</v>
      </c>
      <c r="H3176" s="44">
        <v>3.9472999999999998</v>
      </c>
      <c r="I3176" s="44">
        <v>1.4524999999999999</v>
      </c>
      <c r="J3176" s="45">
        <v>8.92</v>
      </c>
    </row>
    <row r="3177" spans="1:10" x14ac:dyDescent="0.25">
      <c r="A3177" s="33">
        <v>40688</v>
      </c>
      <c r="B3177" s="44">
        <v>1.4069</v>
      </c>
      <c r="C3177" s="44">
        <v>115.47</v>
      </c>
      <c r="D3177" s="44">
        <v>24.577000000000002</v>
      </c>
      <c r="E3177" s="44">
        <v>7.4569000000000001</v>
      </c>
      <c r="F3177" s="44">
        <v>0.86719999999999997</v>
      </c>
      <c r="G3177" s="44">
        <v>270.06</v>
      </c>
      <c r="H3177" s="44">
        <v>3.9678</v>
      </c>
      <c r="I3177" s="44">
        <v>1.4318</v>
      </c>
      <c r="J3177" s="45">
        <v>8.9149999999999991</v>
      </c>
    </row>
    <row r="3178" spans="1:10" x14ac:dyDescent="0.25">
      <c r="A3178" s="33">
        <v>40689</v>
      </c>
      <c r="B3178" s="44">
        <v>1.4168000000000001</v>
      </c>
      <c r="C3178" s="44">
        <v>115.95</v>
      </c>
      <c r="D3178" s="44">
        <v>24.617999999999999</v>
      </c>
      <c r="E3178" s="44">
        <v>7.4566999999999997</v>
      </c>
      <c r="F3178" s="44">
        <v>0.86850000000000005</v>
      </c>
      <c r="G3178" s="44">
        <v>269.02</v>
      </c>
      <c r="H3178" s="44">
        <v>3.9674999999999998</v>
      </c>
      <c r="I3178" s="44">
        <v>1.4301999999999999</v>
      </c>
      <c r="J3178" s="45">
        <v>8.9009999999999998</v>
      </c>
    </row>
    <row r="3179" spans="1:10" x14ac:dyDescent="0.25">
      <c r="A3179" s="33">
        <v>40690</v>
      </c>
      <c r="B3179" s="44">
        <v>1.4265000000000001</v>
      </c>
      <c r="C3179" s="44">
        <v>115.7</v>
      </c>
      <c r="D3179" s="44">
        <v>24.585000000000001</v>
      </c>
      <c r="E3179" s="44">
        <v>7.4561999999999999</v>
      </c>
      <c r="F3179" s="44">
        <v>0.86685000000000001</v>
      </c>
      <c r="G3179" s="44">
        <v>268.58</v>
      </c>
      <c r="H3179" s="44">
        <v>3.9780000000000002</v>
      </c>
      <c r="I3179" s="44">
        <v>1.4273</v>
      </c>
      <c r="J3179" s="45">
        <v>8.9108000000000001</v>
      </c>
    </row>
    <row r="3180" spans="1:10" x14ac:dyDescent="0.25">
      <c r="A3180" s="33">
        <v>40693</v>
      </c>
      <c r="B3180" s="44">
        <v>1.4272</v>
      </c>
      <c r="C3180" s="44">
        <v>115.36</v>
      </c>
      <c r="D3180" s="44">
        <v>24.509</v>
      </c>
      <c r="E3180" s="44">
        <v>7.4560000000000004</v>
      </c>
      <c r="F3180" s="44">
        <v>0.86709999999999998</v>
      </c>
      <c r="G3180" s="44">
        <v>268.07</v>
      </c>
      <c r="H3180" s="44">
        <v>3.9750000000000001</v>
      </c>
      <c r="I3180" s="44">
        <v>1.4040999999999999</v>
      </c>
      <c r="J3180" s="45">
        <v>8.8914000000000009</v>
      </c>
    </row>
    <row r="3181" spans="1:10" x14ac:dyDescent="0.25">
      <c r="A3181" s="33">
        <v>40694</v>
      </c>
      <c r="B3181" s="44">
        <v>1.4384999999999999</v>
      </c>
      <c r="C3181" s="44">
        <v>117.22</v>
      </c>
      <c r="D3181" s="44">
        <v>24.547000000000001</v>
      </c>
      <c r="E3181" s="44">
        <v>7.4561000000000002</v>
      </c>
      <c r="F3181" s="44">
        <v>0.87204999999999999</v>
      </c>
      <c r="G3181" s="44">
        <v>266.85000000000002</v>
      </c>
      <c r="H3181" s="44">
        <v>3.9558</v>
      </c>
      <c r="I3181" s="44">
        <v>1.3945000000000001</v>
      </c>
      <c r="J3181" s="45">
        <v>8.8932000000000002</v>
      </c>
    </row>
    <row r="3182" spans="1:10" x14ac:dyDescent="0.25">
      <c r="A3182" s="33">
        <v>40695</v>
      </c>
      <c r="B3182" s="44">
        <v>1.4408000000000001</v>
      </c>
      <c r="C3182" s="44">
        <v>117.11</v>
      </c>
      <c r="D3182" s="44">
        <v>24.501000000000001</v>
      </c>
      <c r="E3182" s="44">
        <v>7.4550000000000001</v>
      </c>
      <c r="F3182" s="44">
        <v>0.87705</v>
      </c>
      <c r="G3182" s="44">
        <v>266.23</v>
      </c>
      <c r="H3182" s="44">
        <v>3.9569999999999999</v>
      </c>
      <c r="I3182" s="44">
        <v>1.3956</v>
      </c>
      <c r="J3182" s="45">
        <v>8.8889999999999993</v>
      </c>
    </row>
    <row r="3183" spans="1:10" x14ac:dyDescent="0.25">
      <c r="A3183" s="33">
        <v>40696</v>
      </c>
      <c r="B3183" s="44">
        <v>1.446</v>
      </c>
      <c r="C3183" s="44">
        <v>116.6</v>
      </c>
      <c r="D3183" s="44">
        <v>24.533000000000001</v>
      </c>
      <c r="E3183" s="44">
        <v>7.4553000000000003</v>
      </c>
      <c r="F3183" s="44">
        <v>0.88295000000000001</v>
      </c>
      <c r="G3183" s="44">
        <v>265.95</v>
      </c>
      <c r="H3183" s="44">
        <v>3.9662999999999999</v>
      </c>
      <c r="I3183" s="44">
        <v>1.379</v>
      </c>
      <c r="J3183" s="45">
        <v>8.9606999999999992</v>
      </c>
    </row>
    <row r="3184" spans="1:10" x14ac:dyDescent="0.25">
      <c r="A3184" s="33">
        <v>40697</v>
      </c>
      <c r="B3184" s="44">
        <v>1.4488000000000001</v>
      </c>
      <c r="C3184" s="44">
        <v>116.89</v>
      </c>
      <c r="D3184" s="44">
        <v>24.45</v>
      </c>
      <c r="E3184" s="44">
        <v>7.4550999999999998</v>
      </c>
      <c r="F3184" s="44">
        <v>0.88749999999999996</v>
      </c>
      <c r="G3184" s="44">
        <v>265.38</v>
      </c>
      <c r="H3184" s="44">
        <v>3.9569999999999999</v>
      </c>
      <c r="I3184" s="44">
        <v>1.3629</v>
      </c>
      <c r="J3184" s="45">
        <v>8.9969999999999999</v>
      </c>
    </row>
    <row r="3185" spans="1:10" x14ac:dyDescent="0.25">
      <c r="A3185" s="33">
        <v>40700</v>
      </c>
      <c r="B3185" s="44">
        <v>1.4596</v>
      </c>
      <c r="C3185" s="44">
        <v>117.05</v>
      </c>
      <c r="D3185" s="44">
        <v>24.341000000000001</v>
      </c>
      <c r="E3185" s="44">
        <v>7.4555999999999996</v>
      </c>
      <c r="F3185" s="44">
        <v>0.89029999999999998</v>
      </c>
      <c r="G3185" s="44">
        <v>266.02999999999997</v>
      </c>
      <c r="H3185" s="44">
        <v>3.9611999999999998</v>
      </c>
      <c r="I3185" s="44">
        <v>1.3353999999999999</v>
      </c>
      <c r="J3185" s="45">
        <v>8.9964999999999993</v>
      </c>
    </row>
    <row r="3186" spans="1:10" x14ac:dyDescent="0.25">
      <c r="A3186" s="33">
        <v>40701</v>
      </c>
      <c r="B3186" s="44">
        <v>1.4652000000000001</v>
      </c>
      <c r="C3186" s="44">
        <v>117.55</v>
      </c>
      <c r="D3186" s="44">
        <v>24.219000000000001</v>
      </c>
      <c r="E3186" s="44">
        <v>7.4568000000000003</v>
      </c>
      <c r="F3186" s="44">
        <v>0.89244999999999997</v>
      </c>
      <c r="G3186" s="44">
        <v>265.44</v>
      </c>
      <c r="H3186" s="44">
        <v>3.9487000000000001</v>
      </c>
      <c r="I3186" s="44">
        <v>1.3482000000000001</v>
      </c>
      <c r="J3186" s="45">
        <v>9.0082000000000004</v>
      </c>
    </row>
    <row r="3187" spans="1:10" x14ac:dyDescent="0.25">
      <c r="A3187" s="33">
        <v>40702</v>
      </c>
      <c r="B3187" s="44">
        <v>1.4608000000000001</v>
      </c>
      <c r="C3187" s="44">
        <v>116.6</v>
      </c>
      <c r="D3187" s="44">
        <v>24.206</v>
      </c>
      <c r="E3187" s="44">
        <v>7.4570999999999996</v>
      </c>
      <c r="F3187" s="44">
        <v>0.89290000000000003</v>
      </c>
      <c r="G3187" s="44">
        <v>266.14999999999998</v>
      </c>
      <c r="H3187" s="44">
        <v>3.9571999999999998</v>
      </c>
      <c r="I3187" s="44">
        <v>1.3527</v>
      </c>
      <c r="J3187" s="45">
        <v>9.0442</v>
      </c>
    </row>
    <row r="3188" spans="1:10" x14ac:dyDescent="0.25">
      <c r="A3188" s="33">
        <v>40703</v>
      </c>
      <c r="B3188" s="44">
        <v>1.4614</v>
      </c>
      <c r="C3188" s="44">
        <v>116.86</v>
      </c>
      <c r="D3188" s="44">
        <v>24.138000000000002</v>
      </c>
      <c r="E3188" s="44">
        <v>7.4579000000000004</v>
      </c>
      <c r="F3188" s="44">
        <v>0.88939999999999997</v>
      </c>
      <c r="G3188" s="44">
        <v>264.68</v>
      </c>
      <c r="H3188" s="44">
        <v>3.9558</v>
      </c>
      <c r="I3188" s="44">
        <v>1.3531</v>
      </c>
      <c r="J3188" s="45">
        <v>9.0604999999999993</v>
      </c>
    </row>
    <row r="3189" spans="1:10" x14ac:dyDescent="0.25">
      <c r="A3189" s="33">
        <v>40704</v>
      </c>
      <c r="B3189" s="44">
        <v>1.4486000000000001</v>
      </c>
      <c r="C3189" s="44">
        <v>116</v>
      </c>
      <c r="D3189" s="44">
        <v>24.132999999999999</v>
      </c>
      <c r="E3189" s="44">
        <v>7.4577999999999998</v>
      </c>
      <c r="F3189" s="44">
        <v>0.88839999999999997</v>
      </c>
      <c r="G3189" s="44">
        <v>264.55</v>
      </c>
      <c r="H3189" s="44">
        <v>3.9354</v>
      </c>
      <c r="I3189" s="44">
        <v>1.3664000000000001</v>
      </c>
      <c r="J3189" s="45">
        <v>9.0884999999999998</v>
      </c>
    </row>
    <row r="3190" spans="1:10" x14ac:dyDescent="0.25">
      <c r="A3190" s="33">
        <v>40707</v>
      </c>
      <c r="B3190" s="44">
        <v>1.4354</v>
      </c>
      <c r="C3190" s="44">
        <v>115.39</v>
      </c>
      <c r="D3190" s="44">
        <v>24.132000000000001</v>
      </c>
      <c r="E3190" s="44">
        <v>7.4587000000000003</v>
      </c>
      <c r="F3190" s="44">
        <v>0.88060000000000005</v>
      </c>
      <c r="G3190" s="44">
        <v>265.3</v>
      </c>
      <c r="H3190" s="44">
        <v>3.9331999999999998</v>
      </c>
      <c r="I3190" s="44">
        <v>1.3768</v>
      </c>
      <c r="J3190" s="45">
        <v>9.1243999999999996</v>
      </c>
    </row>
    <row r="3191" spans="1:10" x14ac:dyDescent="0.25">
      <c r="A3191" s="33">
        <v>40708</v>
      </c>
      <c r="B3191" s="44">
        <v>1.4448000000000001</v>
      </c>
      <c r="C3191" s="44">
        <v>115.91</v>
      </c>
      <c r="D3191" s="44">
        <v>24.117999999999999</v>
      </c>
      <c r="E3191" s="44">
        <v>7.4589999999999996</v>
      </c>
      <c r="F3191" s="44">
        <v>0.88100000000000001</v>
      </c>
      <c r="G3191" s="44">
        <v>264.51</v>
      </c>
      <c r="H3191" s="44">
        <v>3.9302000000000001</v>
      </c>
      <c r="I3191" s="44">
        <v>1.3763000000000001</v>
      </c>
      <c r="J3191" s="45">
        <v>9.1182999999999996</v>
      </c>
    </row>
    <row r="3192" spans="1:10" x14ac:dyDescent="0.25">
      <c r="A3192" s="33">
        <v>40709</v>
      </c>
      <c r="B3192" s="44">
        <v>1.4292</v>
      </c>
      <c r="C3192" s="44">
        <v>115.54</v>
      </c>
      <c r="D3192" s="44">
        <v>24.215</v>
      </c>
      <c r="E3192" s="44">
        <v>7.4591000000000003</v>
      </c>
      <c r="F3192" s="44">
        <v>0.87970000000000004</v>
      </c>
      <c r="G3192" s="44">
        <v>265.85000000000002</v>
      </c>
      <c r="H3192" s="44">
        <v>3.9409999999999998</v>
      </c>
      <c r="I3192" s="44">
        <v>1.3822000000000001</v>
      </c>
      <c r="J3192" s="45">
        <v>9.1481999999999992</v>
      </c>
    </row>
    <row r="3193" spans="1:10" x14ac:dyDescent="0.25">
      <c r="A3193" s="33">
        <v>40710</v>
      </c>
      <c r="B3193" s="44">
        <v>1.4088000000000001</v>
      </c>
      <c r="C3193" s="44">
        <v>113.63</v>
      </c>
      <c r="D3193" s="44">
        <v>24.286000000000001</v>
      </c>
      <c r="E3193" s="44">
        <v>7.4588000000000001</v>
      </c>
      <c r="F3193" s="44">
        <v>0.87529999999999997</v>
      </c>
      <c r="G3193" s="44">
        <v>269.2</v>
      </c>
      <c r="H3193" s="44">
        <v>3.9841000000000002</v>
      </c>
      <c r="I3193" s="44">
        <v>1.383</v>
      </c>
      <c r="J3193" s="45">
        <v>9.2034000000000002</v>
      </c>
    </row>
    <row r="3194" spans="1:10" x14ac:dyDescent="0.25">
      <c r="A3194" s="33">
        <v>40711</v>
      </c>
      <c r="B3194" s="44">
        <v>1.427</v>
      </c>
      <c r="C3194" s="44">
        <v>114.71</v>
      </c>
      <c r="D3194" s="44">
        <v>24.13</v>
      </c>
      <c r="E3194" s="44">
        <v>7.4592000000000001</v>
      </c>
      <c r="F3194" s="44">
        <v>0.88260000000000005</v>
      </c>
      <c r="G3194" s="44">
        <v>267.66000000000003</v>
      </c>
      <c r="H3194" s="44">
        <v>3.9729000000000001</v>
      </c>
      <c r="I3194" s="44">
        <v>1.3785000000000001</v>
      </c>
      <c r="J3194" s="45">
        <v>9.1887000000000008</v>
      </c>
    </row>
    <row r="3195" spans="1:10" x14ac:dyDescent="0.25">
      <c r="A3195" s="33">
        <v>40714</v>
      </c>
      <c r="B3195" s="44">
        <v>1.4235</v>
      </c>
      <c r="C3195" s="44">
        <v>114.24</v>
      </c>
      <c r="D3195" s="44">
        <v>24.125</v>
      </c>
      <c r="E3195" s="44">
        <v>7.4593999999999996</v>
      </c>
      <c r="F3195" s="44">
        <v>0.87949999999999995</v>
      </c>
      <c r="G3195" s="44">
        <v>269</v>
      </c>
      <c r="H3195" s="44">
        <v>3.9897999999999998</v>
      </c>
      <c r="I3195" s="44">
        <v>1.3796999999999999</v>
      </c>
      <c r="J3195" s="45">
        <v>9.1707999999999998</v>
      </c>
    </row>
    <row r="3196" spans="1:10" x14ac:dyDescent="0.25">
      <c r="A3196" s="33">
        <v>40715</v>
      </c>
      <c r="B3196" s="44">
        <v>1.4373</v>
      </c>
      <c r="C3196" s="44">
        <v>115.2</v>
      </c>
      <c r="D3196" s="44">
        <v>24.213000000000001</v>
      </c>
      <c r="E3196" s="44">
        <v>7.4587000000000003</v>
      </c>
      <c r="F3196" s="44">
        <v>0.88670000000000004</v>
      </c>
      <c r="G3196" s="44">
        <v>266.93</v>
      </c>
      <c r="H3196" s="44">
        <v>3.9762</v>
      </c>
      <c r="I3196" s="44">
        <v>1.3734</v>
      </c>
      <c r="J3196" s="45">
        <v>9.1563999999999997</v>
      </c>
    </row>
    <row r="3197" spans="1:10" x14ac:dyDescent="0.25">
      <c r="A3197" s="33">
        <v>40716</v>
      </c>
      <c r="B3197" s="44">
        <v>1.4397</v>
      </c>
      <c r="C3197" s="44">
        <v>115.36</v>
      </c>
      <c r="D3197" s="44">
        <v>24.29</v>
      </c>
      <c r="E3197" s="44">
        <v>7.4584000000000001</v>
      </c>
      <c r="F3197" s="44">
        <v>0.8931</v>
      </c>
      <c r="G3197" s="44">
        <v>267.60000000000002</v>
      </c>
      <c r="H3197" s="44">
        <v>3.9838</v>
      </c>
      <c r="I3197" s="44">
        <v>1.3866000000000001</v>
      </c>
      <c r="J3197" s="45">
        <v>9.1549999999999994</v>
      </c>
    </row>
    <row r="3198" spans="1:10" x14ac:dyDescent="0.25">
      <c r="A3198" s="33">
        <v>40717</v>
      </c>
      <c r="B3198" s="44">
        <v>1.4212</v>
      </c>
      <c r="C3198" s="44">
        <v>114.58</v>
      </c>
      <c r="D3198" s="44">
        <v>24.35</v>
      </c>
      <c r="E3198" s="44">
        <v>7.4581999999999997</v>
      </c>
      <c r="F3198" s="44">
        <v>0.88959999999999995</v>
      </c>
      <c r="G3198" s="44">
        <v>269.36</v>
      </c>
      <c r="H3198" s="44">
        <v>3.9990999999999999</v>
      </c>
      <c r="I3198" s="44">
        <v>1.3809</v>
      </c>
      <c r="J3198" s="45">
        <v>9.1649999999999991</v>
      </c>
    </row>
    <row r="3199" spans="1:10" x14ac:dyDescent="0.25">
      <c r="A3199" s="33">
        <v>40718</v>
      </c>
      <c r="B3199" s="44">
        <v>1.4219999999999999</v>
      </c>
      <c r="C3199" s="44">
        <v>114.06</v>
      </c>
      <c r="D3199" s="44">
        <v>24.378</v>
      </c>
      <c r="E3199" s="44">
        <v>7.4587000000000003</v>
      </c>
      <c r="F3199" s="44">
        <v>0.88854999999999995</v>
      </c>
      <c r="G3199" s="44">
        <v>269.5</v>
      </c>
      <c r="H3199" s="44">
        <v>3.9918999999999998</v>
      </c>
      <c r="I3199" s="44">
        <v>1.395</v>
      </c>
      <c r="J3199" s="45">
        <v>9.1801999999999992</v>
      </c>
    </row>
    <row r="3200" spans="1:10" x14ac:dyDescent="0.25">
      <c r="A3200" s="33">
        <v>40721</v>
      </c>
      <c r="B3200" s="44">
        <v>1.4205000000000001</v>
      </c>
      <c r="C3200" s="44">
        <v>114.74</v>
      </c>
      <c r="D3200" s="44">
        <v>24.442</v>
      </c>
      <c r="E3200" s="44">
        <v>7.4580000000000002</v>
      </c>
      <c r="F3200" s="44">
        <v>0.88970000000000005</v>
      </c>
      <c r="G3200" s="44">
        <v>268.95999999999998</v>
      </c>
      <c r="H3200" s="44">
        <v>4.0023999999999997</v>
      </c>
      <c r="I3200" s="44">
        <v>1.387</v>
      </c>
      <c r="J3200" s="45">
        <v>9.1928999999999998</v>
      </c>
    </row>
    <row r="3201" spans="1:10" x14ac:dyDescent="0.25">
      <c r="A3201" s="33">
        <v>40722</v>
      </c>
      <c r="B3201" s="44">
        <v>1.4260999999999999</v>
      </c>
      <c r="C3201" s="44">
        <v>115.31</v>
      </c>
      <c r="D3201" s="44">
        <v>24.398</v>
      </c>
      <c r="E3201" s="44">
        <v>7.4589999999999996</v>
      </c>
      <c r="F3201" s="44">
        <v>0.89419999999999999</v>
      </c>
      <c r="G3201" s="44">
        <v>269.73</v>
      </c>
      <c r="H3201" s="44">
        <v>4.0132000000000003</v>
      </c>
      <c r="I3201" s="44">
        <v>1.3877999999999999</v>
      </c>
      <c r="J3201" s="45">
        <v>9.2475000000000005</v>
      </c>
    </row>
    <row r="3202" spans="1:10" x14ac:dyDescent="0.25">
      <c r="A3202" s="33">
        <v>40723</v>
      </c>
      <c r="B3202" s="44">
        <v>1.4424999999999999</v>
      </c>
      <c r="C3202" s="44">
        <v>116.93</v>
      </c>
      <c r="D3202" s="44">
        <v>24.341999999999999</v>
      </c>
      <c r="E3202" s="44">
        <v>7.4592000000000001</v>
      </c>
      <c r="F3202" s="44">
        <v>0.89980000000000004</v>
      </c>
      <c r="G3202" s="44">
        <v>267.05</v>
      </c>
      <c r="H3202" s="44">
        <v>3.9986999999999999</v>
      </c>
      <c r="I3202" s="44">
        <v>1.3835</v>
      </c>
      <c r="J3202" s="45">
        <v>9.2047000000000008</v>
      </c>
    </row>
    <row r="3203" spans="1:10" x14ac:dyDescent="0.25">
      <c r="A3203" s="33">
        <v>40724</v>
      </c>
      <c r="B3203" s="44">
        <v>1.4453</v>
      </c>
      <c r="C3203" s="44">
        <v>116.25</v>
      </c>
      <c r="D3203" s="44">
        <v>24.344999999999999</v>
      </c>
      <c r="E3203" s="44">
        <v>7.4587000000000003</v>
      </c>
      <c r="F3203" s="44">
        <v>0.90254999999999996</v>
      </c>
      <c r="G3203" s="44">
        <v>266.11</v>
      </c>
      <c r="H3203" s="44">
        <v>3.9903</v>
      </c>
      <c r="I3203" s="44">
        <v>1.3865000000000001</v>
      </c>
      <c r="J3203" s="45">
        <v>9.1738999999999997</v>
      </c>
    </row>
    <row r="3204" spans="1:10" x14ac:dyDescent="0.25">
      <c r="A3204" s="33">
        <v>40725</v>
      </c>
      <c r="B3204" s="44">
        <v>1.4488000000000001</v>
      </c>
      <c r="C3204" s="44">
        <v>116.92</v>
      </c>
      <c r="D3204" s="44">
        <v>24.31</v>
      </c>
      <c r="E3204" s="44">
        <v>7.4588999999999999</v>
      </c>
      <c r="F3204" s="44">
        <v>0.90500000000000003</v>
      </c>
      <c r="G3204" s="44">
        <v>264.93</v>
      </c>
      <c r="H3204" s="44">
        <v>3.9678</v>
      </c>
      <c r="I3204" s="44">
        <v>1.3874</v>
      </c>
      <c r="J3204" s="45">
        <v>9.1280000000000001</v>
      </c>
    </row>
    <row r="3205" spans="1:10" x14ac:dyDescent="0.25">
      <c r="A3205" s="33">
        <v>40728</v>
      </c>
      <c r="B3205" s="44">
        <v>1.45</v>
      </c>
      <c r="C3205" s="44">
        <v>117.11</v>
      </c>
      <c r="D3205" s="44">
        <v>24.277999999999999</v>
      </c>
      <c r="E3205" s="44">
        <v>7.4593999999999996</v>
      </c>
      <c r="F3205" s="44">
        <v>0.90149999999999997</v>
      </c>
      <c r="G3205" s="44">
        <v>264.02999999999997</v>
      </c>
      <c r="H3205" s="44">
        <v>3.9424999999999999</v>
      </c>
      <c r="I3205" s="44">
        <v>1.3879999999999999</v>
      </c>
      <c r="J3205" s="45">
        <v>9.0991999999999997</v>
      </c>
    </row>
    <row r="3206" spans="1:10" x14ac:dyDescent="0.25">
      <c r="A3206" s="33">
        <v>40729</v>
      </c>
      <c r="B3206" s="44">
        <v>1.4460999999999999</v>
      </c>
      <c r="C3206" s="44">
        <v>117.23</v>
      </c>
      <c r="D3206" s="44">
        <v>24.32</v>
      </c>
      <c r="E3206" s="44">
        <v>7.4591000000000003</v>
      </c>
      <c r="F3206" s="44">
        <v>0.89839999999999998</v>
      </c>
      <c r="G3206" s="44">
        <v>264.64</v>
      </c>
      <c r="H3206" s="44">
        <v>3.95</v>
      </c>
      <c r="I3206" s="44">
        <v>1.3869</v>
      </c>
      <c r="J3206" s="45">
        <v>9.0806000000000004</v>
      </c>
    </row>
    <row r="3207" spans="1:10" x14ac:dyDescent="0.25">
      <c r="A3207" s="33">
        <v>40730</v>
      </c>
      <c r="B3207" s="44">
        <v>1.4318</v>
      </c>
      <c r="C3207" s="44">
        <v>116.03</v>
      </c>
      <c r="D3207" s="44">
        <v>24.265000000000001</v>
      </c>
      <c r="E3207" s="44">
        <v>7.4588999999999999</v>
      </c>
      <c r="F3207" s="44">
        <v>0.89485000000000003</v>
      </c>
      <c r="G3207" s="44">
        <v>265.06</v>
      </c>
      <c r="H3207" s="44">
        <v>3.9544000000000001</v>
      </c>
      <c r="I3207" s="44">
        <v>1.3863000000000001</v>
      </c>
      <c r="J3207" s="45">
        <v>9.0901999999999994</v>
      </c>
    </row>
    <row r="3208" spans="1:10" x14ac:dyDescent="0.25">
      <c r="A3208" s="33">
        <v>40731</v>
      </c>
      <c r="B3208" s="44">
        <v>1.4247000000000001</v>
      </c>
      <c r="C3208" s="44">
        <v>115.64</v>
      </c>
      <c r="D3208" s="44">
        <v>24.28</v>
      </c>
      <c r="E3208" s="44">
        <v>7.4589999999999996</v>
      </c>
      <c r="F3208" s="44">
        <v>0.8921</v>
      </c>
      <c r="G3208" s="44">
        <v>264</v>
      </c>
      <c r="H3208" s="44">
        <v>3.9464999999999999</v>
      </c>
      <c r="I3208" s="44">
        <v>1.3947000000000001</v>
      </c>
      <c r="J3208" s="45">
        <v>9.0950000000000006</v>
      </c>
    </row>
    <row r="3209" spans="1:10" x14ac:dyDescent="0.25">
      <c r="A3209" s="33">
        <v>40732</v>
      </c>
      <c r="B3209" s="44">
        <v>1.4241999999999999</v>
      </c>
      <c r="C3209" s="44">
        <v>115.98</v>
      </c>
      <c r="D3209" s="44">
        <v>24.224</v>
      </c>
      <c r="E3209" s="44">
        <v>7.4587000000000003</v>
      </c>
      <c r="F3209" s="44">
        <v>0.89319999999999999</v>
      </c>
      <c r="G3209" s="44">
        <v>263.08</v>
      </c>
      <c r="H3209" s="44">
        <v>3.9401000000000002</v>
      </c>
      <c r="I3209" s="44">
        <v>1.4081999999999999</v>
      </c>
      <c r="J3209" s="45">
        <v>9.0838000000000001</v>
      </c>
    </row>
    <row r="3210" spans="1:10" x14ac:dyDescent="0.25">
      <c r="A3210" s="33">
        <v>40735</v>
      </c>
      <c r="B3210" s="44">
        <v>1.4056</v>
      </c>
      <c r="C3210" s="44">
        <v>113.16</v>
      </c>
      <c r="D3210" s="44">
        <v>24.18</v>
      </c>
      <c r="E3210" s="44">
        <v>7.4584000000000001</v>
      </c>
      <c r="F3210" s="44">
        <v>0.88070000000000004</v>
      </c>
      <c r="G3210" s="44">
        <v>266.14</v>
      </c>
      <c r="H3210" s="44">
        <v>3.9813000000000001</v>
      </c>
      <c r="I3210" s="44">
        <v>1.4131</v>
      </c>
      <c r="J3210" s="45">
        <v>9.1720000000000006</v>
      </c>
    </row>
    <row r="3211" spans="1:10" x14ac:dyDescent="0.25">
      <c r="A3211" s="33">
        <v>40736</v>
      </c>
      <c r="B3211" s="44">
        <v>1.3975</v>
      </c>
      <c r="C3211" s="44">
        <v>111.35</v>
      </c>
      <c r="D3211" s="44">
        <v>24.248000000000001</v>
      </c>
      <c r="E3211" s="44">
        <v>7.4579000000000004</v>
      </c>
      <c r="F3211" s="44">
        <v>0.88265000000000005</v>
      </c>
      <c r="G3211" s="44">
        <v>267.89999999999998</v>
      </c>
      <c r="H3211" s="44">
        <v>4.0315000000000003</v>
      </c>
      <c r="I3211" s="44">
        <v>1.4121999999999999</v>
      </c>
      <c r="J3211" s="45">
        <v>9.2089999999999996</v>
      </c>
    </row>
    <row r="3212" spans="1:10" x14ac:dyDescent="0.25">
      <c r="A3212" s="33">
        <v>40737</v>
      </c>
      <c r="B3212" s="44">
        <v>1.4073</v>
      </c>
      <c r="C3212" s="44">
        <v>111.65</v>
      </c>
      <c r="D3212" s="44">
        <v>24.366</v>
      </c>
      <c r="E3212" s="44">
        <v>7.4570999999999996</v>
      </c>
      <c r="F3212" s="44">
        <v>0.88229999999999997</v>
      </c>
      <c r="G3212" s="44">
        <v>269.88</v>
      </c>
      <c r="H3212" s="44">
        <v>4.0445000000000002</v>
      </c>
      <c r="I3212" s="44">
        <v>1.4141999999999999</v>
      </c>
      <c r="J3212" s="45">
        <v>9.2263999999999999</v>
      </c>
    </row>
    <row r="3213" spans="1:10" x14ac:dyDescent="0.25">
      <c r="A3213" s="33">
        <v>40738</v>
      </c>
      <c r="B3213" s="44">
        <v>1.4201999999999999</v>
      </c>
      <c r="C3213" s="44">
        <v>112.24</v>
      </c>
      <c r="D3213" s="44">
        <v>24.434999999999999</v>
      </c>
      <c r="E3213" s="44">
        <v>7.4570999999999996</v>
      </c>
      <c r="F3213" s="44">
        <v>0.88095000000000001</v>
      </c>
      <c r="G3213" s="44">
        <v>269.60000000000002</v>
      </c>
      <c r="H3213" s="44">
        <v>4.0309999999999997</v>
      </c>
      <c r="I3213" s="44">
        <v>1.4121999999999999</v>
      </c>
      <c r="J3213" s="45">
        <v>9.1974999999999998</v>
      </c>
    </row>
    <row r="3214" spans="1:10" x14ac:dyDescent="0.25">
      <c r="A3214" s="33">
        <v>40739</v>
      </c>
      <c r="B3214" s="44">
        <v>1.4146000000000001</v>
      </c>
      <c r="C3214" s="44">
        <v>111.97</v>
      </c>
      <c r="D3214" s="44">
        <v>24.49</v>
      </c>
      <c r="E3214" s="44">
        <v>7.4568000000000003</v>
      </c>
      <c r="F3214" s="44">
        <v>0.87749999999999995</v>
      </c>
      <c r="G3214" s="44">
        <v>270.7</v>
      </c>
      <c r="H3214" s="44">
        <v>4.0347999999999997</v>
      </c>
      <c r="I3214" s="44">
        <v>1.4162999999999999</v>
      </c>
      <c r="J3214" s="45">
        <v>9.2120999999999995</v>
      </c>
    </row>
    <row r="3215" spans="1:10" x14ac:dyDescent="0.25">
      <c r="A3215" s="33">
        <v>40742</v>
      </c>
      <c r="B3215" s="44">
        <v>1.4045000000000001</v>
      </c>
      <c r="C3215" s="44">
        <v>111.1</v>
      </c>
      <c r="D3215" s="44">
        <v>24.405000000000001</v>
      </c>
      <c r="E3215" s="44">
        <v>7.4566999999999997</v>
      </c>
      <c r="F3215" s="44">
        <v>0.87314999999999998</v>
      </c>
      <c r="G3215" s="44">
        <v>272.98</v>
      </c>
      <c r="H3215" s="44">
        <v>4.0439999999999996</v>
      </c>
      <c r="I3215" s="44">
        <v>1.4208000000000001</v>
      </c>
      <c r="J3215" s="45">
        <v>9.2533999999999992</v>
      </c>
    </row>
    <row r="3216" spans="1:10" x14ac:dyDescent="0.25">
      <c r="A3216" s="33">
        <v>40743</v>
      </c>
      <c r="B3216" s="44">
        <v>1.4159999999999999</v>
      </c>
      <c r="C3216" s="44">
        <v>111.77</v>
      </c>
      <c r="D3216" s="44">
        <v>24.48</v>
      </c>
      <c r="E3216" s="44">
        <v>7.4564000000000004</v>
      </c>
      <c r="F3216" s="44">
        <v>0.87890000000000001</v>
      </c>
      <c r="G3216" s="44">
        <v>271.5</v>
      </c>
      <c r="H3216" s="44">
        <v>4.0282999999999998</v>
      </c>
      <c r="I3216" s="44">
        <v>1.4137</v>
      </c>
      <c r="J3216" s="45">
        <v>9.23</v>
      </c>
    </row>
    <row r="3217" spans="1:10" x14ac:dyDescent="0.25">
      <c r="A3217" s="33">
        <v>40744</v>
      </c>
      <c r="B3217" s="44">
        <v>1.4207000000000001</v>
      </c>
      <c r="C3217" s="44">
        <v>112.05</v>
      </c>
      <c r="D3217" s="44">
        <v>24.498000000000001</v>
      </c>
      <c r="E3217" s="44">
        <v>7.4553000000000003</v>
      </c>
      <c r="F3217" s="44">
        <v>0.88065000000000004</v>
      </c>
      <c r="G3217" s="44">
        <v>269.18</v>
      </c>
      <c r="H3217" s="44">
        <v>3.9916999999999998</v>
      </c>
      <c r="I3217" s="44">
        <v>1.4113</v>
      </c>
      <c r="J3217" s="45">
        <v>9.1713000000000005</v>
      </c>
    </row>
    <row r="3218" spans="1:10" x14ac:dyDescent="0.25">
      <c r="A3218" s="33">
        <v>40745</v>
      </c>
      <c r="B3218" s="44">
        <v>1.4221999999999999</v>
      </c>
      <c r="C3218" s="44">
        <v>112.09</v>
      </c>
      <c r="D3218" s="44">
        <v>24.411000000000001</v>
      </c>
      <c r="E3218" s="44">
        <v>7.4542000000000002</v>
      </c>
      <c r="F3218" s="44">
        <v>0.87870000000000004</v>
      </c>
      <c r="G3218" s="44">
        <v>267.93</v>
      </c>
      <c r="H3218" s="44">
        <v>3.9954999999999998</v>
      </c>
      <c r="I3218" s="44">
        <v>1.4071</v>
      </c>
      <c r="J3218" s="45">
        <v>9.1007999999999996</v>
      </c>
    </row>
    <row r="3219" spans="1:10" x14ac:dyDescent="0.25">
      <c r="A3219" s="33">
        <v>40746</v>
      </c>
      <c r="B3219" s="44">
        <v>1.4391</v>
      </c>
      <c r="C3219" s="44">
        <v>112.83</v>
      </c>
      <c r="D3219" s="44">
        <v>24.408000000000001</v>
      </c>
      <c r="E3219" s="44">
        <v>7.4535999999999998</v>
      </c>
      <c r="F3219" s="44">
        <v>0.88270000000000004</v>
      </c>
      <c r="G3219" s="44">
        <v>266.64999999999998</v>
      </c>
      <c r="H3219" s="44">
        <v>3.9815</v>
      </c>
      <c r="I3219" s="44">
        <v>1.4036999999999999</v>
      </c>
      <c r="J3219" s="45">
        <v>9.0786999999999995</v>
      </c>
    </row>
    <row r="3220" spans="1:10" x14ac:dyDescent="0.25">
      <c r="A3220" s="33">
        <v>40749</v>
      </c>
      <c r="B3220" s="44">
        <v>1.4379999999999999</v>
      </c>
      <c r="C3220" s="44">
        <v>112.46</v>
      </c>
      <c r="D3220" s="44">
        <v>24.388000000000002</v>
      </c>
      <c r="E3220" s="44">
        <v>7.4534000000000002</v>
      </c>
      <c r="F3220" s="44">
        <v>0.88249999999999995</v>
      </c>
      <c r="G3220" s="44">
        <v>268.95</v>
      </c>
      <c r="H3220" s="44">
        <v>3.9984000000000002</v>
      </c>
      <c r="I3220" s="44">
        <v>1.4155</v>
      </c>
      <c r="J3220" s="45">
        <v>9.1082999999999998</v>
      </c>
    </row>
    <row r="3221" spans="1:10" x14ac:dyDescent="0.25">
      <c r="A3221" s="33">
        <v>40750</v>
      </c>
      <c r="B3221" s="44">
        <v>1.4471000000000001</v>
      </c>
      <c r="C3221" s="44">
        <v>113.02</v>
      </c>
      <c r="D3221" s="44">
        <v>24.353000000000002</v>
      </c>
      <c r="E3221" s="44">
        <v>7.4531000000000001</v>
      </c>
      <c r="F3221" s="44">
        <v>0.88234999999999997</v>
      </c>
      <c r="G3221" s="44">
        <v>267.77999999999997</v>
      </c>
      <c r="H3221" s="44">
        <v>4.0034999999999998</v>
      </c>
      <c r="I3221" s="44">
        <v>1.4226000000000001</v>
      </c>
      <c r="J3221" s="45">
        <v>9.0728000000000009</v>
      </c>
    </row>
    <row r="3222" spans="1:10" x14ac:dyDescent="0.25">
      <c r="A3222" s="33">
        <v>40751</v>
      </c>
      <c r="B3222" s="44">
        <v>1.4446000000000001</v>
      </c>
      <c r="C3222" s="44">
        <v>112.46</v>
      </c>
      <c r="D3222" s="44">
        <v>24.285</v>
      </c>
      <c r="E3222" s="44">
        <v>7.4524999999999997</v>
      </c>
      <c r="F3222" s="44">
        <v>0.8831</v>
      </c>
      <c r="G3222" s="44">
        <v>268.2</v>
      </c>
      <c r="H3222" s="44">
        <v>4.0057999999999998</v>
      </c>
      <c r="I3222" s="44">
        <v>1.4252</v>
      </c>
      <c r="J3222" s="45">
        <v>9.0632000000000001</v>
      </c>
    </row>
    <row r="3223" spans="1:10" x14ac:dyDescent="0.25">
      <c r="A3223" s="33">
        <v>40752</v>
      </c>
      <c r="B3223" s="44">
        <v>1.4259999999999999</v>
      </c>
      <c r="C3223" s="44">
        <v>110.86</v>
      </c>
      <c r="D3223" s="44">
        <v>24.215</v>
      </c>
      <c r="E3223" s="44">
        <v>7.4497</v>
      </c>
      <c r="F3223" s="44">
        <v>0.87390000000000001</v>
      </c>
      <c r="G3223" s="44">
        <v>268.2</v>
      </c>
      <c r="H3223" s="44">
        <v>4.0149999999999997</v>
      </c>
      <c r="I3223" s="44">
        <v>1.4286000000000001</v>
      </c>
      <c r="J3223" s="45">
        <v>9.0734999999999992</v>
      </c>
    </row>
    <row r="3224" spans="1:10" x14ac:dyDescent="0.25">
      <c r="A3224" s="33">
        <v>40753</v>
      </c>
      <c r="B3224" s="44">
        <v>1.4259999999999999</v>
      </c>
      <c r="C3224" s="44">
        <v>110.59</v>
      </c>
      <c r="D3224" s="44">
        <v>24.187999999999999</v>
      </c>
      <c r="E3224" s="44">
        <v>7.4493999999999998</v>
      </c>
      <c r="F3224" s="44">
        <v>0.87485000000000002</v>
      </c>
      <c r="G3224" s="44">
        <v>269.97000000000003</v>
      </c>
      <c r="H3224" s="44">
        <v>4.0086000000000004</v>
      </c>
      <c r="I3224" s="44">
        <v>1.4359999999999999</v>
      </c>
      <c r="J3224" s="45">
        <v>9.0688999999999993</v>
      </c>
    </row>
    <row r="3225" spans="1:10" x14ac:dyDescent="0.25">
      <c r="A3225" s="33">
        <v>40756</v>
      </c>
      <c r="B3225" s="44">
        <v>1.4415</v>
      </c>
      <c r="C3225" s="44">
        <v>110.84</v>
      </c>
      <c r="D3225" s="44">
        <v>24.16</v>
      </c>
      <c r="E3225" s="44">
        <v>7.4500999999999999</v>
      </c>
      <c r="F3225" s="44">
        <v>0.87955000000000005</v>
      </c>
      <c r="G3225" s="44">
        <v>267.89999999999998</v>
      </c>
      <c r="H3225" s="44">
        <v>3.9828000000000001</v>
      </c>
      <c r="I3225" s="44">
        <v>1.4460999999999999</v>
      </c>
      <c r="J3225" s="45">
        <v>9.0069999999999997</v>
      </c>
    </row>
    <row r="3226" spans="1:10" x14ac:dyDescent="0.25">
      <c r="A3226" s="33">
        <v>40757</v>
      </c>
      <c r="B3226" s="44">
        <v>1.417</v>
      </c>
      <c r="C3226" s="44">
        <v>109.61</v>
      </c>
      <c r="D3226" s="44">
        <v>24.231000000000002</v>
      </c>
      <c r="E3226" s="44">
        <v>7.4489999999999998</v>
      </c>
      <c r="F3226" s="44">
        <v>0.87180000000000002</v>
      </c>
      <c r="G3226" s="44">
        <v>270.12</v>
      </c>
      <c r="H3226" s="44">
        <v>4.0294999999999996</v>
      </c>
      <c r="I3226" s="44">
        <v>1.4467000000000001</v>
      </c>
      <c r="J3226" s="45">
        <v>9.0129999999999999</v>
      </c>
    </row>
    <row r="3227" spans="1:10" x14ac:dyDescent="0.25">
      <c r="A3227" s="33">
        <v>40758</v>
      </c>
      <c r="B3227" s="44">
        <v>1.43</v>
      </c>
      <c r="C3227" s="44">
        <v>110.18</v>
      </c>
      <c r="D3227" s="44">
        <v>24.291</v>
      </c>
      <c r="E3227" s="44">
        <v>7.4488000000000003</v>
      </c>
      <c r="F3227" s="44">
        <v>0.87255000000000005</v>
      </c>
      <c r="G3227" s="44">
        <v>272.38</v>
      </c>
      <c r="H3227" s="44">
        <v>4.0279999999999996</v>
      </c>
      <c r="I3227" s="44">
        <v>1.4569000000000001</v>
      </c>
      <c r="J3227" s="45">
        <v>9.0875000000000004</v>
      </c>
    </row>
    <row r="3228" spans="1:10" x14ac:dyDescent="0.25">
      <c r="A3228" s="33">
        <v>40759</v>
      </c>
      <c r="B3228" s="44">
        <v>1.4229000000000001</v>
      </c>
      <c r="C3228" s="44">
        <v>113.24</v>
      </c>
      <c r="D3228" s="44">
        <v>24.308</v>
      </c>
      <c r="E3228" s="44">
        <v>7.4485999999999999</v>
      </c>
      <c r="F3228" s="44">
        <v>0.87144999999999995</v>
      </c>
      <c r="G3228" s="44">
        <v>272.08999999999997</v>
      </c>
      <c r="H3228" s="44">
        <v>4.0312999999999999</v>
      </c>
      <c r="I3228" s="44">
        <v>1.4398</v>
      </c>
      <c r="J3228" s="45">
        <v>9.1494</v>
      </c>
    </row>
    <row r="3229" spans="1:10" x14ac:dyDescent="0.25">
      <c r="A3229" s="33">
        <v>40760</v>
      </c>
      <c r="B3229" s="44">
        <v>1.4155</v>
      </c>
      <c r="C3229" s="44">
        <v>111.25</v>
      </c>
      <c r="D3229" s="44">
        <v>24.248000000000001</v>
      </c>
      <c r="E3229" s="44">
        <v>7.4489000000000001</v>
      </c>
      <c r="F3229" s="44">
        <v>0.86904999999999999</v>
      </c>
      <c r="G3229" s="44">
        <v>274.10000000000002</v>
      </c>
      <c r="H3229" s="44">
        <v>4.0454999999999997</v>
      </c>
      <c r="I3229" s="44">
        <v>1.4433</v>
      </c>
      <c r="J3229" s="45">
        <v>9.2070000000000007</v>
      </c>
    </row>
    <row r="3230" spans="1:10" x14ac:dyDescent="0.25">
      <c r="A3230" s="33">
        <v>40763</v>
      </c>
      <c r="B3230" s="44">
        <v>1.4225000000000001</v>
      </c>
      <c r="C3230" s="44">
        <v>110.79</v>
      </c>
      <c r="D3230" s="44">
        <v>24.196000000000002</v>
      </c>
      <c r="E3230" s="44">
        <v>7.4493999999999998</v>
      </c>
      <c r="F3230" s="44">
        <v>0.86909999999999998</v>
      </c>
      <c r="G3230" s="44">
        <v>273.95</v>
      </c>
      <c r="H3230" s="44">
        <v>4.0514000000000001</v>
      </c>
      <c r="I3230" s="44">
        <v>1.4329000000000001</v>
      </c>
      <c r="J3230" s="45">
        <v>9.2258999999999993</v>
      </c>
    </row>
    <row r="3231" spans="1:10" x14ac:dyDescent="0.25">
      <c r="A3231" s="33">
        <v>40764</v>
      </c>
      <c r="B3231" s="44">
        <v>1.4267000000000001</v>
      </c>
      <c r="C3231" s="44">
        <v>110.24</v>
      </c>
      <c r="D3231" s="44">
        <v>24.22</v>
      </c>
      <c r="E3231" s="44">
        <v>7.4497</v>
      </c>
      <c r="F3231" s="44">
        <v>0.87309999999999999</v>
      </c>
      <c r="G3231" s="44">
        <v>274.7</v>
      </c>
      <c r="H3231" s="44">
        <v>4.0956000000000001</v>
      </c>
      <c r="I3231" s="44">
        <v>1.4305000000000001</v>
      </c>
      <c r="J3231" s="45">
        <v>9.2126999999999999</v>
      </c>
    </row>
    <row r="3232" spans="1:10" x14ac:dyDescent="0.25">
      <c r="A3232" s="33">
        <v>40765</v>
      </c>
      <c r="B3232" s="44">
        <v>1.4367000000000001</v>
      </c>
      <c r="C3232" s="44">
        <v>109.84</v>
      </c>
      <c r="D3232" s="44">
        <v>24.088000000000001</v>
      </c>
      <c r="E3232" s="44">
        <v>7.4508000000000001</v>
      </c>
      <c r="F3232" s="44">
        <v>0.88429999999999997</v>
      </c>
      <c r="G3232" s="44">
        <v>273.18</v>
      </c>
      <c r="H3232" s="44">
        <v>4.1006</v>
      </c>
      <c r="I3232" s="44">
        <v>1.4361999999999999</v>
      </c>
      <c r="J3232" s="45">
        <v>9.2323000000000004</v>
      </c>
    </row>
    <row r="3233" spans="1:10" x14ac:dyDescent="0.25">
      <c r="A3233" s="33">
        <v>40766</v>
      </c>
      <c r="B3233" s="44">
        <v>1.4142999999999999</v>
      </c>
      <c r="C3233" s="44">
        <v>108.29</v>
      </c>
      <c r="D3233" s="44">
        <v>24.184999999999999</v>
      </c>
      <c r="E3233" s="44">
        <v>7.4505999999999997</v>
      </c>
      <c r="F3233" s="44">
        <v>0.87570000000000003</v>
      </c>
      <c r="G3233" s="44">
        <v>276.77</v>
      </c>
      <c r="H3233" s="44">
        <v>4.1759000000000004</v>
      </c>
      <c r="I3233" s="44">
        <v>1.4446000000000001</v>
      </c>
      <c r="J3233" s="45">
        <v>9.2947000000000006</v>
      </c>
    </row>
    <row r="3234" spans="1:10" x14ac:dyDescent="0.25">
      <c r="A3234" s="33">
        <v>40767</v>
      </c>
      <c r="B3234" s="44">
        <v>1.425</v>
      </c>
      <c r="C3234" s="44">
        <v>109.07</v>
      </c>
      <c r="D3234" s="44">
        <v>24.186</v>
      </c>
      <c r="E3234" s="44">
        <v>7.4490999999999996</v>
      </c>
      <c r="F3234" s="44">
        <v>0.87634999999999996</v>
      </c>
      <c r="G3234" s="44">
        <v>273.68</v>
      </c>
      <c r="H3234" s="44">
        <v>4.1517999999999997</v>
      </c>
      <c r="I3234" s="44">
        <v>1.4454</v>
      </c>
      <c r="J3234" s="45">
        <v>9.2376000000000005</v>
      </c>
    </row>
    <row r="3235" spans="1:10" x14ac:dyDescent="0.25">
      <c r="A3235" s="33">
        <v>40770</v>
      </c>
      <c r="B3235" s="44">
        <v>1.4309000000000001</v>
      </c>
      <c r="C3235" s="44">
        <v>109.87</v>
      </c>
      <c r="D3235" s="44">
        <v>24.315999999999999</v>
      </c>
      <c r="E3235" s="44">
        <v>7.4492000000000003</v>
      </c>
      <c r="F3235" s="44">
        <v>0.877</v>
      </c>
      <c r="G3235" s="44">
        <v>271.66000000000003</v>
      </c>
      <c r="H3235" s="44">
        <v>4.1582999999999997</v>
      </c>
      <c r="I3235" s="44">
        <v>1.4463999999999999</v>
      </c>
      <c r="J3235" s="45">
        <v>9.2850000000000001</v>
      </c>
    </row>
    <row r="3236" spans="1:10" x14ac:dyDescent="0.25">
      <c r="A3236" s="33">
        <v>40771</v>
      </c>
      <c r="B3236" s="44">
        <v>1.4359999999999999</v>
      </c>
      <c r="C3236" s="44">
        <v>110.12</v>
      </c>
      <c r="D3236" s="44">
        <v>24.384</v>
      </c>
      <c r="E3236" s="44">
        <v>7.4494999999999996</v>
      </c>
      <c r="F3236" s="44">
        <v>0.87849999999999995</v>
      </c>
      <c r="G3236" s="44">
        <v>271.18</v>
      </c>
      <c r="H3236" s="44">
        <v>4.1595000000000004</v>
      </c>
      <c r="I3236" s="44">
        <v>1.4420999999999999</v>
      </c>
      <c r="J3236" s="45">
        <v>9.2498000000000005</v>
      </c>
    </row>
    <row r="3237" spans="1:10" x14ac:dyDescent="0.25">
      <c r="A3237" s="33">
        <v>40772</v>
      </c>
      <c r="B3237" s="44">
        <v>1.4477</v>
      </c>
      <c r="C3237" s="44">
        <v>110.77</v>
      </c>
      <c r="D3237" s="44">
        <v>24.43</v>
      </c>
      <c r="E3237" s="44">
        <v>7.4499000000000004</v>
      </c>
      <c r="F3237" s="44">
        <v>0.87760000000000005</v>
      </c>
      <c r="G3237" s="44">
        <v>269.39999999999998</v>
      </c>
      <c r="H3237" s="44">
        <v>4.1337999999999999</v>
      </c>
      <c r="I3237" s="44">
        <v>1.4327000000000001</v>
      </c>
      <c r="J3237" s="45">
        <v>9.1684999999999999</v>
      </c>
    </row>
    <row r="3238" spans="1:10" x14ac:dyDescent="0.25">
      <c r="A3238" s="33">
        <v>40773</v>
      </c>
      <c r="B3238" s="44">
        <v>1.4369000000000001</v>
      </c>
      <c r="C3238" s="44">
        <v>110.08</v>
      </c>
      <c r="D3238" s="44">
        <v>24.422999999999998</v>
      </c>
      <c r="E3238" s="44">
        <v>7.4505999999999997</v>
      </c>
      <c r="F3238" s="44">
        <v>0.87060000000000004</v>
      </c>
      <c r="G3238" s="44">
        <v>272.13</v>
      </c>
      <c r="H3238" s="44">
        <v>4.1525999999999996</v>
      </c>
      <c r="I3238" s="44">
        <v>1.4328000000000001</v>
      </c>
      <c r="J3238" s="45">
        <v>9.1590000000000007</v>
      </c>
    </row>
    <row r="3239" spans="1:10" x14ac:dyDescent="0.25">
      <c r="A3239" s="33">
        <v>40774</v>
      </c>
      <c r="B3239" s="44">
        <v>1.4384999999999999</v>
      </c>
      <c r="C3239" s="44">
        <v>110</v>
      </c>
      <c r="D3239" s="44">
        <v>24.475000000000001</v>
      </c>
      <c r="E3239" s="44">
        <v>7.4486999999999997</v>
      </c>
      <c r="F3239" s="44">
        <v>0.86965000000000003</v>
      </c>
      <c r="G3239" s="44">
        <v>272.14999999999998</v>
      </c>
      <c r="H3239" s="44">
        <v>4.1723999999999997</v>
      </c>
      <c r="I3239" s="44">
        <v>1.425</v>
      </c>
      <c r="J3239" s="45">
        <v>9.2203999999999997</v>
      </c>
    </row>
    <row r="3240" spans="1:10" x14ac:dyDescent="0.25">
      <c r="A3240" s="33">
        <v>40777</v>
      </c>
      <c r="B3240" s="44">
        <v>1.4413</v>
      </c>
      <c r="C3240" s="44">
        <v>110.65</v>
      </c>
      <c r="D3240" s="44">
        <v>24.492999999999999</v>
      </c>
      <c r="E3240" s="44">
        <v>7.4484000000000004</v>
      </c>
      <c r="F3240" s="44">
        <v>0.87365000000000004</v>
      </c>
      <c r="G3240" s="44">
        <v>272.83</v>
      </c>
      <c r="H3240" s="44">
        <v>4.1829999999999998</v>
      </c>
      <c r="I3240" s="44">
        <v>1.4298999999999999</v>
      </c>
      <c r="J3240" s="45">
        <v>9.1402999999999999</v>
      </c>
    </row>
    <row r="3241" spans="1:10" x14ac:dyDescent="0.25">
      <c r="A3241" s="33">
        <v>40778</v>
      </c>
      <c r="B3241" s="44">
        <v>1.4461999999999999</v>
      </c>
      <c r="C3241" s="44">
        <v>110.72</v>
      </c>
      <c r="D3241" s="44">
        <v>24.417000000000002</v>
      </c>
      <c r="E3241" s="44">
        <v>7.4497999999999998</v>
      </c>
      <c r="F3241" s="44">
        <v>0.876</v>
      </c>
      <c r="G3241" s="44">
        <v>271.77999999999997</v>
      </c>
      <c r="H3241" s="44">
        <v>4.1498999999999997</v>
      </c>
      <c r="I3241" s="44">
        <v>1.4297</v>
      </c>
      <c r="J3241" s="45">
        <v>9.1045999999999996</v>
      </c>
    </row>
    <row r="3242" spans="1:10" x14ac:dyDescent="0.25">
      <c r="A3242" s="33">
        <v>40779</v>
      </c>
      <c r="B3242" s="44">
        <v>1.4433</v>
      </c>
      <c r="C3242" s="44">
        <v>110.51</v>
      </c>
      <c r="D3242" s="44">
        <v>24.488</v>
      </c>
      <c r="E3242" s="44">
        <v>7.4499000000000004</v>
      </c>
      <c r="F3242" s="44">
        <v>0.87709999999999999</v>
      </c>
      <c r="G3242" s="44">
        <v>272.05</v>
      </c>
      <c r="H3242" s="44">
        <v>4.1566000000000001</v>
      </c>
      <c r="I3242" s="44">
        <v>1.4298</v>
      </c>
      <c r="J3242" s="45">
        <v>9.1234000000000002</v>
      </c>
    </row>
    <row r="3243" spans="1:10" x14ac:dyDescent="0.25">
      <c r="A3243" s="33">
        <v>40780</v>
      </c>
      <c r="B3243" s="44">
        <v>1.4423999999999999</v>
      </c>
      <c r="C3243" s="44">
        <v>111.31</v>
      </c>
      <c r="D3243" s="44">
        <v>24.24</v>
      </c>
      <c r="E3243" s="44">
        <v>7.4496000000000002</v>
      </c>
      <c r="F3243" s="44">
        <v>0.88119999999999998</v>
      </c>
      <c r="G3243" s="44">
        <v>272.39999999999998</v>
      </c>
      <c r="H3243" s="44">
        <v>4.1528</v>
      </c>
      <c r="I3243" s="44">
        <v>1.4416</v>
      </c>
      <c r="J3243" s="45">
        <v>9.1098999999999997</v>
      </c>
    </row>
    <row r="3244" spans="1:10" x14ac:dyDescent="0.25">
      <c r="A3244" s="33">
        <v>40781</v>
      </c>
      <c r="B3244" s="44">
        <v>1.4401999999999999</v>
      </c>
      <c r="C3244" s="44">
        <v>110.41</v>
      </c>
      <c r="D3244" s="44">
        <v>24.166</v>
      </c>
      <c r="E3244" s="44">
        <v>7.4508999999999999</v>
      </c>
      <c r="F3244" s="44">
        <v>0.88565000000000005</v>
      </c>
      <c r="G3244" s="44">
        <v>272.66000000000003</v>
      </c>
      <c r="H3244" s="44">
        <v>4.1750999999999996</v>
      </c>
      <c r="I3244" s="44">
        <v>1.4469000000000001</v>
      </c>
      <c r="J3244" s="45">
        <v>9.1082000000000001</v>
      </c>
    </row>
    <row r="3245" spans="1:10" x14ac:dyDescent="0.25">
      <c r="A3245" s="33">
        <v>40784</v>
      </c>
      <c r="B3245" s="44">
        <v>1.4487000000000001</v>
      </c>
      <c r="C3245" s="44">
        <v>111.05</v>
      </c>
      <c r="D3245" s="44">
        <v>24.123000000000001</v>
      </c>
      <c r="E3245" s="44">
        <v>7.4508000000000001</v>
      </c>
      <c r="F3245" s="44">
        <v>0.88460000000000005</v>
      </c>
      <c r="G3245" s="44">
        <v>272.55</v>
      </c>
      <c r="H3245" s="44">
        <v>4.1562000000000001</v>
      </c>
      <c r="I3245" s="44">
        <v>1.4508000000000001</v>
      </c>
      <c r="J3245" s="45">
        <v>9.1157000000000004</v>
      </c>
    </row>
    <row r="3246" spans="1:10" x14ac:dyDescent="0.25">
      <c r="A3246" s="33">
        <v>40785</v>
      </c>
      <c r="B3246" s="44">
        <v>1.4401999999999999</v>
      </c>
      <c r="C3246" s="44">
        <v>110.55</v>
      </c>
      <c r="D3246" s="44">
        <v>24.097999999999999</v>
      </c>
      <c r="E3246" s="44">
        <v>7.4512</v>
      </c>
      <c r="F3246" s="44">
        <v>0.88365000000000005</v>
      </c>
      <c r="G3246" s="44">
        <v>272.79000000000002</v>
      </c>
      <c r="H3246" s="44">
        <v>4.1578999999999997</v>
      </c>
      <c r="I3246" s="44">
        <v>1.4352</v>
      </c>
      <c r="J3246" s="45">
        <v>9.19</v>
      </c>
    </row>
    <row r="3247" spans="1:10" x14ac:dyDescent="0.25">
      <c r="A3247" s="33">
        <v>40786</v>
      </c>
      <c r="B3247" s="44">
        <v>1.4450000000000001</v>
      </c>
      <c r="C3247" s="44">
        <v>110.55</v>
      </c>
      <c r="D3247" s="44">
        <v>24.11</v>
      </c>
      <c r="E3247" s="44">
        <v>7.4512</v>
      </c>
      <c r="F3247" s="44">
        <v>0.88560000000000005</v>
      </c>
      <c r="G3247" s="44">
        <v>272</v>
      </c>
      <c r="H3247" s="44">
        <v>4.1481000000000003</v>
      </c>
      <c r="I3247" s="44">
        <v>1.4372</v>
      </c>
      <c r="J3247" s="45">
        <v>9.1639999999999997</v>
      </c>
    </row>
    <row r="3248" spans="1:10" x14ac:dyDescent="0.25">
      <c r="A3248" s="33">
        <v>40787</v>
      </c>
      <c r="B3248" s="44">
        <v>1.4285000000000001</v>
      </c>
      <c r="C3248" s="44">
        <v>110.08</v>
      </c>
      <c r="D3248" s="44">
        <v>24.154</v>
      </c>
      <c r="E3248" s="44">
        <v>7.45</v>
      </c>
      <c r="F3248" s="44">
        <v>0.88119999999999998</v>
      </c>
      <c r="G3248" s="44">
        <v>273.11</v>
      </c>
      <c r="H3248" s="44">
        <v>4.1441999999999997</v>
      </c>
      <c r="I3248" s="44">
        <v>1.4399</v>
      </c>
      <c r="J3248" s="45">
        <v>9.0960000000000001</v>
      </c>
    </row>
    <row r="3249" spans="1:10" x14ac:dyDescent="0.25">
      <c r="A3249" s="33">
        <v>40788</v>
      </c>
      <c r="B3249" s="44">
        <v>1.4255</v>
      </c>
      <c r="C3249" s="44">
        <v>109.56</v>
      </c>
      <c r="D3249" s="44">
        <v>24.303999999999998</v>
      </c>
      <c r="E3249" s="44">
        <v>7.4496000000000002</v>
      </c>
      <c r="F3249" s="44">
        <v>0.87890000000000001</v>
      </c>
      <c r="G3249" s="44">
        <v>275.43</v>
      </c>
      <c r="H3249" s="44">
        <v>4.1821000000000002</v>
      </c>
      <c r="I3249" s="44">
        <v>1.4479</v>
      </c>
      <c r="J3249" s="45">
        <v>9.1236999999999995</v>
      </c>
    </row>
    <row r="3250" spans="1:10" x14ac:dyDescent="0.25">
      <c r="A3250" s="33">
        <v>40791</v>
      </c>
      <c r="B3250" s="44">
        <v>1.4126000000000001</v>
      </c>
      <c r="C3250" s="44">
        <v>108.56</v>
      </c>
      <c r="D3250" s="44">
        <v>24.462</v>
      </c>
      <c r="E3250" s="44">
        <v>7.4489999999999998</v>
      </c>
      <c r="F3250" s="44">
        <v>0.87509999999999999</v>
      </c>
      <c r="G3250" s="44">
        <v>277.62</v>
      </c>
      <c r="H3250" s="44">
        <v>4.2055999999999996</v>
      </c>
      <c r="I3250" s="44">
        <v>1.4496</v>
      </c>
      <c r="J3250" s="45">
        <v>9.0975000000000001</v>
      </c>
    </row>
    <row r="3251" spans="1:10" x14ac:dyDescent="0.25">
      <c r="A3251" s="33">
        <v>40792</v>
      </c>
      <c r="B3251" s="44">
        <v>1.4098999999999999</v>
      </c>
      <c r="C3251" s="44">
        <v>109.09</v>
      </c>
      <c r="D3251" s="44">
        <v>24.45</v>
      </c>
      <c r="E3251" s="44">
        <v>7.4492000000000003</v>
      </c>
      <c r="F3251" s="44">
        <v>0.87709999999999999</v>
      </c>
      <c r="G3251" s="44">
        <v>277.23</v>
      </c>
      <c r="H3251" s="44">
        <v>4.2324999999999999</v>
      </c>
      <c r="I3251" s="44">
        <v>1.4569000000000001</v>
      </c>
      <c r="J3251" s="45">
        <v>9.0888000000000009</v>
      </c>
    </row>
    <row r="3252" spans="1:10" x14ac:dyDescent="0.25">
      <c r="A3252" s="33">
        <v>40793</v>
      </c>
      <c r="B3252" s="44">
        <v>1.4036</v>
      </c>
      <c r="C3252" s="44">
        <v>108.38</v>
      </c>
      <c r="D3252" s="44">
        <v>24.456</v>
      </c>
      <c r="E3252" s="44">
        <v>7.4477000000000002</v>
      </c>
      <c r="F3252" s="44">
        <v>0.878</v>
      </c>
      <c r="G3252" s="44">
        <v>276.35000000000002</v>
      </c>
      <c r="H3252" s="44">
        <v>4.2186000000000003</v>
      </c>
      <c r="I3252" s="44">
        <v>1.4550000000000001</v>
      </c>
      <c r="J3252" s="45">
        <v>8.9728999999999992</v>
      </c>
    </row>
    <row r="3253" spans="1:10" x14ac:dyDescent="0.25">
      <c r="A3253" s="33">
        <v>40794</v>
      </c>
      <c r="B3253" s="44">
        <v>1.4044000000000001</v>
      </c>
      <c r="C3253" s="44">
        <v>108.41</v>
      </c>
      <c r="D3253" s="44">
        <v>24.405000000000001</v>
      </c>
      <c r="E3253" s="44">
        <v>7.4478</v>
      </c>
      <c r="F3253" s="44">
        <v>0.87670000000000003</v>
      </c>
      <c r="G3253" s="44">
        <v>276.95</v>
      </c>
      <c r="H3253" s="44">
        <v>4.2374000000000001</v>
      </c>
      <c r="I3253" s="44">
        <v>1.4473</v>
      </c>
      <c r="J3253" s="45">
        <v>8.9556000000000004</v>
      </c>
    </row>
    <row r="3254" spans="1:10" x14ac:dyDescent="0.25">
      <c r="A3254" s="33">
        <v>40795</v>
      </c>
      <c r="B3254" s="44">
        <v>1.3816999999999999</v>
      </c>
      <c r="C3254" s="44">
        <v>107.48</v>
      </c>
      <c r="D3254" s="44">
        <v>24.43</v>
      </c>
      <c r="E3254" s="44">
        <v>7.4473000000000003</v>
      </c>
      <c r="F3254" s="44">
        <v>0.8659</v>
      </c>
      <c r="G3254" s="44">
        <v>280.07</v>
      </c>
      <c r="H3254" s="44">
        <v>4.3033000000000001</v>
      </c>
      <c r="I3254" s="44">
        <v>1.4443999999999999</v>
      </c>
      <c r="J3254" s="45">
        <v>8.8945000000000007</v>
      </c>
    </row>
    <row r="3255" spans="1:10" x14ac:dyDescent="0.25">
      <c r="A3255" s="33">
        <v>40798</v>
      </c>
      <c r="B3255" s="44">
        <v>1.3655999999999999</v>
      </c>
      <c r="C3255" s="44">
        <v>105.32</v>
      </c>
      <c r="D3255" s="44">
        <v>24.521999999999998</v>
      </c>
      <c r="E3255" s="44">
        <v>7.4471999999999996</v>
      </c>
      <c r="F3255" s="44">
        <v>0.86014999999999997</v>
      </c>
      <c r="G3255" s="44">
        <v>282.55</v>
      </c>
      <c r="H3255" s="44">
        <v>4.3231999999999999</v>
      </c>
      <c r="I3255" s="44">
        <v>1.4557</v>
      </c>
      <c r="J3255" s="45">
        <v>8.9905000000000008</v>
      </c>
    </row>
    <row r="3256" spans="1:10" x14ac:dyDescent="0.25">
      <c r="A3256" s="33">
        <v>40799</v>
      </c>
      <c r="B3256" s="44">
        <v>1.3645</v>
      </c>
      <c r="C3256" s="44">
        <v>105.01</v>
      </c>
      <c r="D3256" s="44">
        <v>24.550999999999998</v>
      </c>
      <c r="E3256" s="44">
        <v>7.4476000000000004</v>
      </c>
      <c r="F3256" s="44">
        <v>0.86314999999999997</v>
      </c>
      <c r="G3256" s="44">
        <v>283.58999999999997</v>
      </c>
      <c r="H3256" s="44">
        <v>4.3338999999999999</v>
      </c>
      <c r="I3256" s="44">
        <v>1.454</v>
      </c>
      <c r="J3256" s="45">
        <v>9.1259999999999994</v>
      </c>
    </row>
    <row r="3257" spans="1:10" x14ac:dyDescent="0.25">
      <c r="A3257" s="33">
        <v>40800</v>
      </c>
      <c r="B3257" s="44">
        <v>1.3729</v>
      </c>
      <c r="C3257" s="44">
        <v>105.48</v>
      </c>
      <c r="D3257" s="44">
        <v>24.545000000000002</v>
      </c>
      <c r="E3257" s="44">
        <v>7.4480000000000004</v>
      </c>
      <c r="F3257" s="44">
        <v>0.86950000000000005</v>
      </c>
      <c r="G3257" s="44">
        <v>286.23</v>
      </c>
      <c r="H3257" s="44">
        <v>4.3579999999999997</v>
      </c>
      <c r="I3257" s="44">
        <v>1.46</v>
      </c>
      <c r="J3257" s="45">
        <v>9.1720000000000006</v>
      </c>
    </row>
    <row r="3258" spans="1:10" x14ac:dyDescent="0.25">
      <c r="A3258" s="33">
        <v>40801</v>
      </c>
      <c r="B3258" s="44">
        <v>1.3794999999999999</v>
      </c>
      <c r="C3258" s="44">
        <v>105.67</v>
      </c>
      <c r="D3258" s="44">
        <v>24.535</v>
      </c>
      <c r="E3258" s="44">
        <v>7.4476000000000004</v>
      </c>
      <c r="F3258" s="44">
        <v>0.87295</v>
      </c>
      <c r="G3258" s="44">
        <v>285.5</v>
      </c>
      <c r="H3258" s="44">
        <v>4.3535000000000004</v>
      </c>
      <c r="I3258" s="44">
        <v>1.4456</v>
      </c>
      <c r="J3258" s="45">
        <v>9.1940000000000008</v>
      </c>
    </row>
    <row r="3259" spans="1:10" x14ac:dyDescent="0.25">
      <c r="A3259" s="33">
        <v>40802</v>
      </c>
      <c r="B3259" s="44">
        <v>1.3759999999999999</v>
      </c>
      <c r="C3259" s="44">
        <v>105.6</v>
      </c>
      <c r="D3259" s="44">
        <v>24.457000000000001</v>
      </c>
      <c r="E3259" s="44">
        <v>7.4478999999999997</v>
      </c>
      <c r="F3259" s="44">
        <v>0.87170000000000003</v>
      </c>
      <c r="G3259" s="44">
        <v>287.25</v>
      </c>
      <c r="H3259" s="44">
        <v>4.3445</v>
      </c>
      <c r="I3259" s="44">
        <v>1.4396</v>
      </c>
      <c r="J3259" s="45">
        <v>9.1609999999999996</v>
      </c>
    </row>
    <row r="3260" spans="1:10" x14ac:dyDescent="0.25">
      <c r="A3260" s="33">
        <v>40805</v>
      </c>
      <c r="B3260" s="44">
        <v>1.3641000000000001</v>
      </c>
      <c r="C3260" s="44">
        <v>104.62</v>
      </c>
      <c r="D3260" s="44">
        <v>24.63</v>
      </c>
      <c r="E3260" s="44">
        <v>7.4473000000000003</v>
      </c>
      <c r="F3260" s="44">
        <v>0.86809999999999998</v>
      </c>
      <c r="G3260" s="44">
        <v>290.41000000000003</v>
      </c>
      <c r="H3260" s="44">
        <v>4.3644999999999996</v>
      </c>
      <c r="I3260" s="44">
        <v>1.4276</v>
      </c>
      <c r="J3260" s="45">
        <v>9.1684000000000001</v>
      </c>
    </row>
    <row r="3261" spans="1:10" x14ac:dyDescent="0.25">
      <c r="A3261" s="33">
        <v>40806</v>
      </c>
      <c r="B3261" s="44">
        <v>1.371</v>
      </c>
      <c r="C3261" s="44">
        <v>104.92</v>
      </c>
      <c r="D3261" s="44">
        <v>24.652999999999999</v>
      </c>
      <c r="E3261" s="44">
        <v>7.4470999999999998</v>
      </c>
      <c r="F3261" s="44">
        <v>0.87229999999999996</v>
      </c>
      <c r="G3261" s="44">
        <v>290.33</v>
      </c>
      <c r="H3261" s="44">
        <v>4.3659999999999997</v>
      </c>
      <c r="I3261" s="44">
        <v>1.4456</v>
      </c>
      <c r="J3261" s="45">
        <v>9.1197999999999997</v>
      </c>
    </row>
    <row r="3262" spans="1:10" x14ac:dyDescent="0.25">
      <c r="A3262" s="33">
        <v>40807</v>
      </c>
      <c r="B3262" s="44">
        <v>1.3635999999999999</v>
      </c>
      <c r="C3262" s="44">
        <v>104.07</v>
      </c>
      <c r="D3262" s="44">
        <v>24.93</v>
      </c>
      <c r="E3262" s="44">
        <v>7.4471999999999996</v>
      </c>
      <c r="F3262" s="44">
        <v>0.87309999999999999</v>
      </c>
      <c r="G3262" s="44">
        <v>293.05</v>
      </c>
      <c r="H3262" s="44">
        <v>4.4333</v>
      </c>
      <c r="I3262" s="44">
        <v>1.4436</v>
      </c>
      <c r="J3262" s="45">
        <v>9.1170000000000009</v>
      </c>
    </row>
    <row r="3263" spans="1:10" x14ac:dyDescent="0.25">
      <c r="A3263" s="33">
        <v>40808</v>
      </c>
      <c r="B3263" s="44">
        <v>1.3448</v>
      </c>
      <c r="C3263" s="44">
        <v>102.59</v>
      </c>
      <c r="D3263" s="44">
        <v>24.878</v>
      </c>
      <c r="E3263" s="44">
        <v>7.4458000000000002</v>
      </c>
      <c r="F3263" s="44">
        <v>0.87324999999999997</v>
      </c>
      <c r="G3263" s="44">
        <v>293.06</v>
      </c>
      <c r="H3263" s="44">
        <v>4.4863</v>
      </c>
      <c r="I3263" s="44">
        <v>1.4404999999999999</v>
      </c>
      <c r="J3263" s="45">
        <v>9.2761999999999993</v>
      </c>
    </row>
    <row r="3264" spans="1:10" x14ac:dyDescent="0.25">
      <c r="A3264" s="33">
        <v>40809</v>
      </c>
      <c r="B3264" s="44">
        <v>1.343</v>
      </c>
      <c r="C3264" s="44">
        <v>102.32</v>
      </c>
      <c r="D3264" s="44">
        <v>24.87</v>
      </c>
      <c r="E3264" s="44">
        <v>7.4420999999999999</v>
      </c>
      <c r="F3264" s="44">
        <v>0.87234999999999996</v>
      </c>
      <c r="G3264" s="44">
        <v>291.75</v>
      </c>
      <c r="H3264" s="44">
        <v>4.5129999999999999</v>
      </c>
      <c r="I3264" s="44">
        <v>1.4419999999999999</v>
      </c>
      <c r="J3264" s="45">
        <v>9.3126999999999995</v>
      </c>
    </row>
    <row r="3265" spans="1:10" x14ac:dyDescent="0.25">
      <c r="A3265" s="33">
        <v>40812</v>
      </c>
      <c r="B3265" s="44">
        <v>1.35</v>
      </c>
      <c r="C3265" s="44">
        <v>103.05</v>
      </c>
      <c r="D3265" s="44">
        <v>24.675000000000001</v>
      </c>
      <c r="E3265" s="44">
        <v>7.4427000000000003</v>
      </c>
      <c r="F3265" s="44">
        <v>0.86960000000000004</v>
      </c>
      <c r="G3265" s="44">
        <v>289.42</v>
      </c>
      <c r="H3265" s="44">
        <v>4.3887999999999998</v>
      </c>
      <c r="I3265" s="44">
        <v>1.4417</v>
      </c>
      <c r="J3265" s="45">
        <v>9.2475000000000005</v>
      </c>
    </row>
    <row r="3266" spans="1:10" x14ac:dyDescent="0.25">
      <c r="A3266" s="33">
        <v>40813</v>
      </c>
      <c r="B3266" s="44">
        <v>1.3579000000000001</v>
      </c>
      <c r="C3266" s="44">
        <v>103.83</v>
      </c>
      <c r="D3266" s="44">
        <v>24.478000000000002</v>
      </c>
      <c r="E3266" s="44">
        <v>7.4413</v>
      </c>
      <c r="F3266" s="44">
        <v>0.86980000000000002</v>
      </c>
      <c r="G3266" s="44">
        <v>286.36</v>
      </c>
      <c r="H3266" s="44">
        <v>4.3719999999999999</v>
      </c>
      <c r="I3266" s="44">
        <v>1.4379999999999999</v>
      </c>
      <c r="J3266" s="45">
        <v>9.1774000000000004</v>
      </c>
    </row>
    <row r="3267" spans="1:10" x14ac:dyDescent="0.25">
      <c r="A3267" s="33">
        <v>40814</v>
      </c>
      <c r="B3267" s="44">
        <v>1.3631</v>
      </c>
      <c r="C3267" s="44">
        <v>104.22</v>
      </c>
      <c r="D3267" s="44">
        <v>24.523</v>
      </c>
      <c r="E3267" s="44">
        <v>7.4409999999999998</v>
      </c>
      <c r="F3267" s="44">
        <v>0.87175000000000002</v>
      </c>
      <c r="G3267" s="44">
        <v>290.38</v>
      </c>
      <c r="H3267" s="44">
        <v>4.4313000000000002</v>
      </c>
      <c r="I3267" s="44">
        <v>1.4419</v>
      </c>
      <c r="J3267" s="45">
        <v>9.1929999999999996</v>
      </c>
    </row>
    <row r="3268" spans="1:10" x14ac:dyDescent="0.25">
      <c r="A3268" s="33">
        <v>40815</v>
      </c>
      <c r="B3268" s="44">
        <v>1.3614999999999999</v>
      </c>
      <c r="C3268" s="44">
        <v>104.46</v>
      </c>
      <c r="D3268" s="44">
        <v>24.562999999999999</v>
      </c>
      <c r="E3268" s="44">
        <v>7.4421999999999997</v>
      </c>
      <c r="F3268" s="44">
        <v>0.87065000000000003</v>
      </c>
      <c r="G3268" s="44">
        <v>291.85000000000002</v>
      </c>
      <c r="H3268" s="44">
        <v>4.4377000000000004</v>
      </c>
      <c r="I3268" s="44">
        <v>1.4414</v>
      </c>
      <c r="J3268" s="45">
        <v>9.2116000000000007</v>
      </c>
    </row>
    <row r="3269" spans="1:10" x14ac:dyDescent="0.25">
      <c r="A3269" s="33">
        <v>40816</v>
      </c>
      <c r="B3269" s="44">
        <v>1.3503000000000001</v>
      </c>
      <c r="C3269" s="44">
        <v>103.79</v>
      </c>
      <c r="D3269" s="44">
        <v>24.754000000000001</v>
      </c>
      <c r="E3269" s="44">
        <v>7.4417</v>
      </c>
      <c r="F3269" s="44">
        <v>0.86665000000000003</v>
      </c>
      <c r="G3269" s="44">
        <v>292.55</v>
      </c>
      <c r="H3269" s="44">
        <v>4.4050000000000002</v>
      </c>
      <c r="I3269" s="44">
        <v>1.4483999999999999</v>
      </c>
      <c r="J3269" s="45">
        <v>9.2579999999999991</v>
      </c>
    </row>
    <row r="3270" spans="1:10" x14ac:dyDescent="0.25">
      <c r="A3270" s="33">
        <v>40819</v>
      </c>
      <c r="B3270" s="44">
        <v>1.3327</v>
      </c>
      <c r="C3270" s="44">
        <v>102.39</v>
      </c>
      <c r="D3270" s="44">
        <v>24.878</v>
      </c>
      <c r="E3270" s="44">
        <v>7.4423000000000004</v>
      </c>
      <c r="F3270" s="44">
        <v>0.85960000000000003</v>
      </c>
      <c r="G3270" s="44">
        <v>294.5</v>
      </c>
      <c r="H3270" s="44">
        <v>4.3815</v>
      </c>
      <c r="I3270" s="44">
        <v>1.4569000000000001</v>
      </c>
      <c r="J3270" s="45">
        <v>9.1592000000000002</v>
      </c>
    </row>
    <row r="3271" spans="1:10" x14ac:dyDescent="0.25">
      <c r="A3271" s="33">
        <v>40820</v>
      </c>
      <c r="B3271" s="44">
        <v>1.3181</v>
      </c>
      <c r="C3271" s="44">
        <v>101.08</v>
      </c>
      <c r="D3271" s="44">
        <v>24.908000000000001</v>
      </c>
      <c r="E3271" s="44">
        <v>7.4425999999999997</v>
      </c>
      <c r="F3271" s="44">
        <v>0.85650000000000004</v>
      </c>
      <c r="G3271" s="44">
        <v>299.63</v>
      </c>
      <c r="H3271" s="44">
        <v>4.4069000000000003</v>
      </c>
      <c r="I3271" s="44">
        <v>1.4329000000000001</v>
      </c>
      <c r="J3271" s="45">
        <v>9.1628000000000007</v>
      </c>
    </row>
    <row r="3272" spans="1:10" x14ac:dyDescent="0.25">
      <c r="A3272" s="33">
        <v>40821</v>
      </c>
      <c r="B3272" s="44">
        <v>1.3337000000000001</v>
      </c>
      <c r="C3272" s="44">
        <v>102.25</v>
      </c>
      <c r="D3272" s="44">
        <v>24.811</v>
      </c>
      <c r="E3272" s="44">
        <v>7.4433999999999996</v>
      </c>
      <c r="F3272" s="44">
        <v>0.86299999999999999</v>
      </c>
      <c r="G3272" s="44">
        <v>298.83999999999997</v>
      </c>
      <c r="H3272" s="44">
        <v>4.3952999999999998</v>
      </c>
      <c r="I3272" s="44">
        <v>1.4263999999999999</v>
      </c>
      <c r="J3272" s="45">
        <v>9.1189999999999998</v>
      </c>
    </row>
    <row r="3273" spans="1:10" x14ac:dyDescent="0.25">
      <c r="A3273" s="33">
        <v>40822</v>
      </c>
      <c r="B3273" s="44">
        <v>1.3269</v>
      </c>
      <c r="C3273" s="44">
        <v>101.87</v>
      </c>
      <c r="D3273" s="44">
        <v>24.844999999999999</v>
      </c>
      <c r="E3273" s="44">
        <v>7.4428000000000001</v>
      </c>
      <c r="F3273" s="44">
        <v>0.86680000000000001</v>
      </c>
      <c r="G3273" s="44">
        <v>296.55</v>
      </c>
      <c r="H3273" s="44">
        <v>4.3768000000000002</v>
      </c>
      <c r="I3273" s="44">
        <v>1.4302999999999999</v>
      </c>
      <c r="J3273" s="45">
        <v>9.1649999999999991</v>
      </c>
    </row>
    <row r="3274" spans="1:10" x14ac:dyDescent="0.25">
      <c r="A3274" s="33">
        <v>40823</v>
      </c>
      <c r="B3274" s="44">
        <v>1.3433999999999999</v>
      </c>
      <c r="C3274" s="44">
        <v>103.02</v>
      </c>
      <c r="D3274" s="44">
        <v>24.783999999999999</v>
      </c>
      <c r="E3274" s="44">
        <v>7.4439000000000002</v>
      </c>
      <c r="F3274" s="44">
        <v>0.86480000000000001</v>
      </c>
      <c r="G3274" s="44">
        <v>296.63</v>
      </c>
      <c r="H3274" s="44">
        <v>4.3761999999999999</v>
      </c>
      <c r="I3274" s="44">
        <v>1.4426000000000001</v>
      </c>
      <c r="J3274" s="45">
        <v>9.1329999999999991</v>
      </c>
    </row>
    <row r="3275" spans="1:10" x14ac:dyDescent="0.25">
      <c r="A3275" s="33">
        <v>40826</v>
      </c>
      <c r="B3275" s="44">
        <v>1.3593</v>
      </c>
      <c r="C3275" s="44">
        <v>104.26</v>
      </c>
      <c r="D3275" s="44">
        <v>24.78</v>
      </c>
      <c r="E3275" s="44">
        <v>7.4433999999999996</v>
      </c>
      <c r="F3275" s="44">
        <v>0.86890000000000001</v>
      </c>
      <c r="G3275" s="44">
        <v>293.60000000000002</v>
      </c>
      <c r="H3275" s="44">
        <v>4.3185000000000002</v>
      </c>
      <c r="I3275" s="44">
        <v>1.4415</v>
      </c>
      <c r="J3275" s="45">
        <v>9.1249000000000002</v>
      </c>
    </row>
    <row r="3276" spans="1:10" x14ac:dyDescent="0.25">
      <c r="A3276" s="33">
        <v>40827</v>
      </c>
      <c r="B3276" s="44">
        <v>1.3607</v>
      </c>
      <c r="C3276" s="44">
        <v>104.26</v>
      </c>
      <c r="D3276" s="44">
        <v>24.779</v>
      </c>
      <c r="E3276" s="44">
        <v>7.4435000000000002</v>
      </c>
      <c r="F3276" s="44">
        <v>0.87019999999999997</v>
      </c>
      <c r="G3276" s="44">
        <v>295.05</v>
      </c>
      <c r="H3276" s="44">
        <v>4.3284000000000002</v>
      </c>
      <c r="I3276" s="44">
        <v>1.4379999999999999</v>
      </c>
      <c r="J3276" s="45">
        <v>9.1202000000000005</v>
      </c>
    </row>
    <row r="3277" spans="1:10" x14ac:dyDescent="0.25">
      <c r="A3277" s="33">
        <v>40828</v>
      </c>
      <c r="B3277" s="44">
        <v>1.3766</v>
      </c>
      <c r="C3277" s="44">
        <v>105.77</v>
      </c>
      <c r="D3277" s="44">
        <v>24.779</v>
      </c>
      <c r="E3277" s="44">
        <v>7.4443999999999999</v>
      </c>
      <c r="F3277" s="44">
        <v>0.87534999999999996</v>
      </c>
      <c r="G3277" s="44">
        <v>292.02999999999997</v>
      </c>
      <c r="H3277" s="44">
        <v>4.2941000000000003</v>
      </c>
      <c r="I3277" s="44">
        <v>1.4395</v>
      </c>
      <c r="J3277" s="45">
        <v>9.1171000000000006</v>
      </c>
    </row>
    <row r="3278" spans="1:10" x14ac:dyDescent="0.25">
      <c r="A3278" s="33">
        <v>40829</v>
      </c>
      <c r="B3278" s="44">
        <v>1.3727</v>
      </c>
      <c r="C3278" s="44">
        <v>105.48</v>
      </c>
      <c r="D3278" s="44">
        <v>24.745999999999999</v>
      </c>
      <c r="E3278" s="44">
        <v>7.4450000000000003</v>
      </c>
      <c r="F3278" s="44">
        <v>0.87585000000000002</v>
      </c>
      <c r="G3278" s="44">
        <v>291.8</v>
      </c>
      <c r="H3278" s="44">
        <v>4.3167999999999997</v>
      </c>
      <c r="I3278" s="44">
        <v>1.4245000000000001</v>
      </c>
      <c r="J3278" s="45">
        <v>9.1373999999999995</v>
      </c>
    </row>
    <row r="3279" spans="1:10" x14ac:dyDescent="0.25">
      <c r="A3279" s="33">
        <v>40830</v>
      </c>
      <c r="B3279" s="44">
        <v>1.3807</v>
      </c>
      <c r="C3279" s="44">
        <v>106.42</v>
      </c>
      <c r="D3279" s="44">
        <v>24.74</v>
      </c>
      <c r="E3279" s="44">
        <v>7.4455999999999998</v>
      </c>
      <c r="F3279" s="44">
        <v>0.87480000000000002</v>
      </c>
      <c r="G3279" s="44">
        <v>292.7</v>
      </c>
      <c r="H3279" s="44">
        <v>4.3099999999999996</v>
      </c>
      <c r="I3279" s="44">
        <v>1.4293</v>
      </c>
      <c r="J3279" s="45">
        <v>9.1395</v>
      </c>
    </row>
    <row r="3280" spans="1:10" x14ac:dyDescent="0.25">
      <c r="A3280" s="33">
        <v>40833</v>
      </c>
      <c r="B3280" s="44">
        <v>1.3775999999999999</v>
      </c>
      <c r="C3280" s="44">
        <v>106.43</v>
      </c>
      <c r="D3280" s="44">
        <v>24.762</v>
      </c>
      <c r="E3280" s="44">
        <v>7.4452999999999996</v>
      </c>
      <c r="F3280" s="44">
        <v>0.874</v>
      </c>
      <c r="G3280" s="44">
        <v>293.94</v>
      </c>
      <c r="H3280" s="44">
        <v>4.2927</v>
      </c>
      <c r="I3280" s="44">
        <v>1.4383999999999999</v>
      </c>
      <c r="J3280" s="45">
        <v>9.1582000000000008</v>
      </c>
    </row>
    <row r="3281" spans="1:10" x14ac:dyDescent="0.25">
      <c r="A3281" s="33">
        <v>40834</v>
      </c>
      <c r="B3281" s="44">
        <v>1.3675999999999999</v>
      </c>
      <c r="C3281" s="44">
        <v>104.97</v>
      </c>
      <c r="D3281" s="44">
        <v>24.925000000000001</v>
      </c>
      <c r="E3281" s="44">
        <v>7.4455999999999998</v>
      </c>
      <c r="F3281" s="44">
        <v>0.87019999999999997</v>
      </c>
      <c r="G3281" s="44">
        <v>298.39999999999998</v>
      </c>
      <c r="H3281" s="44">
        <v>4.3684000000000003</v>
      </c>
      <c r="I3281" s="44">
        <v>1.4401999999999999</v>
      </c>
      <c r="J3281" s="45">
        <v>9.1588999999999992</v>
      </c>
    </row>
    <row r="3282" spans="1:10" x14ac:dyDescent="0.25">
      <c r="A3282" s="33">
        <v>40835</v>
      </c>
      <c r="B3282" s="44">
        <v>1.3828</v>
      </c>
      <c r="C3282" s="44">
        <v>106.19</v>
      </c>
      <c r="D3282" s="44">
        <v>24.873000000000001</v>
      </c>
      <c r="E3282" s="44">
        <v>7.4455</v>
      </c>
      <c r="F3282" s="44">
        <v>0.87495000000000001</v>
      </c>
      <c r="G3282" s="44">
        <v>295.8</v>
      </c>
      <c r="H3282" s="44">
        <v>4.3350999999999997</v>
      </c>
      <c r="I3282" s="44">
        <v>1.4423999999999999</v>
      </c>
      <c r="J3282" s="45">
        <v>9.1244999999999994</v>
      </c>
    </row>
    <row r="3283" spans="1:10" x14ac:dyDescent="0.25">
      <c r="A3283" s="33">
        <v>40836</v>
      </c>
      <c r="B3283" s="44">
        <v>1.3807</v>
      </c>
      <c r="C3283" s="44">
        <v>106.07</v>
      </c>
      <c r="D3283" s="44">
        <v>24.902999999999999</v>
      </c>
      <c r="E3283" s="44">
        <v>7.4450000000000003</v>
      </c>
      <c r="F3283" s="44">
        <v>0.875</v>
      </c>
      <c r="G3283" s="44">
        <v>296.24</v>
      </c>
      <c r="H3283" s="44">
        <v>4.3514999999999997</v>
      </c>
      <c r="I3283" s="44">
        <v>1.4411</v>
      </c>
      <c r="J3283" s="45">
        <v>9.0977999999999994</v>
      </c>
    </row>
    <row r="3284" spans="1:10" x14ac:dyDescent="0.25">
      <c r="A3284" s="33">
        <v>40837</v>
      </c>
      <c r="B3284" s="44">
        <v>1.3797999999999999</v>
      </c>
      <c r="C3284" s="44">
        <v>105.82</v>
      </c>
      <c r="D3284" s="44">
        <v>24.992999999999999</v>
      </c>
      <c r="E3284" s="44">
        <v>7.4455999999999998</v>
      </c>
      <c r="F3284" s="44">
        <v>0.86775000000000002</v>
      </c>
      <c r="G3284" s="44">
        <v>298.45999999999998</v>
      </c>
      <c r="H3284" s="44">
        <v>4.3935000000000004</v>
      </c>
      <c r="I3284" s="44">
        <v>1.4302999999999999</v>
      </c>
      <c r="J3284" s="45">
        <v>9.1030999999999995</v>
      </c>
    </row>
    <row r="3285" spans="1:10" x14ac:dyDescent="0.25">
      <c r="A3285" s="33">
        <v>40840</v>
      </c>
      <c r="B3285" s="44">
        <v>1.3855999999999999</v>
      </c>
      <c r="C3285" s="44">
        <v>105.45</v>
      </c>
      <c r="D3285" s="44">
        <v>24.981999999999999</v>
      </c>
      <c r="E3285" s="44">
        <v>7.4451999999999998</v>
      </c>
      <c r="F3285" s="44">
        <v>0.86909999999999998</v>
      </c>
      <c r="G3285" s="44">
        <v>297.39999999999998</v>
      </c>
      <c r="H3285" s="44">
        <v>4.3738999999999999</v>
      </c>
      <c r="I3285" s="44">
        <v>1.431</v>
      </c>
      <c r="J3285" s="45">
        <v>9.1065000000000005</v>
      </c>
    </row>
    <row r="3286" spans="1:10" x14ac:dyDescent="0.25">
      <c r="A3286" s="33">
        <v>40841</v>
      </c>
      <c r="B3286" s="44">
        <v>1.3917999999999999</v>
      </c>
      <c r="C3286" s="44">
        <v>105.98</v>
      </c>
      <c r="D3286" s="44">
        <v>24.905999999999999</v>
      </c>
      <c r="E3286" s="44">
        <v>7.4451999999999998</v>
      </c>
      <c r="F3286" s="44">
        <v>0.87009999999999998</v>
      </c>
      <c r="G3286" s="44">
        <v>297.07</v>
      </c>
      <c r="H3286" s="44">
        <v>4.3815</v>
      </c>
      <c r="I3286" s="44">
        <v>1.4301999999999999</v>
      </c>
      <c r="J3286" s="45">
        <v>9.1110000000000007</v>
      </c>
    </row>
    <row r="3287" spans="1:10" x14ac:dyDescent="0.25">
      <c r="A3287" s="33">
        <v>40842</v>
      </c>
      <c r="B3287" s="44">
        <v>1.3927</v>
      </c>
      <c r="C3287" s="44">
        <v>105.67</v>
      </c>
      <c r="D3287" s="44">
        <v>24.927</v>
      </c>
      <c r="E3287" s="44">
        <v>7.4444999999999997</v>
      </c>
      <c r="F3287" s="44">
        <v>0.87190000000000001</v>
      </c>
      <c r="G3287" s="44">
        <v>297.86</v>
      </c>
      <c r="H3287" s="44">
        <v>4.3718000000000004</v>
      </c>
      <c r="I3287" s="44">
        <v>1.4373</v>
      </c>
      <c r="J3287" s="45">
        <v>9.0967000000000002</v>
      </c>
    </row>
    <row r="3288" spans="1:10" x14ac:dyDescent="0.25">
      <c r="A3288" s="33">
        <v>40843</v>
      </c>
      <c r="B3288" s="44">
        <v>1.4037999999999999</v>
      </c>
      <c r="C3288" s="44">
        <v>106.39</v>
      </c>
      <c r="D3288" s="44">
        <v>24.832999999999998</v>
      </c>
      <c r="E3288" s="44">
        <v>7.4440999999999997</v>
      </c>
      <c r="F3288" s="44">
        <v>0.87629999999999997</v>
      </c>
      <c r="G3288" s="44">
        <v>302.2</v>
      </c>
      <c r="H3288" s="44">
        <v>4.3419999999999996</v>
      </c>
      <c r="I3288" s="44">
        <v>1.4158999999999999</v>
      </c>
      <c r="J3288" s="45">
        <v>9.0280000000000005</v>
      </c>
    </row>
    <row r="3289" spans="1:10" x14ac:dyDescent="0.25">
      <c r="A3289" s="33">
        <v>40844</v>
      </c>
      <c r="B3289" s="44">
        <v>1.4159999999999999</v>
      </c>
      <c r="C3289" s="44">
        <v>107.29</v>
      </c>
      <c r="D3289" s="44">
        <v>24.7</v>
      </c>
      <c r="E3289" s="44">
        <v>7.4427000000000003</v>
      </c>
      <c r="F3289" s="44">
        <v>0.87934999999999997</v>
      </c>
      <c r="G3289" s="44">
        <v>300.35000000000002</v>
      </c>
      <c r="H3289" s="44">
        <v>4.3250000000000002</v>
      </c>
      <c r="I3289" s="44">
        <v>1.4201999999999999</v>
      </c>
      <c r="J3289" s="45">
        <v>9.0182000000000002</v>
      </c>
    </row>
    <row r="3290" spans="1:10" x14ac:dyDescent="0.25">
      <c r="A3290" s="33">
        <v>40847</v>
      </c>
      <c r="B3290" s="44">
        <v>1.4000999999999999</v>
      </c>
      <c r="C3290" s="44">
        <v>109.22</v>
      </c>
      <c r="D3290" s="44">
        <v>24.800999999999998</v>
      </c>
      <c r="E3290" s="44">
        <v>7.4420000000000002</v>
      </c>
      <c r="F3290" s="44">
        <v>0.87309999999999999</v>
      </c>
      <c r="G3290" s="44">
        <v>303.55</v>
      </c>
      <c r="H3290" s="44">
        <v>4.3446999999999996</v>
      </c>
      <c r="I3290" s="44">
        <v>1.423</v>
      </c>
      <c r="J3290" s="45">
        <v>9.0090000000000003</v>
      </c>
    </row>
    <row r="3291" spans="1:10" x14ac:dyDescent="0.25">
      <c r="A3291" s="33">
        <v>40848</v>
      </c>
      <c r="B3291" s="44">
        <v>1.3627</v>
      </c>
      <c r="C3291" s="44">
        <v>106.58</v>
      </c>
      <c r="D3291" s="44">
        <v>25.03</v>
      </c>
      <c r="E3291" s="44">
        <v>7.4413999999999998</v>
      </c>
      <c r="F3291" s="44">
        <v>0.85514999999999997</v>
      </c>
      <c r="G3291" s="44">
        <v>309.48</v>
      </c>
      <c r="H3291" s="44">
        <v>4.4774000000000003</v>
      </c>
      <c r="I3291" s="44">
        <v>1.4175</v>
      </c>
      <c r="J3291" s="45">
        <v>9.0625</v>
      </c>
    </row>
    <row r="3292" spans="1:10" x14ac:dyDescent="0.25">
      <c r="A3292" s="33">
        <v>40849</v>
      </c>
      <c r="B3292" s="44">
        <v>1.3809</v>
      </c>
      <c r="C3292" s="44">
        <v>107.78</v>
      </c>
      <c r="D3292" s="44">
        <v>25.145</v>
      </c>
      <c r="E3292" s="44">
        <v>7.4409999999999998</v>
      </c>
      <c r="F3292" s="44">
        <v>0.8619</v>
      </c>
      <c r="G3292" s="44">
        <v>305.36</v>
      </c>
      <c r="H3292" s="44">
        <v>4.3724999999999996</v>
      </c>
      <c r="I3292" s="44">
        <v>1.4186000000000001</v>
      </c>
      <c r="J3292" s="45">
        <v>9.0730000000000004</v>
      </c>
    </row>
    <row r="3293" spans="1:10" x14ac:dyDescent="0.25">
      <c r="A3293" s="33">
        <v>40850</v>
      </c>
      <c r="B3293" s="44">
        <v>1.3773</v>
      </c>
      <c r="C3293" s="44">
        <v>107.33</v>
      </c>
      <c r="D3293" s="44">
        <v>24.911000000000001</v>
      </c>
      <c r="E3293" s="44">
        <v>7.4410999999999996</v>
      </c>
      <c r="F3293" s="44">
        <v>0.85929999999999995</v>
      </c>
      <c r="G3293" s="44">
        <v>302.89999999999998</v>
      </c>
      <c r="H3293" s="44">
        <v>4.3463000000000003</v>
      </c>
      <c r="I3293" s="44">
        <v>1.4260999999999999</v>
      </c>
      <c r="J3293" s="45">
        <v>9.0272000000000006</v>
      </c>
    </row>
    <row r="3294" spans="1:10" x14ac:dyDescent="0.25">
      <c r="A3294" s="33">
        <v>40851</v>
      </c>
      <c r="B3294" s="44">
        <v>1.3773</v>
      </c>
      <c r="C3294" s="44">
        <v>107.55</v>
      </c>
      <c r="D3294" s="44">
        <v>24.992000000000001</v>
      </c>
      <c r="E3294" s="44">
        <v>7.4427000000000003</v>
      </c>
      <c r="F3294" s="44">
        <v>0.86124999999999996</v>
      </c>
      <c r="G3294" s="44">
        <v>304.05</v>
      </c>
      <c r="H3294" s="44">
        <v>4.3611000000000004</v>
      </c>
      <c r="I3294" s="44">
        <v>1.4267000000000001</v>
      </c>
      <c r="J3294" s="45">
        <v>9.1113</v>
      </c>
    </row>
    <row r="3295" spans="1:10" x14ac:dyDescent="0.25">
      <c r="A3295" s="33">
        <v>40854</v>
      </c>
      <c r="B3295" s="44">
        <v>1.3742000000000001</v>
      </c>
      <c r="C3295" s="44">
        <v>107.3</v>
      </c>
      <c r="D3295" s="44">
        <v>24.995999999999999</v>
      </c>
      <c r="E3295" s="44">
        <v>7.4438000000000004</v>
      </c>
      <c r="F3295" s="44">
        <v>0.85655000000000003</v>
      </c>
      <c r="G3295" s="44">
        <v>306.70999999999998</v>
      </c>
      <c r="H3295" s="44">
        <v>4.3634000000000004</v>
      </c>
      <c r="I3295" s="44">
        <v>1.4340999999999999</v>
      </c>
      <c r="J3295" s="45">
        <v>9.0845000000000002</v>
      </c>
    </row>
    <row r="3296" spans="1:10" x14ac:dyDescent="0.25">
      <c r="A3296" s="33">
        <v>40855</v>
      </c>
      <c r="B3296" s="44">
        <v>1.3788</v>
      </c>
      <c r="C3296" s="44">
        <v>107.51</v>
      </c>
      <c r="D3296" s="44">
        <v>25.172000000000001</v>
      </c>
      <c r="E3296" s="44">
        <v>7.4444999999999997</v>
      </c>
      <c r="F3296" s="44">
        <v>0.85804999999999998</v>
      </c>
      <c r="G3296" s="44">
        <v>307.36</v>
      </c>
      <c r="H3296" s="44">
        <v>4.3544999999999998</v>
      </c>
      <c r="I3296" s="44">
        <v>1.4305000000000001</v>
      </c>
      <c r="J3296" s="45">
        <v>9.0355000000000008</v>
      </c>
    </row>
    <row r="3297" spans="1:10" x14ac:dyDescent="0.25">
      <c r="A3297" s="33">
        <v>40856</v>
      </c>
      <c r="B3297" s="44">
        <v>1.3633</v>
      </c>
      <c r="C3297" s="44">
        <v>105.96</v>
      </c>
      <c r="D3297" s="44">
        <v>25.452000000000002</v>
      </c>
      <c r="E3297" s="44">
        <v>7.4446000000000003</v>
      </c>
      <c r="F3297" s="44">
        <v>0.85385</v>
      </c>
      <c r="G3297" s="44">
        <v>310.5</v>
      </c>
      <c r="H3297" s="44">
        <v>4.3970000000000002</v>
      </c>
      <c r="I3297" s="44">
        <v>1.4252</v>
      </c>
      <c r="J3297" s="45">
        <v>9.0753000000000004</v>
      </c>
    </row>
    <row r="3298" spans="1:10" x14ac:dyDescent="0.25">
      <c r="A3298" s="33">
        <v>40857</v>
      </c>
      <c r="B3298" s="44">
        <v>1.3615999999999999</v>
      </c>
      <c r="C3298" s="44">
        <v>105.66</v>
      </c>
      <c r="D3298" s="44">
        <v>25.495999999999999</v>
      </c>
      <c r="E3298" s="44">
        <v>7.4420000000000002</v>
      </c>
      <c r="F3298" s="44">
        <v>0.85335000000000005</v>
      </c>
      <c r="G3298" s="44">
        <v>310.67</v>
      </c>
      <c r="H3298" s="44">
        <v>4.3825000000000003</v>
      </c>
      <c r="I3298" s="44">
        <v>1.4335</v>
      </c>
      <c r="J3298" s="45">
        <v>9.0642999999999994</v>
      </c>
    </row>
    <row r="3299" spans="1:10" x14ac:dyDescent="0.25">
      <c r="A3299" s="33">
        <v>40858</v>
      </c>
      <c r="B3299" s="44">
        <v>1.365</v>
      </c>
      <c r="C3299" s="44">
        <v>105.59</v>
      </c>
      <c r="D3299" s="44">
        <v>25.701000000000001</v>
      </c>
      <c r="E3299" s="44">
        <v>7.4421999999999997</v>
      </c>
      <c r="F3299" s="44">
        <v>0.85680000000000001</v>
      </c>
      <c r="G3299" s="44">
        <v>310.52</v>
      </c>
      <c r="H3299" s="44">
        <v>4.4234999999999998</v>
      </c>
      <c r="I3299" s="44">
        <v>1.4388000000000001</v>
      </c>
      <c r="J3299" s="45">
        <v>9.0935000000000006</v>
      </c>
    </row>
    <row r="3300" spans="1:10" x14ac:dyDescent="0.25">
      <c r="A3300" s="33">
        <v>40861</v>
      </c>
      <c r="B3300" s="44">
        <v>1.3658999999999999</v>
      </c>
      <c r="C3300" s="44">
        <v>105.18</v>
      </c>
      <c r="D3300" s="44">
        <v>25.742999999999999</v>
      </c>
      <c r="E3300" s="44">
        <v>7.4429999999999996</v>
      </c>
      <c r="F3300" s="44">
        <v>0.85660000000000003</v>
      </c>
      <c r="G3300" s="44">
        <v>315.60000000000002</v>
      </c>
      <c r="H3300" s="44">
        <v>4.3956</v>
      </c>
      <c r="I3300" s="44">
        <v>1.4398</v>
      </c>
      <c r="J3300" s="45">
        <v>9.1145999999999994</v>
      </c>
    </row>
    <row r="3301" spans="1:10" x14ac:dyDescent="0.25">
      <c r="A3301" s="33">
        <v>40862</v>
      </c>
      <c r="B3301" s="44">
        <v>1.3532</v>
      </c>
      <c r="C3301" s="44">
        <v>104.16</v>
      </c>
      <c r="D3301" s="44">
        <v>25.768000000000001</v>
      </c>
      <c r="E3301" s="44">
        <v>7.4427000000000003</v>
      </c>
      <c r="F3301" s="44">
        <v>0.85345000000000004</v>
      </c>
      <c r="G3301" s="44">
        <v>314.77</v>
      </c>
      <c r="H3301" s="44">
        <v>4.4145000000000003</v>
      </c>
      <c r="I3301" s="44">
        <v>1.4614</v>
      </c>
      <c r="J3301" s="45">
        <v>9.1237999999999992</v>
      </c>
    </row>
    <row r="3302" spans="1:10" x14ac:dyDescent="0.25">
      <c r="A3302" s="33">
        <v>40863</v>
      </c>
      <c r="B3302" s="44">
        <v>1.3484</v>
      </c>
      <c r="C3302" s="44">
        <v>103.77</v>
      </c>
      <c r="D3302" s="44">
        <v>25.606000000000002</v>
      </c>
      <c r="E3302" s="44">
        <v>7.4424999999999999</v>
      </c>
      <c r="F3302" s="44">
        <v>0.85429999999999995</v>
      </c>
      <c r="G3302" s="44">
        <v>314</v>
      </c>
      <c r="H3302" s="44">
        <v>4.4276</v>
      </c>
      <c r="I3302" s="44">
        <v>1.4540999999999999</v>
      </c>
      <c r="J3302" s="45">
        <v>9.1312999999999995</v>
      </c>
    </row>
    <row r="3303" spans="1:10" x14ac:dyDescent="0.25">
      <c r="A3303" s="33">
        <v>40864</v>
      </c>
      <c r="B3303" s="44">
        <v>1.3480000000000001</v>
      </c>
      <c r="C3303" s="44">
        <v>103.76</v>
      </c>
      <c r="D3303" s="44">
        <v>25.646000000000001</v>
      </c>
      <c r="E3303" s="44">
        <v>7.4427000000000003</v>
      </c>
      <c r="F3303" s="44">
        <v>0.85399999999999998</v>
      </c>
      <c r="G3303" s="44">
        <v>312.17</v>
      </c>
      <c r="H3303" s="44">
        <v>4.4387999999999996</v>
      </c>
      <c r="I3303" s="44">
        <v>1.4570000000000001</v>
      </c>
      <c r="J3303" s="45">
        <v>9.1746999999999996</v>
      </c>
    </row>
    <row r="3304" spans="1:10" x14ac:dyDescent="0.25">
      <c r="A3304" s="33">
        <v>40865</v>
      </c>
      <c r="B3304" s="44">
        <v>1.3575999999999999</v>
      </c>
      <c r="C3304" s="44">
        <v>104.06</v>
      </c>
      <c r="D3304" s="44">
        <v>25.475000000000001</v>
      </c>
      <c r="E3304" s="44">
        <v>7.4425999999999997</v>
      </c>
      <c r="F3304" s="44">
        <v>0.85804999999999998</v>
      </c>
      <c r="G3304" s="44">
        <v>305.3</v>
      </c>
      <c r="H3304" s="44">
        <v>4.42</v>
      </c>
      <c r="I3304" s="44">
        <v>1.4552</v>
      </c>
      <c r="J3304" s="45">
        <v>9.1606000000000005</v>
      </c>
    </row>
    <row r="3305" spans="1:10" x14ac:dyDescent="0.25">
      <c r="A3305" s="33">
        <v>40868</v>
      </c>
      <c r="B3305" s="44">
        <v>1.3458000000000001</v>
      </c>
      <c r="C3305" s="44">
        <v>103.44</v>
      </c>
      <c r="D3305" s="44">
        <v>25.597999999999999</v>
      </c>
      <c r="E3305" s="44">
        <v>7.4425999999999997</v>
      </c>
      <c r="F3305" s="44">
        <v>0.86</v>
      </c>
      <c r="G3305" s="44">
        <v>307.07</v>
      </c>
      <c r="H3305" s="44">
        <v>4.4469000000000003</v>
      </c>
      <c r="I3305" s="44">
        <v>1.4610000000000001</v>
      </c>
      <c r="J3305" s="45">
        <v>9.1795000000000009</v>
      </c>
    </row>
    <row r="3306" spans="1:10" x14ac:dyDescent="0.25">
      <c r="A3306" s="33">
        <v>40869</v>
      </c>
      <c r="B3306" s="44">
        <v>1.3534999999999999</v>
      </c>
      <c r="C3306" s="44">
        <v>104.15</v>
      </c>
      <c r="D3306" s="44">
        <v>25.484999999999999</v>
      </c>
      <c r="E3306" s="44">
        <v>7.4420999999999999</v>
      </c>
      <c r="F3306" s="44">
        <v>0.86570000000000003</v>
      </c>
      <c r="G3306" s="44">
        <v>305.39999999999998</v>
      </c>
      <c r="H3306" s="44">
        <v>4.4637000000000002</v>
      </c>
      <c r="I3306" s="44">
        <v>1.4579</v>
      </c>
      <c r="J3306" s="45">
        <v>9.2035</v>
      </c>
    </row>
    <row r="3307" spans="1:10" x14ac:dyDescent="0.25">
      <c r="A3307" s="33">
        <v>40870</v>
      </c>
      <c r="B3307" s="44">
        <v>1.3387</v>
      </c>
      <c r="C3307" s="44">
        <v>103.37</v>
      </c>
      <c r="D3307" s="44">
        <v>25.641999999999999</v>
      </c>
      <c r="E3307" s="44">
        <v>7.4386999999999999</v>
      </c>
      <c r="F3307" s="44">
        <v>0.86029999999999995</v>
      </c>
      <c r="G3307" s="44">
        <v>309.60000000000002</v>
      </c>
      <c r="H3307" s="44">
        <v>4.4714999999999998</v>
      </c>
      <c r="I3307" s="44">
        <v>1.4611000000000001</v>
      </c>
      <c r="J3307" s="45">
        <v>9.2157</v>
      </c>
    </row>
    <row r="3308" spans="1:10" x14ac:dyDescent="0.25">
      <c r="A3308" s="33">
        <v>40871</v>
      </c>
      <c r="B3308" s="44">
        <v>1.3372999999999999</v>
      </c>
      <c r="C3308" s="44">
        <v>103.07</v>
      </c>
      <c r="D3308" s="44">
        <v>25.693000000000001</v>
      </c>
      <c r="E3308" s="44">
        <v>7.4370000000000003</v>
      </c>
      <c r="F3308" s="44">
        <v>0.86060000000000003</v>
      </c>
      <c r="G3308" s="44">
        <v>309.93</v>
      </c>
      <c r="H3308" s="44">
        <v>4.4904999999999999</v>
      </c>
      <c r="I3308" s="44">
        <v>1.4766999999999999</v>
      </c>
      <c r="J3308" s="45">
        <v>9.2439999999999998</v>
      </c>
    </row>
    <row r="3309" spans="1:10" x14ac:dyDescent="0.25">
      <c r="A3309" s="33">
        <v>40872</v>
      </c>
      <c r="B3309" s="44">
        <v>1.3229</v>
      </c>
      <c r="C3309" s="44">
        <v>102.59</v>
      </c>
      <c r="D3309" s="44">
        <v>26.030999999999999</v>
      </c>
      <c r="E3309" s="44">
        <v>7.4371999999999998</v>
      </c>
      <c r="F3309" s="44">
        <v>0.85585</v>
      </c>
      <c r="G3309" s="44">
        <v>314.32</v>
      </c>
      <c r="H3309" s="44">
        <v>4.5143000000000004</v>
      </c>
      <c r="I3309" s="44">
        <v>1.4862</v>
      </c>
      <c r="J3309" s="45">
        <v>9.2505000000000006</v>
      </c>
    </row>
    <row r="3310" spans="1:10" x14ac:dyDescent="0.25">
      <c r="A3310" s="33">
        <v>40875</v>
      </c>
      <c r="B3310" s="44">
        <v>1.3348</v>
      </c>
      <c r="C3310" s="44">
        <v>103.82</v>
      </c>
      <c r="D3310" s="44">
        <v>25.757000000000001</v>
      </c>
      <c r="E3310" s="44">
        <v>7.4375</v>
      </c>
      <c r="F3310" s="44">
        <v>0.85819999999999996</v>
      </c>
      <c r="G3310" s="44">
        <v>308.91000000000003</v>
      </c>
      <c r="H3310" s="44">
        <v>4.5152999999999999</v>
      </c>
      <c r="I3310" s="44">
        <v>1.4931000000000001</v>
      </c>
      <c r="J3310" s="45">
        <v>9.2597000000000005</v>
      </c>
    </row>
    <row r="3311" spans="1:10" x14ac:dyDescent="0.25">
      <c r="A3311" s="33">
        <v>40876</v>
      </c>
      <c r="B3311" s="44">
        <v>1.3335999999999999</v>
      </c>
      <c r="C3311" s="44">
        <v>103.82</v>
      </c>
      <c r="D3311" s="44">
        <v>25.547999999999998</v>
      </c>
      <c r="E3311" s="44">
        <v>7.4377000000000004</v>
      </c>
      <c r="F3311" s="44">
        <v>0.85365000000000002</v>
      </c>
      <c r="G3311" s="44">
        <v>309.08</v>
      </c>
      <c r="H3311" s="44">
        <v>4.5270000000000001</v>
      </c>
      <c r="I3311" s="44">
        <v>1.4931000000000001</v>
      </c>
      <c r="J3311" s="45">
        <v>9.2195</v>
      </c>
    </row>
    <row r="3312" spans="1:10" x14ac:dyDescent="0.25">
      <c r="A3312" s="33">
        <v>40877</v>
      </c>
      <c r="B3312" s="44">
        <v>1.3418000000000001</v>
      </c>
      <c r="C3312" s="44">
        <v>104</v>
      </c>
      <c r="D3312" s="44">
        <v>25.321000000000002</v>
      </c>
      <c r="E3312" s="44">
        <v>7.4370000000000003</v>
      </c>
      <c r="F3312" s="44">
        <v>0.85580000000000001</v>
      </c>
      <c r="G3312" s="44">
        <v>307.63</v>
      </c>
      <c r="H3312" s="44">
        <v>4.508</v>
      </c>
      <c r="I3312" s="44">
        <v>1.5012000000000001</v>
      </c>
      <c r="J3312" s="45">
        <v>9.1460000000000008</v>
      </c>
    </row>
    <row r="3313" spans="1:10" x14ac:dyDescent="0.25">
      <c r="A3313" s="33">
        <v>40878</v>
      </c>
      <c r="B3313" s="44">
        <v>1.3492</v>
      </c>
      <c r="C3313" s="44">
        <v>104.84</v>
      </c>
      <c r="D3313" s="44">
        <v>25.279</v>
      </c>
      <c r="E3313" s="44">
        <v>7.4329999999999998</v>
      </c>
      <c r="F3313" s="44">
        <v>0.85909999999999997</v>
      </c>
      <c r="G3313" s="44">
        <v>302.5</v>
      </c>
      <c r="H3313" s="44">
        <v>4.5049999999999999</v>
      </c>
      <c r="I3313" s="44">
        <v>1.5036</v>
      </c>
      <c r="J3313" s="45">
        <v>9.1257999999999999</v>
      </c>
    </row>
    <row r="3314" spans="1:10" x14ac:dyDescent="0.25">
      <c r="A3314" s="33">
        <v>40879</v>
      </c>
      <c r="B3314" s="44">
        <v>1.3511</v>
      </c>
      <c r="C3314" s="44">
        <v>105.25</v>
      </c>
      <c r="D3314" s="44">
        <v>25.202000000000002</v>
      </c>
      <c r="E3314" s="44">
        <v>7.4332000000000003</v>
      </c>
      <c r="F3314" s="44">
        <v>0.86019999999999996</v>
      </c>
      <c r="G3314" s="44">
        <v>301.69</v>
      </c>
      <c r="H3314" s="44">
        <v>4.4725999999999999</v>
      </c>
      <c r="I3314" s="44">
        <v>1.4983</v>
      </c>
      <c r="J3314" s="45">
        <v>9.0833999999999993</v>
      </c>
    </row>
    <row r="3315" spans="1:10" x14ac:dyDescent="0.25">
      <c r="A3315" s="33">
        <v>40882</v>
      </c>
      <c r="B3315" s="44">
        <v>1.3442000000000001</v>
      </c>
      <c r="C3315" s="44">
        <v>104.81</v>
      </c>
      <c r="D3315" s="44">
        <v>25.146000000000001</v>
      </c>
      <c r="E3315" s="44">
        <v>7.4352999999999998</v>
      </c>
      <c r="F3315" s="44">
        <v>0.85924999999999996</v>
      </c>
      <c r="G3315" s="44">
        <v>299.98</v>
      </c>
      <c r="H3315" s="44">
        <v>4.4687000000000001</v>
      </c>
      <c r="I3315" s="44">
        <v>1.4984</v>
      </c>
      <c r="J3315" s="45">
        <v>9.0459999999999994</v>
      </c>
    </row>
    <row r="3316" spans="1:10" x14ac:dyDescent="0.25">
      <c r="A3316" s="33">
        <v>40883</v>
      </c>
      <c r="B3316" s="44">
        <v>1.3393999999999999</v>
      </c>
      <c r="C3316" s="44">
        <v>104.15</v>
      </c>
      <c r="D3316" s="44">
        <v>25.23</v>
      </c>
      <c r="E3316" s="44">
        <v>7.4348000000000001</v>
      </c>
      <c r="F3316" s="44">
        <v>0.85655000000000003</v>
      </c>
      <c r="G3316" s="44">
        <v>300.2</v>
      </c>
      <c r="H3316" s="44">
        <v>4.4547999999999996</v>
      </c>
      <c r="I3316" s="44">
        <v>1.4945999999999999</v>
      </c>
      <c r="J3316" s="45">
        <v>9.0551999999999992</v>
      </c>
    </row>
    <row r="3317" spans="1:10" x14ac:dyDescent="0.25">
      <c r="A3317" s="33">
        <v>40884</v>
      </c>
      <c r="B3317" s="44">
        <v>1.3376999999999999</v>
      </c>
      <c r="C3317" s="44">
        <v>103.99</v>
      </c>
      <c r="D3317" s="44">
        <v>25.327999999999999</v>
      </c>
      <c r="E3317" s="44">
        <v>7.4344999999999999</v>
      </c>
      <c r="F3317" s="44">
        <v>0.85745000000000005</v>
      </c>
      <c r="G3317" s="44">
        <v>300.23</v>
      </c>
      <c r="H3317" s="44">
        <v>4.4714999999999998</v>
      </c>
      <c r="I3317" s="44">
        <v>1.5027999999999999</v>
      </c>
      <c r="J3317" s="45">
        <v>9.0149000000000008</v>
      </c>
    </row>
    <row r="3318" spans="1:10" x14ac:dyDescent="0.25">
      <c r="A3318" s="33">
        <v>40885</v>
      </c>
      <c r="B3318" s="44">
        <v>1.341</v>
      </c>
      <c r="C3318" s="44">
        <v>103.72</v>
      </c>
      <c r="D3318" s="44">
        <v>25.23</v>
      </c>
      <c r="E3318" s="44">
        <v>7.4344000000000001</v>
      </c>
      <c r="F3318" s="44">
        <v>0.8528</v>
      </c>
      <c r="G3318" s="44">
        <v>301.02</v>
      </c>
      <c r="H3318" s="44">
        <v>4.4763000000000002</v>
      </c>
      <c r="I3318" s="44">
        <v>1.4984999999999999</v>
      </c>
      <c r="J3318" s="45">
        <v>9.0139999999999993</v>
      </c>
    </row>
    <row r="3319" spans="1:10" x14ac:dyDescent="0.25">
      <c r="A3319" s="33">
        <v>40886</v>
      </c>
      <c r="B3319" s="44">
        <v>1.3384</v>
      </c>
      <c r="C3319" s="44">
        <v>103.95</v>
      </c>
      <c r="D3319" s="44">
        <v>25.475000000000001</v>
      </c>
      <c r="E3319" s="44">
        <v>7.4348999999999998</v>
      </c>
      <c r="F3319" s="44">
        <v>0.85314999999999996</v>
      </c>
      <c r="G3319" s="44">
        <v>305.08</v>
      </c>
      <c r="H3319" s="44">
        <v>4.5148999999999999</v>
      </c>
      <c r="I3319" s="44">
        <v>1.5085999999999999</v>
      </c>
      <c r="J3319" s="45">
        <v>9.0184999999999995</v>
      </c>
    </row>
    <row r="3320" spans="1:10" x14ac:dyDescent="0.25">
      <c r="A3320" s="33">
        <v>40889</v>
      </c>
      <c r="B3320" s="44">
        <v>1.3250999999999999</v>
      </c>
      <c r="C3320" s="44">
        <v>103.12</v>
      </c>
      <c r="D3320" s="44">
        <v>25.577999999999999</v>
      </c>
      <c r="E3320" s="44">
        <v>7.4360999999999997</v>
      </c>
      <c r="F3320" s="44">
        <v>0.84799999999999998</v>
      </c>
      <c r="G3320" s="44">
        <v>305.16000000000003</v>
      </c>
      <c r="H3320" s="44">
        <v>4.5395000000000003</v>
      </c>
      <c r="I3320" s="44">
        <v>1.5096000000000001</v>
      </c>
      <c r="J3320" s="45">
        <v>9.0525000000000002</v>
      </c>
    </row>
    <row r="3321" spans="1:10" x14ac:dyDescent="0.25">
      <c r="A3321" s="33">
        <v>40890</v>
      </c>
      <c r="B3321" s="44">
        <v>1.3181</v>
      </c>
      <c r="C3321" s="44">
        <v>102.6</v>
      </c>
      <c r="D3321" s="44">
        <v>25.632999999999999</v>
      </c>
      <c r="E3321" s="44">
        <v>7.4366000000000003</v>
      </c>
      <c r="F3321" s="44">
        <v>0.84624999999999995</v>
      </c>
      <c r="G3321" s="44">
        <v>304.39</v>
      </c>
      <c r="H3321" s="44">
        <v>4.5608000000000004</v>
      </c>
      <c r="I3321" s="44">
        <v>1.5186999999999999</v>
      </c>
      <c r="J3321" s="45">
        <v>9.0604999999999993</v>
      </c>
    </row>
    <row r="3322" spans="1:10" x14ac:dyDescent="0.25">
      <c r="A3322" s="33">
        <v>40891</v>
      </c>
      <c r="B3322" s="44">
        <v>1.2992999999999999</v>
      </c>
      <c r="C3322" s="44">
        <v>101.44</v>
      </c>
      <c r="D3322" s="44">
        <v>25.649000000000001</v>
      </c>
      <c r="E3322" s="44">
        <v>7.4325999999999999</v>
      </c>
      <c r="F3322" s="44">
        <v>0.83899999999999997</v>
      </c>
      <c r="G3322" s="44">
        <v>304.64999999999998</v>
      </c>
      <c r="H3322" s="44">
        <v>4.5606999999999998</v>
      </c>
      <c r="I3322" s="44">
        <v>1.5235000000000001</v>
      </c>
      <c r="J3322" s="45">
        <v>9.0852000000000004</v>
      </c>
    </row>
    <row r="3323" spans="1:10" x14ac:dyDescent="0.25">
      <c r="A3323" s="33">
        <v>40892</v>
      </c>
      <c r="B3323" s="44">
        <v>1.3019000000000001</v>
      </c>
      <c r="C3323" s="44">
        <v>101.3</v>
      </c>
      <c r="D3323" s="44">
        <v>25.533999999999999</v>
      </c>
      <c r="E3323" s="44">
        <v>7.4321999999999999</v>
      </c>
      <c r="F3323" s="44">
        <v>0.83935000000000004</v>
      </c>
      <c r="G3323" s="44">
        <v>302.25</v>
      </c>
      <c r="H3323" s="44">
        <v>4.5350000000000001</v>
      </c>
      <c r="I3323" s="44">
        <v>1.5236000000000001</v>
      </c>
      <c r="J3323" s="45">
        <v>9.0708000000000002</v>
      </c>
    </row>
    <row r="3324" spans="1:10" x14ac:dyDescent="0.25">
      <c r="A3324" s="33">
        <v>40893</v>
      </c>
      <c r="B3324" s="44">
        <v>1.3064</v>
      </c>
      <c r="C3324" s="44">
        <v>101.7</v>
      </c>
      <c r="D3324" s="44">
        <v>25.343</v>
      </c>
      <c r="E3324" s="44">
        <v>7.4336000000000002</v>
      </c>
      <c r="F3324" s="44">
        <v>0.84055000000000002</v>
      </c>
      <c r="G3324" s="44">
        <v>303.38</v>
      </c>
      <c r="H3324" s="44">
        <v>4.4890999999999996</v>
      </c>
      <c r="I3324" s="44">
        <v>1.5298</v>
      </c>
      <c r="J3324" s="45">
        <v>9.0336999999999996</v>
      </c>
    </row>
    <row r="3325" spans="1:10" x14ac:dyDescent="0.25">
      <c r="A3325" s="33">
        <v>40896</v>
      </c>
      <c r="B3325" s="44">
        <v>1.3039000000000001</v>
      </c>
      <c r="C3325" s="44">
        <v>101.52</v>
      </c>
      <c r="D3325" s="44">
        <v>25.292000000000002</v>
      </c>
      <c r="E3325" s="44">
        <v>7.4318</v>
      </c>
      <c r="F3325" s="44">
        <v>0.83979999999999999</v>
      </c>
      <c r="G3325" s="44">
        <v>303.23</v>
      </c>
      <c r="H3325" s="44">
        <v>4.4880000000000004</v>
      </c>
      <c r="I3325" s="44">
        <v>1.5223</v>
      </c>
      <c r="J3325" s="45">
        <v>8.9898000000000007</v>
      </c>
    </row>
    <row r="3326" spans="1:10" x14ac:dyDescent="0.25">
      <c r="A3326" s="33">
        <v>40897</v>
      </c>
      <c r="B3326" s="44">
        <v>1.3073999999999999</v>
      </c>
      <c r="C3326" s="44">
        <v>101.88</v>
      </c>
      <c r="D3326" s="44">
        <v>25.491</v>
      </c>
      <c r="E3326" s="44">
        <v>7.4337999999999997</v>
      </c>
      <c r="F3326" s="44">
        <v>0.83679999999999999</v>
      </c>
      <c r="G3326" s="44">
        <v>300.56</v>
      </c>
      <c r="H3326" s="44">
        <v>4.4589999999999996</v>
      </c>
      <c r="I3326" s="44">
        <v>1.5225</v>
      </c>
      <c r="J3326" s="45">
        <v>8.9779999999999998</v>
      </c>
    </row>
    <row r="3327" spans="1:10" x14ac:dyDescent="0.25">
      <c r="A3327" s="33">
        <v>40898</v>
      </c>
      <c r="B3327" s="44">
        <v>1.3053999999999999</v>
      </c>
      <c r="C3327" s="44">
        <v>101.66</v>
      </c>
      <c r="D3327" s="44">
        <v>25.617999999999999</v>
      </c>
      <c r="E3327" s="44">
        <v>7.4339000000000004</v>
      </c>
      <c r="F3327" s="44">
        <v>0.83230000000000004</v>
      </c>
      <c r="G3327" s="44">
        <v>302.38</v>
      </c>
      <c r="H3327" s="44">
        <v>4.4568000000000003</v>
      </c>
      <c r="I3327" s="44">
        <v>1.5334000000000001</v>
      </c>
      <c r="J3327" s="45">
        <v>9.0021000000000004</v>
      </c>
    </row>
    <row r="3328" spans="1:10" x14ac:dyDescent="0.25">
      <c r="A3328" s="33">
        <v>40899</v>
      </c>
      <c r="B3328" s="44">
        <v>1.3047</v>
      </c>
      <c r="C3328" s="44">
        <v>101.93</v>
      </c>
      <c r="D3328" s="44">
        <v>25.625</v>
      </c>
      <c r="E3328" s="44">
        <v>7.4336000000000002</v>
      </c>
      <c r="F3328" s="44">
        <v>0.83250000000000002</v>
      </c>
      <c r="G3328" s="44">
        <v>306.45</v>
      </c>
      <c r="H3328" s="44">
        <v>4.4352</v>
      </c>
      <c r="I3328" s="44">
        <v>1.5311999999999999</v>
      </c>
      <c r="J3328" s="45">
        <v>8.9952000000000005</v>
      </c>
    </row>
    <row r="3329" spans="1:10" x14ac:dyDescent="0.25">
      <c r="A3329" s="33">
        <v>40900</v>
      </c>
      <c r="B3329" s="44">
        <v>1.3057000000000001</v>
      </c>
      <c r="C3329" s="44">
        <v>101.93</v>
      </c>
      <c r="D3329" s="44">
        <v>25.838999999999999</v>
      </c>
      <c r="E3329" s="44">
        <v>7.4339000000000004</v>
      </c>
      <c r="F3329" s="44">
        <v>0.83309999999999995</v>
      </c>
      <c r="G3329" s="44">
        <v>306.89</v>
      </c>
      <c r="H3329" s="44">
        <v>4.4397000000000002</v>
      </c>
      <c r="I3329" s="44">
        <v>1.5386</v>
      </c>
      <c r="J3329" s="45">
        <v>8.9648000000000003</v>
      </c>
    </row>
    <row r="3330" spans="1:10" x14ac:dyDescent="0.25">
      <c r="A3330" s="33">
        <v>40904</v>
      </c>
      <c r="B3330" s="44">
        <v>1.3069</v>
      </c>
      <c r="C3330" s="44">
        <v>101.75</v>
      </c>
      <c r="D3330" s="44">
        <v>25.785</v>
      </c>
      <c r="E3330" s="44">
        <v>7.4329999999999998</v>
      </c>
      <c r="F3330" s="44">
        <v>0.83350000000000002</v>
      </c>
      <c r="G3330" s="44">
        <v>305.52999999999997</v>
      </c>
      <c r="H3330" s="44">
        <v>4.4039999999999999</v>
      </c>
      <c r="I3330" s="44">
        <v>1.5333000000000001</v>
      </c>
      <c r="J3330" s="45">
        <v>8.9734999999999996</v>
      </c>
    </row>
    <row r="3331" spans="1:10" x14ac:dyDescent="0.25">
      <c r="A3331" s="33">
        <v>40905</v>
      </c>
      <c r="B3331" s="44">
        <v>1.3073999999999999</v>
      </c>
      <c r="C3331" s="44">
        <v>101.51</v>
      </c>
      <c r="D3331" s="44">
        <v>25.82</v>
      </c>
      <c r="E3331" s="44">
        <v>7.4358000000000004</v>
      </c>
      <c r="F3331" s="44">
        <v>0.83420000000000005</v>
      </c>
      <c r="G3331" s="44">
        <v>307.05</v>
      </c>
      <c r="H3331" s="44">
        <v>4.3947000000000003</v>
      </c>
      <c r="I3331" s="44">
        <v>1.5351999999999999</v>
      </c>
      <c r="J3331" s="45">
        <v>8.9685000000000006</v>
      </c>
    </row>
    <row r="3332" spans="1:10" x14ac:dyDescent="0.25">
      <c r="A3332" s="33">
        <v>40906</v>
      </c>
      <c r="B3332" s="44">
        <v>1.2888999999999999</v>
      </c>
      <c r="C3332" s="44">
        <v>100.24</v>
      </c>
      <c r="D3332" s="44">
        <v>25.91</v>
      </c>
      <c r="E3332" s="44">
        <v>7.4343000000000004</v>
      </c>
      <c r="F3332" s="44">
        <v>0.83599999999999997</v>
      </c>
      <c r="G3332" s="44">
        <v>310.75</v>
      </c>
      <c r="H3332" s="44">
        <v>4.4410999999999996</v>
      </c>
      <c r="I3332" s="44">
        <v>1.5350999999999999</v>
      </c>
      <c r="J3332" s="45">
        <v>8.9413999999999998</v>
      </c>
    </row>
    <row r="3333" spans="1:10" x14ac:dyDescent="0.25">
      <c r="A3333" s="33">
        <v>40907</v>
      </c>
      <c r="B3333" s="44">
        <v>1.2939000000000001</v>
      </c>
      <c r="C3333" s="44">
        <v>100.2</v>
      </c>
      <c r="D3333" s="44">
        <v>25.786999999999999</v>
      </c>
      <c r="E3333" s="44">
        <v>7.4341999999999997</v>
      </c>
      <c r="F3333" s="44">
        <v>0.83530000000000004</v>
      </c>
      <c r="G3333" s="44">
        <v>314.58</v>
      </c>
      <c r="H3333" s="44">
        <v>4.4580000000000002</v>
      </c>
      <c r="I3333" s="44">
        <v>1.5327999999999999</v>
      </c>
      <c r="J3333" s="45">
        <v>8.9120000000000008</v>
      </c>
    </row>
    <row r="3334" spans="1:10" x14ac:dyDescent="0.25">
      <c r="A3334" s="33">
        <v>40910</v>
      </c>
      <c r="B3334" s="44">
        <v>1.2935000000000001</v>
      </c>
      <c r="C3334" s="44">
        <v>99.52</v>
      </c>
      <c r="D3334" s="44">
        <v>25.504999999999999</v>
      </c>
      <c r="E3334" s="44">
        <v>7.4335000000000004</v>
      </c>
      <c r="F3334" s="44">
        <v>0.83513999999999999</v>
      </c>
      <c r="G3334" s="44">
        <v>314.38</v>
      </c>
      <c r="H3334" s="44">
        <v>4.4733000000000001</v>
      </c>
      <c r="I3334" s="44">
        <v>1.5347999999999999</v>
      </c>
      <c r="J3334" s="45">
        <v>8.9275000000000002</v>
      </c>
    </row>
    <row r="3335" spans="1:10" x14ac:dyDescent="0.25">
      <c r="A3335" s="33">
        <v>40911</v>
      </c>
      <c r="B3335" s="44">
        <v>1.3013999999999999</v>
      </c>
      <c r="C3335" s="44">
        <v>99.86</v>
      </c>
      <c r="D3335" s="44">
        <v>25.687999999999999</v>
      </c>
      <c r="E3335" s="44">
        <v>7.4359999999999999</v>
      </c>
      <c r="F3335" s="44">
        <v>0.83509999999999995</v>
      </c>
      <c r="G3335" s="44">
        <v>315.55</v>
      </c>
      <c r="H3335" s="44">
        <v>4.4744000000000002</v>
      </c>
      <c r="I3335" s="44">
        <v>1.5424</v>
      </c>
      <c r="J3335" s="45">
        <v>8.9283000000000001</v>
      </c>
    </row>
    <row r="3336" spans="1:10" x14ac:dyDescent="0.25">
      <c r="A3336" s="33">
        <v>40912</v>
      </c>
      <c r="B3336" s="44">
        <v>1.2948</v>
      </c>
      <c r="C3336" s="44">
        <v>99.43</v>
      </c>
      <c r="D3336" s="44">
        <v>25.760999999999999</v>
      </c>
      <c r="E3336" s="44">
        <v>7.4360999999999997</v>
      </c>
      <c r="F3336" s="44">
        <v>0.83109999999999995</v>
      </c>
      <c r="G3336" s="44">
        <v>320.01</v>
      </c>
      <c r="H3336" s="44">
        <v>4.4894999999999996</v>
      </c>
      <c r="I3336" s="44">
        <v>1.5409999999999999</v>
      </c>
      <c r="J3336" s="45">
        <v>8.8985000000000003</v>
      </c>
    </row>
    <row r="3337" spans="1:10" x14ac:dyDescent="0.25">
      <c r="A3337" s="33">
        <v>40913</v>
      </c>
      <c r="B3337" s="44">
        <v>1.2831999999999999</v>
      </c>
      <c r="C3337" s="44">
        <v>98.67</v>
      </c>
      <c r="D3337" s="44">
        <v>25.914000000000001</v>
      </c>
      <c r="E3337" s="44">
        <v>7.4359999999999999</v>
      </c>
      <c r="F3337" s="44">
        <v>0.82674999999999998</v>
      </c>
      <c r="G3337" s="44">
        <v>320.77999999999997</v>
      </c>
      <c r="H3337" s="44">
        <v>4.5053999999999998</v>
      </c>
      <c r="I3337" s="44">
        <v>1.5441</v>
      </c>
      <c r="J3337" s="45">
        <v>8.8460999999999999</v>
      </c>
    </row>
    <row r="3338" spans="1:10" x14ac:dyDescent="0.25">
      <c r="A3338" s="33">
        <v>40914</v>
      </c>
      <c r="B3338" s="44">
        <v>1.2776000000000001</v>
      </c>
      <c r="C3338" s="44">
        <v>98.56</v>
      </c>
      <c r="D3338" s="44">
        <v>25.850999999999999</v>
      </c>
      <c r="E3338" s="44">
        <v>7.4349999999999996</v>
      </c>
      <c r="F3338" s="44">
        <v>0.82640000000000002</v>
      </c>
      <c r="G3338" s="44">
        <v>318.45</v>
      </c>
      <c r="H3338" s="44">
        <v>4.4973000000000001</v>
      </c>
      <c r="I3338" s="44">
        <v>1.5467</v>
      </c>
      <c r="J3338" s="45">
        <v>8.8388000000000009</v>
      </c>
    </row>
    <row r="3339" spans="1:10" x14ac:dyDescent="0.25">
      <c r="A3339" s="33">
        <v>40917</v>
      </c>
      <c r="B3339" s="44">
        <v>1.2727999999999999</v>
      </c>
      <c r="C3339" s="44">
        <v>97.87</v>
      </c>
      <c r="D3339" s="44">
        <v>25.818000000000001</v>
      </c>
      <c r="E3339" s="44">
        <v>7.4356</v>
      </c>
      <c r="F3339" s="44">
        <v>0.82399999999999995</v>
      </c>
      <c r="G3339" s="44">
        <v>315.27</v>
      </c>
      <c r="H3339" s="44">
        <v>4.4821</v>
      </c>
      <c r="I3339" s="44">
        <v>1.5459000000000001</v>
      </c>
      <c r="J3339" s="45">
        <v>8.8343000000000007</v>
      </c>
    </row>
    <row r="3340" spans="1:10" x14ac:dyDescent="0.25">
      <c r="A3340" s="33">
        <v>40918</v>
      </c>
      <c r="B3340" s="44">
        <v>1.2807999999999999</v>
      </c>
      <c r="C3340" s="44">
        <v>98.39</v>
      </c>
      <c r="D3340" s="44">
        <v>25.785</v>
      </c>
      <c r="E3340" s="44">
        <v>7.4355000000000002</v>
      </c>
      <c r="F3340" s="44">
        <v>0.82820000000000005</v>
      </c>
      <c r="G3340" s="44">
        <v>312.31</v>
      </c>
      <c r="H3340" s="44">
        <v>4.4626000000000001</v>
      </c>
      <c r="I3340" s="44">
        <v>1.5366</v>
      </c>
      <c r="J3340" s="45">
        <v>8.8119999999999994</v>
      </c>
    </row>
    <row r="3341" spans="1:10" x14ac:dyDescent="0.25">
      <c r="A3341" s="33">
        <v>40919</v>
      </c>
      <c r="B3341" s="44">
        <v>1.2718</v>
      </c>
      <c r="C3341" s="44">
        <v>97.87</v>
      </c>
      <c r="D3341" s="44">
        <v>25.821000000000002</v>
      </c>
      <c r="E3341" s="44">
        <v>7.4363000000000001</v>
      </c>
      <c r="F3341" s="44">
        <v>0.82589999999999997</v>
      </c>
      <c r="G3341" s="44">
        <v>311.93</v>
      </c>
      <c r="H3341" s="44">
        <v>4.4608999999999996</v>
      </c>
      <c r="I3341" s="44">
        <v>1.5487</v>
      </c>
      <c r="J3341" s="45">
        <v>8.8087</v>
      </c>
    </row>
    <row r="3342" spans="1:10" x14ac:dyDescent="0.25">
      <c r="A3342" s="33">
        <v>40920</v>
      </c>
      <c r="B3342" s="44">
        <v>1.2736000000000001</v>
      </c>
      <c r="C3342" s="44">
        <v>97.92</v>
      </c>
      <c r="D3342" s="44">
        <v>25.581</v>
      </c>
      <c r="E3342" s="44">
        <v>7.4366000000000003</v>
      </c>
      <c r="F3342" s="44">
        <v>0.83055000000000001</v>
      </c>
      <c r="G3342" s="44">
        <v>307.88</v>
      </c>
      <c r="H3342" s="44">
        <v>4.4391999999999996</v>
      </c>
      <c r="I3342" s="44">
        <v>1.5477000000000001</v>
      </c>
      <c r="J3342" s="45">
        <v>8.8514999999999997</v>
      </c>
    </row>
    <row r="3343" spans="1:10" x14ac:dyDescent="0.25">
      <c r="A3343" s="33">
        <v>40921</v>
      </c>
      <c r="B3343" s="44">
        <v>1.2770999999999999</v>
      </c>
      <c r="C3343" s="44">
        <v>98.06</v>
      </c>
      <c r="D3343" s="44">
        <v>25.45</v>
      </c>
      <c r="E3343" s="44">
        <v>7.4364999999999997</v>
      </c>
      <c r="F3343" s="44">
        <v>0.83320000000000005</v>
      </c>
      <c r="G3343" s="44">
        <v>309.70999999999998</v>
      </c>
      <c r="H3343" s="44">
        <v>4.4059999999999997</v>
      </c>
      <c r="I3343" s="44">
        <v>1.5428999999999999</v>
      </c>
      <c r="J3343" s="45">
        <v>8.8892000000000007</v>
      </c>
    </row>
    <row r="3344" spans="1:10" x14ac:dyDescent="0.25">
      <c r="A3344" s="33">
        <v>40924</v>
      </c>
      <c r="B3344" s="44">
        <v>1.2668999999999999</v>
      </c>
      <c r="C3344" s="44">
        <v>97.25</v>
      </c>
      <c r="D3344" s="44">
        <v>25.594999999999999</v>
      </c>
      <c r="E3344" s="44">
        <v>7.4348999999999998</v>
      </c>
      <c r="F3344" s="44">
        <v>0.82745000000000002</v>
      </c>
      <c r="G3344" s="44">
        <v>309.75</v>
      </c>
      <c r="H3344" s="44">
        <v>4.3926999999999996</v>
      </c>
      <c r="I3344" s="44">
        <v>1.5416000000000001</v>
      </c>
      <c r="J3344" s="45">
        <v>8.8748000000000005</v>
      </c>
    </row>
    <row r="3345" spans="1:10" x14ac:dyDescent="0.25">
      <c r="A3345" s="33">
        <v>40925</v>
      </c>
      <c r="B3345" s="44">
        <v>1.2789999999999999</v>
      </c>
      <c r="C3345" s="44">
        <v>98.2</v>
      </c>
      <c r="D3345" s="44">
        <v>25.65</v>
      </c>
      <c r="E3345" s="44">
        <v>7.4352999999999998</v>
      </c>
      <c r="F3345" s="44">
        <v>0.83045000000000002</v>
      </c>
      <c r="G3345" s="44">
        <v>310.93</v>
      </c>
      <c r="H3345" s="44">
        <v>4.3696999999999999</v>
      </c>
      <c r="I3345" s="44">
        <v>1.5431999999999999</v>
      </c>
      <c r="J3345" s="45">
        <v>8.8376000000000001</v>
      </c>
    </row>
    <row r="3346" spans="1:10" x14ac:dyDescent="0.25">
      <c r="A3346" s="33">
        <v>40926</v>
      </c>
      <c r="B3346" s="44">
        <v>1.2830999999999999</v>
      </c>
      <c r="C3346" s="44">
        <v>98.53</v>
      </c>
      <c r="D3346" s="44">
        <v>25.545000000000002</v>
      </c>
      <c r="E3346" s="44">
        <v>7.4356999999999998</v>
      </c>
      <c r="F3346" s="44">
        <v>0.83384999999999998</v>
      </c>
      <c r="G3346" s="44">
        <v>306.14999999999998</v>
      </c>
      <c r="H3346" s="44">
        <v>4.3478000000000003</v>
      </c>
      <c r="I3346" s="44">
        <v>1.5449999999999999</v>
      </c>
      <c r="J3346" s="45">
        <v>8.8236000000000008</v>
      </c>
    </row>
    <row r="3347" spans="1:10" x14ac:dyDescent="0.25">
      <c r="A3347" s="33">
        <v>40927</v>
      </c>
      <c r="B3347" s="44">
        <v>1.2910999999999999</v>
      </c>
      <c r="C3347" s="44">
        <v>99.19</v>
      </c>
      <c r="D3347" s="44">
        <v>25.297999999999998</v>
      </c>
      <c r="E3347" s="44">
        <v>7.4358000000000004</v>
      </c>
      <c r="F3347" s="44">
        <v>0.83560000000000001</v>
      </c>
      <c r="G3347" s="44">
        <v>302.11</v>
      </c>
      <c r="H3347" s="44">
        <v>4.3250000000000002</v>
      </c>
      <c r="I3347" s="44">
        <v>1.5408999999999999</v>
      </c>
      <c r="J3347" s="45">
        <v>8.7605000000000004</v>
      </c>
    </row>
    <row r="3348" spans="1:10" x14ac:dyDescent="0.25">
      <c r="A3348" s="33">
        <v>40928</v>
      </c>
      <c r="B3348" s="44">
        <v>1.2902</v>
      </c>
      <c r="C3348" s="44">
        <v>99.53</v>
      </c>
      <c r="D3348" s="44">
        <v>25.466000000000001</v>
      </c>
      <c r="E3348" s="44">
        <v>7.4362000000000004</v>
      </c>
      <c r="F3348" s="44">
        <v>0.83389999999999997</v>
      </c>
      <c r="G3348" s="44">
        <v>304.68</v>
      </c>
      <c r="H3348" s="44">
        <v>4.3196000000000003</v>
      </c>
      <c r="I3348" s="44">
        <v>1.5522</v>
      </c>
      <c r="J3348" s="45">
        <v>8.7804000000000002</v>
      </c>
    </row>
    <row r="3349" spans="1:10" x14ac:dyDescent="0.25">
      <c r="A3349" s="33">
        <v>40931</v>
      </c>
      <c r="B3349" s="44">
        <v>1.3017000000000001</v>
      </c>
      <c r="C3349" s="44">
        <v>100.1</v>
      </c>
      <c r="D3349" s="44">
        <v>25.349</v>
      </c>
      <c r="E3349" s="44">
        <v>7.4358000000000004</v>
      </c>
      <c r="F3349" s="44">
        <v>0.83625000000000005</v>
      </c>
      <c r="G3349" s="44">
        <v>301.89</v>
      </c>
      <c r="H3349" s="44">
        <v>4.2853000000000003</v>
      </c>
      <c r="I3349" s="44">
        <v>1.5626</v>
      </c>
      <c r="J3349" s="45">
        <v>8.7790999999999997</v>
      </c>
    </row>
    <row r="3350" spans="1:10" x14ac:dyDescent="0.25">
      <c r="A3350" s="33">
        <v>40932</v>
      </c>
      <c r="B3350" s="44">
        <v>1.3003</v>
      </c>
      <c r="C3350" s="44">
        <v>100.89</v>
      </c>
      <c r="D3350" s="44">
        <v>25.422000000000001</v>
      </c>
      <c r="E3350" s="44">
        <v>7.4352</v>
      </c>
      <c r="F3350" s="44">
        <v>0.83460000000000001</v>
      </c>
      <c r="G3350" s="44">
        <v>302.38</v>
      </c>
      <c r="H3350" s="44">
        <v>4.2984</v>
      </c>
      <c r="I3350" s="44">
        <v>1.5637000000000001</v>
      </c>
      <c r="J3350" s="45">
        <v>8.7940000000000005</v>
      </c>
    </row>
    <row r="3351" spans="1:10" x14ac:dyDescent="0.25">
      <c r="A3351" s="33">
        <v>40933</v>
      </c>
      <c r="B3351" s="44">
        <v>1.2942</v>
      </c>
      <c r="C3351" s="44">
        <v>101.02</v>
      </c>
      <c r="D3351" s="44">
        <v>25.370999999999999</v>
      </c>
      <c r="E3351" s="44">
        <v>7.4343000000000004</v>
      </c>
      <c r="F3351" s="44">
        <v>0.83204999999999996</v>
      </c>
      <c r="G3351" s="44">
        <v>298.38</v>
      </c>
      <c r="H3351" s="44">
        <v>4.2965999999999998</v>
      </c>
      <c r="I3351" s="44">
        <v>1.5548</v>
      </c>
      <c r="J3351" s="45">
        <v>8.8506</v>
      </c>
    </row>
    <row r="3352" spans="1:10" x14ac:dyDescent="0.25">
      <c r="A3352" s="33">
        <v>40934</v>
      </c>
      <c r="B3352" s="44">
        <v>1.3145</v>
      </c>
      <c r="C3352" s="44">
        <v>101.98</v>
      </c>
      <c r="D3352" s="44">
        <v>25.193000000000001</v>
      </c>
      <c r="E3352" s="44">
        <v>7.4343000000000004</v>
      </c>
      <c r="F3352" s="44">
        <v>0.83799999999999997</v>
      </c>
      <c r="G3352" s="44">
        <v>294.8</v>
      </c>
      <c r="H3352" s="44">
        <v>4.2469999999999999</v>
      </c>
      <c r="I3352" s="44">
        <v>1.5495000000000001</v>
      </c>
      <c r="J3352" s="45">
        <v>8.8774999999999995</v>
      </c>
    </row>
    <row r="3353" spans="1:10" x14ac:dyDescent="0.25">
      <c r="A3353" s="33">
        <v>40935</v>
      </c>
      <c r="B3353" s="44">
        <v>1.3145</v>
      </c>
      <c r="C3353" s="44">
        <v>101.18</v>
      </c>
      <c r="D3353" s="44">
        <v>25.155999999999999</v>
      </c>
      <c r="E3353" s="44">
        <v>7.4335000000000004</v>
      </c>
      <c r="F3353" s="44">
        <v>0.83684999999999998</v>
      </c>
      <c r="G3353" s="44">
        <v>293.95</v>
      </c>
      <c r="H3353" s="44">
        <v>4.2206999999999999</v>
      </c>
      <c r="I3353" s="44">
        <v>1.5452999999999999</v>
      </c>
      <c r="J3353" s="45">
        <v>8.8965999999999994</v>
      </c>
    </row>
    <row r="3354" spans="1:10" x14ac:dyDescent="0.25">
      <c r="A3354" s="33">
        <v>40938</v>
      </c>
      <c r="B3354" s="44">
        <v>1.3109999999999999</v>
      </c>
      <c r="C3354" s="44">
        <v>100.53</v>
      </c>
      <c r="D3354" s="44">
        <v>25.27</v>
      </c>
      <c r="E3354" s="44">
        <v>7.4340999999999999</v>
      </c>
      <c r="F3354" s="44">
        <v>0.83579999999999999</v>
      </c>
      <c r="G3354" s="44">
        <v>296.04000000000002</v>
      </c>
      <c r="H3354" s="44">
        <v>4.2545000000000002</v>
      </c>
      <c r="I3354" s="44">
        <v>1.5387</v>
      </c>
      <c r="J3354" s="45">
        <v>8.8995999999999995</v>
      </c>
    </row>
    <row r="3355" spans="1:10" x14ac:dyDescent="0.25">
      <c r="A3355" s="33">
        <v>40939</v>
      </c>
      <c r="B3355" s="44">
        <v>1.3176000000000001</v>
      </c>
      <c r="C3355" s="44">
        <v>100.63</v>
      </c>
      <c r="D3355" s="44">
        <v>25.187999999999999</v>
      </c>
      <c r="E3355" s="44">
        <v>7.4345999999999997</v>
      </c>
      <c r="F3355" s="44">
        <v>0.83509999999999995</v>
      </c>
      <c r="G3355" s="44">
        <v>293.91000000000003</v>
      </c>
      <c r="H3355" s="44">
        <v>4.2243000000000004</v>
      </c>
      <c r="I3355" s="44">
        <v>1.5468999999999999</v>
      </c>
      <c r="J3355" s="45">
        <v>8.8966999999999992</v>
      </c>
    </row>
    <row r="3356" spans="1:10" x14ac:dyDescent="0.25">
      <c r="A3356" s="33">
        <v>40940</v>
      </c>
      <c r="B3356" s="44">
        <v>1.3174999999999999</v>
      </c>
      <c r="C3356" s="44">
        <v>100.29</v>
      </c>
      <c r="D3356" s="44">
        <v>25.157</v>
      </c>
      <c r="E3356" s="44">
        <v>7.4337</v>
      </c>
      <c r="F3356" s="44">
        <v>0.83120000000000005</v>
      </c>
      <c r="G3356" s="44">
        <v>292.49</v>
      </c>
      <c r="H3356" s="44">
        <v>4.2004999999999999</v>
      </c>
      <c r="I3356" s="44">
        <v>1.5494000000000001</v>
      </c>
      <c r="J3356" s="45">
        <v>8.8895999999999997</v>
      </c>
    </row>
    <row r="3357" spans="1:10" x14ac:dyDescent="0.25">
      <c r="A3357" s="33">
        <v>40941</v>
      </c>
      <c r="B3357" s="44">
        <v>1.3093999999999999</v>
      </c>
      <c r="C3357" s="44">
        <v>99.66</v>
      </c>
      <c r="D3357" s="44">
        <v>25.151</v>
      </c>
      <c r="E3357" s="44">
        <v>7.4335000000000004</v>
      </c>
      <c r="F3357" s="44">
        <v>0.82765</v>
      </c>
      <c r="G3357" s="44">
        <v>292.87</v>
      </c>
      <c r="H3357" s="44">
        <v>4.1997</v>
      </c>
      <c r="I3357" s="44">
        <v>1.5450999999999999</v>
      </c>
      <c r="J3357" s="45">
        <v>8.8565000000000005</v>
      </c>
    </row>
    <row r="3358" spans="1:10" x14ac:dyDescent="0.25">
      <c r="A3358" s="33">
        <v>40942</v>
      </c>
      <c r="B3358" s="44">
        <v>1.3160000000000001</v>
      </c>
      <c r="C3358" s="44">
        <v>100.3</v>
      </c>
      <c r="D3358" s="44">
        <v>25.064</v>
      </c>
      <c r="E3358" s="44">
        <v>7.4333</v>
      </c>
      <c r="F3358" s="44">
        <v>0.83220000000000005</v>
      </c>
      <c r="G3358" s="44">
        <v>291.8</v>
      </c>
      <c r="H3358" s="44">
        <v>4.1932</v>
      </c>
      <c r="I3358" s="44">
        <v>1.5434000000000001</v>
      </c>
      <c r="J3358" s="45">
        <v>8.8480000000000008</v>
      </c>
    </row>
    <row r="3359" spans="1:10" x14ac:dyDescent="0.25">
      <c r="A3359" s="33">
        <v>40945</v>
      </c>
      <c r="B3359" s="44">
        <v>1.3042</v>
      </c>
      <c r="C3359" s="44">
        <v>99.97</v>
      </c>
      <c r="D3359" s="44">
        <v>24.98</v>
      </c>
      <c r="E3359" s="44">
        <v>7.4341999999999997</v>
      </c>
      <c r="F3359" s="44">
        <v>0.82809999999999995</v>
      </c>
      <c r="G3359" s="44">
        <v>293.01</v>
      </c>
      <c r="H3359" s="44">
        <v>4.1769999999999996</v>
      </c>
      <c r="I3359" s="44">
        <v>1.5449999999999999</v>
      </c>
      <c r="J3359" s="45">
        <v>8.8025000000000002</v>
      </c>
    </row>
    <row r="3360" spans="1:10" x14ac:dyDescent="0.25">
      <c r="A3360" s="33">
        <v>40946</v>
      </c>
      <c r="B3360" s="44">
        <v>1.3112999999999999</v>
      </c>
      <c r="C3360" s="44">
        <v>100.67</v>
      </c>
      <c r="D3360" s="44">
        <v>25</v>
      </c>
      <c r="E3360" s="44">
        <v>7.4336000000000002</v>
      </c>
      <c r="F3360" s="44">
        <v>0.83020000000000005</v>
      </c>
      <c r="G3360" s="44">
        <v>291.66000000000003</v>
      </c>
      <c r="H3360" s="44">
        <v>4.1783000000000001</v>
      </c>
      <c r="I3360" s="44">
        <v>1.5456000000000001</v>
      </c>
      <c r="J3360" s="45">
        <v>8.8215000000000003</v>
      </c>
    </row>
    <row r="3361" spans="1:10" x14ac:dyDescent="0.25">
      <c r="A3361" s="33">
        <v>40947</v>
      </c>
      <c r="B3361" s="44">
        <v>1.3273999999999999</v>
      </c>
      <c r="C3361" s="44">
        <v>102.11</v>
      </c>
      <c r="D3361" s="44">
        <v>24.812000000000001</v>
      </c>
      <c r="E3361" s="44">
        <v>7.4328000000000003</v>
      </c>
      <c r="F3361" s="44">
        <v>0.83494999999999997</v>
      </c>
      <c r="G3361" s="44">
        <v>289.64999999999998</v>
      </c>
      <c r="H3361" s="44">
        <v>4.1772999999999998</v>
      </c>
      <c r="I3361" s="44">
        <v>1.5497000000000001</v>
      </c>
      <c r="J3361" s="45">
        <v>8.8285</v>
      </c>
    </row>
    <row r="3362" spans="1:10" x14ac:dyDescent="0.25">
      <c r="A3362" s="33">
        <v>40948</v>
      </c>
      <c r="B3362" s="44">
        <v>1.3288</v>
      </c>
      <c r="C3362" s="44">
        <v>102.63</v>
      </c>
      <c r="D3362" s="44">
        <v>24.984999999999999</v>
      </c>
      <c r="E3362" s="44">
        <v>7.4320000000000004</v>
      </c>
      <c r="F3362" s="44">
        <v>0.83665</v>
      </c>
      <c r="G3362" s="44">
        <v>290.89999999999998</v>
      </c>
      <c r="H3362" s="44">
        <v>4.1970999999999998</v>
      </c>
      <c r="I3362" s="44">
        <v>1.5419</v>
      </c>
      <c r="J3362" s="45">
        <v>8.8045000000000009</v>
      </c>
    </row>
    <row r="3363" spans="1:10" x14ac:dyDescent="0.25">
      <c r="A3363" s="33">
        <v>40949</v>
      </c>
      <c r="B3363" s="44">
        <v>1.3189</v>
      </c>
      <c r="C3363" s="44">
        <v>102.43</v>
      </c>
      <c r="D3363" s="44">
        <v>25.245000000000001</v>
      </c>
      <c r="E3363" s="44">
        <v>7.4321999999999999</v>
      </c>
      <c r="F3363" s="44">
        <v>0.83630000000000004</v>
      </c>
      <c r="G3363" s="44">
        <v>293.58</v>
      </c>
      <c r="H3363" s="44">
        <v>4.2187999999999999</v>
      </c>
      <c r="I3363" s="44">
        <v>1.5359</v>
      </c>
      <c r="J3363" s="45">
        <v>8.8064999999999998</v>
      </c>
    </row>
    <row r="3364" spans="1:10" x14ac:dyDescent="0.25">
      <c r="A3364" s="33">
        <v>40952</v>
      </c>
      <c r="B3364" s="44">
        <v>1.3253999999999999</v>
      </c>
      <c r="C3364" s="44">
        <v>102.86</v>
      </c>
      <c r="D3364" s="44">
        <v>25.045000000000002</v>
      </c>
      <c r="E3364" s="44">
        <v>7.4329000000000001</v>
      </c>
      <c r="F3364" s="44">
        <v>0.83884999999999998</v>
      </c>
      <c r="G3364" s="44">
        <v>290.45</v>
      </c>
      <c r="H3364" s="44">
        <v>4.1942000000000004</v>
      </c>
      <c r="I3364" s="44">
        <v>1.5256000000000001</v>
      </c>
      <c r="J3364" s="45">
        <v>8.8097999999999992</v>
      </c>
    </row>
    <row r="3365" spans="1:10" x14ac:dyDescent="0.25">
      <c r="A3365" s="33">
        <v>40953</v>
      </c>
      <c r="B3365" s="44">
        <v>1.3169</v>
      </c>
      <c r="C3365" s="44">
        <v>102.85</v>
      </c>
      <c r="D3365" s="44">
        <v>25.097000000000001</v>
      </c>
      <c r="E3365" s="44">
        <v>7.4333</v>
      </c>
      <c r="F3365" s="44">
        <v>0.83765000000000001</v>
      </c>
      <c r="G3365" s="44">
        <v>291.58</v>
      </c>
      <c r="H3365" s="44">
        <v>4.1909999999999998</v>
      </c>
      <c r="I3365" s="44">
        <v>1.522</v>
      </c>
      <c r="J3365" s="45">
        <v>8.7813999999999997</v>
      </c>
    </row>
    <row r="3366" spans="1:10" x14ac:dyDescent="0.25">
      <c r="A3366" s="33">
        <v>40954</v>
      </c>
      <c r="B3366" s="44">
        <v>1.3091999999999999</v>
      </c>
      <c r="C3366" s="44">
        <v>102.73</v>
      </c>
      <c r="D3366" s="44">
        <v>25.17</v>
      </c>
      <c r="E3366" s="44">
        <v>7.4324000000000003</v>
      </c>
      <c r="F3366" s="44">
        <v>0.83479999999999999</v>
      </c>
      <c r="G3366" s="44">
        <v>289.63</v>
      </c>
      <c r="H3366" s="44">
        <v>4.1875</v>
      </c>
      <c r="I3366" s="44">
        <v>1.5214000000000001</v>
      </c>
      <c r="J3366" s="45">
        <v>8.7860999999999994</v>
      </c>
    </row>
    <row r="3367" spans="1:10" x14ac:dyDescent="0.25">
      <c r="A3367" s="33">
        <v>40955</v>
      </c>
      <c r="B3367" s="44">
        <v>1.2982</v>
      </c>
      <c r="C3367" s="44">
        <v>102.31</v>
      </c>
      <c r="D3367" s="44">
        <v>25.268000000000001</v>
      </c>
      <c r="E3367" s="44">
        <v>7.4330999999999996</v>
      </c>
      <c r="F3367" s="44">
        <v>0.82845000000000002</v>
      </c>
      <c r="G3367" s="44">
        <v>293.89999999999998</v>
      </c>
      <c r="H3367" s="44">
        <v>4.2359999999999998</v>
      </c>
      <c r="I3367" s="44">
        <v>1.5348999999999999</v>
      </c>
      <c r="J3367" s="45">
        <v>8.8064999999999998</v>
      </c>
    </row>
    <row r="3368" spans="1:10" x14ac:dyDescent="0.25">
      <c r="A3368" s="33">
        <v>40956</v>
      </c>
      <c r="B3368" s="44">
        <v>1.3159000000000001</v>
      </c>
      <c r="C3368" s="44">
        <v>104.39</v>
      </c>
      <c r="D3368" s="44">
        <v>25.001000000000001</v>
      </c>
      <c r="E3368" s="44">
        <v>7.4333999999999998</v>
      </c>
      <c r="F3368" s="44">
        <v>0.83109999999999995</v>
      </c>
      <c r="G3368" s="44">
        <v>290.14</v>
      </c>
      <c r="H3368" s="44">
        <v>4.1816000000000004</v>
      </c>
      <c r="I3368" s="44">
        <v>1.5323</v>
      </c>
      <c r="J3368" s="45">
        <v>8.8315999999999999</v>
      </c>
    </row>
    <row r="3369" spans="1:10" x14ac:dyDescent="0.25">
      <c r="A3369" s="33">
        <v>40959</v>
      </c>
      <c r="B3369" s="44">
        <v>1.3266</v>
      </c>
      <c r="C3369" s="44">
        <v>105.47</v>
      </c>
      <c r="D3369" s="44">
        <v>24.907</v>
      </c>
      <c r="E3369" s="44">
        <v>7.4339000000000004</v>
      </c>
      <c r="F3369" s="44">
        <v>0.83640000000000003</v>
      </c>
      <c r="G3369" s="44">
        <v>287.39999999999998</v>
      </c>
      <c r="H3369" s="44">
        <v>4.1680000000000001</v>
      </c>
      <c r="I3369" s="44">
        <v>1.5307999999999999</v>
      </c>
      <c r="J3369" s="45">
        <v>8.8109999999999999</v>
      </c>
    </row>
    <row r="3370" spans="1:10" x14ac:dyDescent="0.25">
      <c r="A3370" s="33">
        <v>40960</v>
      </c>
      <c r="B3370" s="44">
        <v>1.3222</v>
      </c>
      <c r="C3370" s="44">
        <v>105.38</v>
      </c>
      <c r="D3370" s="44">
        <v>24.911999999999999</v>
      </c>
      <c r="E3370" s="44">
        <v>7.4358000000000004</v>
      </c>
      <c r="F3370" s="44">
        <v>0.83640000000000003</v>
      </c>
      <c r="G3370" s="44">
        <v>288.02999999999997</v>
      </c>
      <c r="H3370" s="44">
        <v>4.1837</v>
      </c>
      <c r="I3370" s="44">
        <v>1.5259</v>
      </c>
      <c r="J3370" s="45">
        <v>8.8107000000000006</v>
      </c>
    </row>
    <row r="3371" spans="1:10" x14ac:dyDescent="0.25">
      <c r="A3371" s="33">
        <v>40961</v>
      </c>
      <c r="B3371" s="44">
        <v>1.323</v>
      </c>
      <c r="C3371" s="44">
        <v>106.22</v>
      </c>
      <c r="D3371" s="44">
        <v>25.172000000000001</v>
      </c>
      <c r="E3371" s="44">
        <v>7.4363000000000001</v>
      </c>
      <c r="F3371" s="44">
        <v>0.84419999999999995</v>
      </c>
      <c r="G3371" s="44">
        <v>288.82</v>
      </c>
      <c r="H3371" s="44">
        <v>4.1866000000000003</v>
      </c>
      <c r="I3371" s="44">
        <v>1.5326</v>
      </c>
      <c r="J3371" s="45">
        <v>8.8079999999999998</v>
      </c>
    </row>
    <row r="3372" spans="1:10" x14ac:dyDescent="0.25">
      <c r="A3372" s="33">
        <v>40962</v>
      </c>
      <c r="B3372" s="44">
        <v>1.33</v>
      </c>
      <c r="C3372" s="44">
        <v>106.72</v>
      </c>
      <c r="D3372" s="44">
        <v>25.074999999999999</v>
      </c>
      <c r="E3372" s="44">
        <v>7.4374000000000002</v>
      </c>
      <c r="F3372" s="44">
        <v>0.84609999999999996</v>
      </c>
      <c r="G3372" s="44">
        <v>289.5</v>
      </c>
      <c r="H3372" s="44">
        <v>4.1802999999999999</v>
      </c>
      <c r="I3372" s="44">
        <v>1.5265</v>
      </c>
      <c r="J3372" s="45">
        <v>8.8175000000000008</v>
      </c>
    </row>
    <row r="3373" spans="1:10" x14ac:dyDescent="0.25">
      <c r="A3373" s="33">
        <v>40963</v>
      </c>
      <c r="B3373" s="44">
        <v>1.3411999999999999</v>
      </c>
      <c r="C3373" s="44">
        <v>107.99</v>
      </c>
      <c r="D3373" s="44">
        <v>25.033000000000001</v>
      </c>
      <c r="E3373" s="44">
        <v>7.4362000000000004</v>
      </c>
      <c r="F3373" s="44">
        <v>0.84814999999999996</v>
      </c>
      <c r="G3373" s="44">
        <v>288.70999999999998</v>
      </c>
      <c r="H3373" s="44">
        <v>4.1665000000000001</v>
      </c>
      <c r="I3373" s="44">
        <v>1.5253000000000001</v>
      </c>
      <c r="J3373" s="45">
        <v>8.8224999999999998</v>
      </c>
    </row>
    <row r="3374" spans="1:10" x14ac:dyDescent="0.25">
      <c r="A3374" s="33">
        <v>40966</v>
      </c>
      <c r="B3374" s="44">
        <v>1.3388</v>
      </c>
      <c r="C3374" s="44">
        <v>107.81</v>
      </c>
      <c r="D3374" s="44">
        <v>25.068000000000001</v>
      </c>
      <c r="E3374" s="44">
        <v>7.4359999999999999</v>
      </c>
      <c r="F3374" s="44">
        <v>0.84499999999999997</v>
      </c>
      <c r="G3374" s="44">
        <v>291.73</v>
      </c>
      <c r="H3374" s="44">
        <v>4.1738</v>
      </c>
      <c r="I3374" s="44">
        <v>1.5177</v>
      </c>
      <c r="J3374" s="45">
        <v>8.8333999999999993</v>
      </c>
    </row>
    <row r="3375" spans="1:10" x14ac:dyDescent="0.25">
      <c r="A3375" s="33">
        <v>40967</v>
      </c>
      <c r="B3375" s="44">
        <v>1.3453999999999999</v>
      </c>
      <c r="C3375" s="44">
        <v>108.39</v>
      </c>
      <c r="D3375" s="44">
        <v>24.9</v>
      </c>
      <c r="E3375" s="44">
        <v>7.4355000000000002</v>
      </c>
      <c r="F3375" s="44">
        <v>0.84789999999999999</v>
      </c>
      <c r="G3375" s="44">
        <v>289.63</v>
      </c>
      <c r="H3375" s="44">
        <v>4.141</v>
      </c>
      <c r="I3375" s="44">
        <v>1.5296000000000001</v>
      </c>
      <c r="J3375" s="45">
        <v>8.8275000000000006</v>
      </c>
    </row>
    <row r="3376" spans="1:10" x14ac:dyDescent="0.25">
      <c r="A3376" s="33">
        <v>40968</v>
      </c>
      <c r="B3376" s="44">
        <v>1.3443000000000001</v>
      </c>
      <c r="C3376" s="44">
        <v>107.92</v>
      </c>
      <c r="D3376" s="44">
        <v>24.843</v>
      </c>
      <c r="E3376" s="44">
        <v>7.4356</v>
      </c>
      <c r="F3376" s="44">
        <v>0.84389999999999998</v>
      </c>
      <c r="G3376" s="44">
        <v>288.70999999999998</v>
      </c>
      <c r="H3376" s="44">
        <v>4.1212</v>
      </c>
      <c r="I3376" s="44">
        <v>1.5412999999999999</v>
      </c>
      <c r="J3376" s="45">
        <v>8.8087999999999997</v>
      </c>
    </row>
    <row r="3377" spans="1:10" x14ac:dyDescent="0.25">
      <c r="A3377" s="33">
        <v>40969</v>
      </c>
      <c r="B3377" s="44">
        <v>1.3311999999999999</v>
      </c>
      <c r="C3377" s="44">
        <v>107.95</v>
      </c>
      <c r="D3377" s="44">
        <v>24.89</v>
      </c>
      <c r="E3377" s="44">
        <v>7.4345999999999997</v>
      </c>
      <c r="F3377" s="44">
        <v>0.83489999999999998</v>
      </c>
      <c r="G3377" s="44">
        <v>287.86</v>
      </c>
      <c r="H3377" s="44">
        <v>4.1151999999999997</v>
      </c>
      <c r="I3377" s="44">
        <v>1.5369999999999999</v>
      </c>
      <c r="J3377" s="45">
        <v>8.8134999999999994</v>
      </c>
    </row>
    <row r="3378" spans="1:10" x14ac:dyDescent="0.25">
      <c r="A3378" s="33">
        <v>40970</v>
      </c>
      <c r="B3378" s="44">
        <v>1.3217000000000001</v>
      </c>
      <c r="C3378" s="44">
        <v>107.74</v>
      </c>
      <c r="D3378" s="44">
        <v>24.715</v>
      </c>
      <c r="E3378" s="44">
        <v>7.4345999999999997</v>
      </c>
      <c r="F3378" s="44">
        <v>0.8327</v>
      </c>
      <c r="G3378" s="44">
        <v>289.3</v>
      </c>
      <c r="H3378" s="44">
        <v>4.1074000000000002</v>
      </c>
      <c r="I3378" s="44">
        <v>1.5322</v>
      </c>
      <c r="J3378" s="45">
        <v>8.8315999999999999</v>
      </c>
    </row>
    <row r="3379" spans="1:10" x14ac:dyDescent="0.25">
      <c r="A3379" s="33">
        <v>40973</v>
      </c>
      <c r="B3379" s="44">
        <v>1.3220000000000001</v>
      </c>
      <c r="C3379" s="44">
        <v>107.54</v>
      </c>
      <c r="D3379" s="44">
        <v>24.78</v>
      </c>
      <c r="E3379" s="44">
        <v>7.4340999999999999</v>
      </c>
      <c r="F3379" s="44">
        <v>0.83465</v>
      </c>
      <c r="G3379" s="44">
        <v>291.26</v>
      </c>
      <c r="H3379" s="44">
        <v>4.1260000000000003</v>
      </c>
      <c r="I3379" s="44">
        <v>1.5311999999999999</v>
      </c>
      <c r="J3379" s="45">
        <v>8.8382000000000005</v>
      </c>
    </row>
    <row r="3380" spans="1:10" x14ac:dyDescent="0.25">
      <c r="A3380" s="33">
        <v>40974</v>
      </c>
      <c r="B3380" s="44">
        <v>1.3152999999999999</v>
      </c>
      <c r="C3380" s="44">
        <v>106.66</v>
      </c>
      <c r="D3380" s="44">
        <v>24.866</v>
      </c>
      <c r="E3380" s="44">
        <v>7.4344000000000001</v>
      </c>
      <c r="F3380" s="44">
        <v>0.83255000000000001</v>
      </c>
      <c r="G3380" s="44">
        <v>293.43</v>
      </c>
      <c r="H3380" s="44">
        <v>4.1494999999999997</v>
      </c>
      <c r="I3380" s="44">
        <v>1.5409999999999999</v>
      </c>
      <c r="J3380" s="45">
        <v>8.8905999999999992</v>
      </c>
    </row>
    <row r="3381" spans="1:10" x14ac:dyDescent="0.25">
      <c r="A3381" s="33">
        <v>40975</v>
      </c>
      <c r="B3381" s="44">
        <v>1.3120000000000001</v>
      </c>
      <c r="C3381" s="44">
        <v>105.95</v>
      </c>
      <c r="D3381" s="44">
        <v>24.870999999999999</v>
      </c>
      <c r="E3381" s="44">
        <v>7.4344999999999999</v>
      </c>
      <c r="F3381" s="44">
        <v>0.83489999999999998</v>
      </c>
      <c r="G3381" s="44">
        <v>296.27999999999997</v>
      </c>
      <c r="H3381" s="44">
        <v>4.1643999999999997</v>
      </c>
      <c r="I3381" s="44">
        <v>1.5330999999999999</v>
      </c>
      <c r="J3381" s="45">
        <v>8.9239999999999995</v>
      </c>
    </row>
    <row r="3382" spans="1:10" x14ac:dyDescent="0.25">
      <c r="A3382" s="33">
        <v>40976</v>
      </c>
      <c r="B3382" s="44">
        <v>1.3242</v>
      </c>
      <c r="C3382" s="44">
        <v>108.18</v>
      </c>
      <c r="D3382" s="44">
        <v>24.766999999999999</v>
      </c>
      <c r="E3382" s="44">
        <v>7.4344000000000001</v>
      </c>
      <c r="F3382" s="44">
        <v>0.83865000000000001</v>
      </c>
      <c r="G3382" s="44">
        <v>292.89999999999998</v>
      </c>
      <c r="H3382" s="44">
        <v>4.1135000000000002</v>
      </c>
      <c r="I3382" s="44">
        <v>1.5325</v>
      </c>
      <c r="J3382" s="45">
        <v>8.8894000000000002</v>
      </c>
    </row>
    <row r="3383" spans="1:10" x14ac:dyDescent="0.25">
      <c r="A3383" s="33">
        <v>40977</v>
      </c>
      <c r="B3383" s="44">
        <v>1.3190999999999999</v>
      </c>
      <c r="C3383" s="44">
        <v>107.93</v>
      </c>
      <c r="D3383" s="44">
        <v>24.715</v>
      </c>
      <c r="E3383" s="44">
        <v>7.4352</v>
      </c>
      <c r="F3383" s="44">
        <v>0.83594999999999997</v>
      </c>
      <c r="G3383" s="44">
        <v>291.89999999999998</v>
      </c>
      <c r="H3383" s="44">
        <v>4.0991999999999997</v>
      </c>
      <c r="I3383" s="44">
        <v>1.5342</v>
      </c>
      <c r="J3383" s="45">
        <v>8.9075000000000006</v>
      </c>
    </row>
    <row r="3384" spans="1:10" x14ac:dyDescent="0.25">
      <c r="A3384" s="33">
        <v>40980</v>
      </c>
      <c r="B3384" s="44">
        <v>1.3119000000000001</v>
      </c>
      <c r="C3384" s="44">
        <v>107.79</v>
      </c>
      <c r="D3384" s="44">
        <v>24.562999999999999</v>
      </c>
      <c r="E3384" s="44">
        <v>7.4348000000000001</v>
      </c>
      <c r="F3384" s="44">
        <v>0.83919999999999995</v>
      </c>
      <c r="G3384" s="44">
        <v>293.48</v>
      </c>
      <c r="H3384" s="44">
        <v>4.1094999999999997</v>
      </c>
      <c r="I3384" s="44">
        <v>1.5306</v>
      </c>
      <c r="J3384" s="45">
        <v>8.9312000000000005</v>
      </c>
    </row>
    <row r="3385" spans="1:10" x14ac:dyDescent="0.25">
      <c r="A3385" s="33">
        <v>40981</v>
      </c>
      <c r="B3385" s="44">
        <v>1.3057000000000001</v>
      </c>
      <c r="C3385" s="44">
        <v>108.03</v>
      </c>
      <c r="D3385" s="44">
        <v>24.585000000000001</v>
      </c>
      <c r="E3385" s="44">
        <v>7.4348000000000001</v>
      </c>
      <c r="F3385" s="44">
        <v>0.83574999999999999</v>
      </c>
      <c r="G3385" s="44">
        <v>294.37</v>
      </c>
      <c r="H3385" s="44">
        <v>4.1242999999999999</v>
      </c>
      <c r="I3385" s="44">
        <v>1.5255000000000001</v>
      </c>
      <c r="J3385" s="45">
        <v>8.8888999999999996</v>
      </c>
    </row>
    <row r="3386" spans="1:10" x14ac:dyDescent="0.25">
      <c r="A3386" s="33">
        <v>40982</v>
      </c>
      <c r="B3386" s="44">
        <v>1.3062</v>
      </c>
      <c r="C3386" s="44">
        <v>109.16</v>
      </c>
      <c r="D3386" s="44">
        <v>24.614999999999998</v>
      </c>
      <c r="E3386" s="44">
        <v>7.4348999999999998</v>
      </c>
      <c r="F3386" s="44">
        <v>0.83140000000000003</v>
      </c>
      <c r="G3386" s="44">
        <v>292.2</v>
      </c>
      <c r="H3386" s="44">
        <v>4.1544999999999996</v>
      </c>
      <c r="I3386" s="44">
        <v>1.5286999999999999</v>
      </c>
      <c r="J3386" s="45">
        <v>8.8829999999999991</v>
      </c>
    </row>
    <row r="3387" spans="1:10" x14ac:dyDescent="0.25">
      <c r="A3387" s="33">
        <v>40983</v>
      </c>
      <c r="B3387" s="44">
        <v>1.3057000000000001</v>
      </c>
      <c r="C3387" s="44">
        <v>108.82</v>
      </c>
      <c r="D3387" s="44">
        <v>24.558</v>
      </c>
      <c r="E3387" s="44">
        <v>7.4348000000000001</v>
      </c>
      <c r="F3387" s="44">
        <v>0.83345000000000002</v>
      </c>
      <c r="G3387" s="44">
        <v>291.32</v>
      </c>
      <c r="H3387" s="44">
        <v>4.1393000000000004</v>
      </c>
      <c r="I3387" s="44">
        <v>1.5336000000000001</v>
      </c>
      <c r="J3387" s="45">
        <v>8.9160000000000004</v>
      </c>
    </row>
    <row r="3388" spans="1:10" x14ac:dyDescent="0.25">
      <c r="A3388" s="33">
        <v>40984</v>
      </c>
      <c r="B3388" s="44">
        <v>1.3116000000000001</v>
      </c>
      <c r="C3388" s="44">
        <v>109.81</v>
      </c>
      <c r="D3388" s="44">
        <v>24.510999999999999</v>
      </c>
      <c r="E3388" s="44">
        <v>7.4356</v>
      </c>
      <c r="F3388" s="44">
        <v>0.82950000000000002</v>
      </c>
      <c r="G3388" s="44">
        <v>290.64</v>
      </c>
      <c r="H3388" s="44">
        <v>4.13</v>
      </c>
      <c r="I3388" s="44">
        <v>1.5399</v>
      </c>
      <c r="J3388" s="45">
        <v>8.8559999999999999</v>
      </c>
    </row>
    <row r="3389" spans="1:10" x14ac:dyDescent="0.25">
      <c r="A3389" s="33">
        <v>40987</v>
      </c>
      <c r="B3389" s="44">
        <v>1.3149999999999999</v>
      </c>
      <c r="C3389" s="44">
        <v>109.73</v>
      </c>
      <c r="D3389" s="44">
        <v>24.533000000000001</v>
      </c>
      <c r="E3389" s="44">
        <v>7.4356</v>
      </c>
      <c r="F3389" s="44">
        <v>0.82845000000000002</v>
      </c>
      <c r="G3389" s="44">
        <v>289.44</v>
      </c>
      <c r="H3389" s="44">
        <v>4.1254999999999997</v>
      </c>
      <c r="I3389" s="44">
        <v>1.5203</v>
      </c>
      <c r="J3389" s="45">
        <v>8.8770000000000007</v>
      </c>
    </row>
    <row r="3390" spans="1:10" x14ac:dyDescent="0.25">
      <c r="A3390" s="33">
        <v>40988</v>
      </c>
      <c r="B3390" s="44">
        <v>1.3198000000000001</v>
      </c>
      <c r="C3390" s="44">
        <v>110.48</v>
      </c>
      <c r="D3390" s="44">
        <v>24.463999999999999</v>
      </c>
      <c r="E3390" s="44">
        <v>7.4352999999999998</v>
      </c>
      <c r="F3390" s="44">
        <v>0.83220000000000005</v>
      </c>
      <c r="G3390" s="44">
        <v>289.38</v>
      </c>
      <c r="H3390" s="44">
        <v>4.1269999999999998</v>
      </c>
      <c r="I3390" s="44">
        <v>1.5188999999999999</v>
      </c>
      <c r="J3390" s="45">
        <v>8.9120000000000008</v>
      </c>
    </row>
    <row r="3391" spans="1:10" x14ac:dyDescent="0.25">
      <c r="A3391" s="33">
        <v>40989</v>
      </c>
      <c r="B3391" s="44">
        <v>1.3225</v>
      </c>
      <c r="C3391" s="44">
        <v>111.11</v>
      </c>
      <c r="D3391" s="44">
        <v>24.629000000000001</v>
      </c>
      <c r="E3391" s="44">
        <v>7.4353999999999996</v>
      </c>
      <c r="F3391" s="44">
        <v>0.83494999999999997</v>
      </c>
      <c r="G3391" s="44">
        <v>291.52999999999997</v>
      </c>
      <c r="H3391" s="44">
        <v>4.1524999999999999</v>
      </c>
      <c r="I3391" s="44">
        <v>1.5206999999999999</v>
      </c>
      <c r="J3391" s="45">
        <v>8.9184999999999999</v>
      </c>
    </row>
    <row r="3392" spans="1:10" x14ac:dyDescent="0.25">
      <c r="A3392" s="33">
        <v>40990</v>
      </c>
      <c r="B3392" s="44">
        <v>1.3167</v>
      </c>
      <c r="C3392" s="44">
        <v>109.4</v>
      </c>
      <c r="D3392" s="44">
        <v>24.736000000000001</v>
      </c>
      <c r="E3392" s="44">
        <v>7.4359000000000002</v>
      </c>
      <c r="F3392" s="44">
        <v>0.83330000000000004</v>
      </c>
      <c r="G3392" s="44">
        <v>293.5</v>
      </c>
      <c r="H3392" s="44">
        <v>4.1645000000000003</v>
      </c>
      <c r="I3392" s="44">
        <v>1.5165999999999999</v>
      </c>
      <c r="J3392" s="45">
        <v>8.9265000000000008</v>
      </c>
    </row>
    <row r="3393" spans="1:10" x14ac:dyDescent="0.25">
      <c r="A3393" s="33">
        <v>40991</v>
      </c>
      <c r="B3393" s="44">
        <v>1.3242</v>
      </c>
      <c r="C3393" s="44">
        <v>109.1</v>
      </c>
      <c r="D3393" s="44">
        <v>24.725000000000001</v>
      </c>
      <c r="E3393" s="44">
        <v>7.4355000000000002</v>
      </c>
      <c r="F3393" s="44">
        <v>0.83630000000000004</v>
      </c>
      <c r="G3393" s="44">
        <v>294.48</v>
      </c>
      <c r="H3393" s="44">
        <v>4.1681999999999997</v>
      </c>
      <c r="I3393" s="44">
        <v>1.5126999999999999</v>
      </c>
      <c r="J3393" s="45">
        <v>8.9239999999999995</v>
      </c>
    </row>
    <row r="3394" spans="1:10" x14ac:dyDescent="0.25">
      <c r="A3394" s="33">
        <v>40994</v>
      </c>
      <c r="B3394" s="44">
        <v>1.3275999999999999</v>
      </c>
      <c r="C3394" s="44">
        <v>109.82</v>
      </c>
      <c r="D3394" s="44">
        <v>24.63</v>
      </c>
      <c r="E3394" s="44">
        <v>7.4356</v>
      </c>
      <c r="F3394" s="44">
        <v>0.83520000000000005</v>
      </c>
      <c r="G3394" s="44">
        <v>292.63</v>
      </c>
      <c r="H3394" s="44">
        <v>4.1375999999999999</v>
      </c>
      <c r="I3394" s="44">
        <v>1.5107999999999999</v>
      </c>
      <c r="J3394" s="45">
        <v>8.9276999999999997</v>
      </c>
    </row>
    <row r="3395" spans="1:10" x14ac:dyDescent="0.25">
      <c r="A3395" s="33">
        <v>40995</v>
      </c>
      <c r="B3395" s="44">
        <v>1.3332999999999999</v>
      </c>
      <c r="C3395" s="44">
        <v>110.57</v>
      </c>
      <c r="D3395" s="44">
        <v>24.603000000000002</v>
      </c>
      <c r="E3395" s="44">
        <v>7.4356999999999998</v>
      </c>
      <c r="F3395" s="44">
        <v>0.83589999999999998</v>
      </c>
      <c r="G3395" s="44">
        <v>291.8</v>
      </c>
      <c r="H3395" s="44">
        <v>4.1367000000000003</v>
      </c>
      <c r="I3395" s="44">
        <v>1.5136000000000001</v>
      </c>
      <c r="J3395" s="45">
        <v>8.8934999999999995</v>
      </c>
    </row>
    <row r="3396" spans="1:10" x14ac:dyDescent="0.25">
      <c r="A3396" s="33">
        <v>40996</v>
      </c>
      <c r="B3396" s="44">
        <v>1.3337000000000001</v>
      </c>
      <c r="C3396" s="44">
        <v>110.74</v>
      </c>
      <c r="D3396" s="44">
        <v>24.603000000000002</v>
      </c>
      <c r="E3396" s="44">
        <v>7.4360999999999997</v>
      </c>
      <c r="F3396" s="44">
        <v>0.83899999999999997</v>
      </c>
      <c r="G3396" s="44">
        <v>292.66000000000003</v>
      </c>
      <c r="H3396" s="44">
        <v>4.1567999999999996</v>
      </c>
      <c r="I3396" s="44">
        <v>1.5296000000000001</v>
      </c>
      <c r="J3396" s="45">
        <v>8.8800000000000008</v>
      </c>
    </row>
    <row r="3397" spans="1:10" x14ac:dyDescent="0.25">
      <c r="A3397" s="33">
        <v>40997</v>
      </c>
      <c r="B3397" s="44">
        <v>1.3271999999999999</v>
      </c>
      <c r="C3397" s="44">
        <v>109.21</v>
      </c>
      <c r="D3397" s="44">
        <v>24.777999999999999</v>
      </c>
      <c r="E3397" s="44">
        <v>7.4371999999999998</v>
      </c>
      <c r="F3397" s="44">
        <v>0.83579999999999999</v>
      </c>
      <c r="G3397" s="44">
        <v>294.36</v>
      </c>
      <c r="H3397" s="44">
        <v>4.1612</v>
      </c>
      <c r="I3397" s="44">
        <v>1.5301</v>
      </c>
      <c r="J3397" s="45">
        <v>8.8450000000000006</v>
      </c>
    </row>
    <row r="3398" spans="1:10" x14ac:dyDescent="0.25">
      <c r="A3398" s="33">
        <v>40998</v>
      </c>
      <c r="B3398" s="44">
        <v>1.3355999999999999</v>
      </c>
      <c r="C3398" s="44">
        <v>109.56</v>
      </c>
      <c r="D3398" s="44">
        <v>24.73</v>
      </c>
      <c r="E3398" s="44">
        <v>7.4398999999999997</v>
      </c>
      <c r="F3398" s="44">
        <v>0.83389999999999997</v>
      </c>
      <c r="G3398" s="44">
        <v>294.92</v>
      </c>
      <c r="H3398" s="44">
        <v>4.1521999999999997</v>
      </c>
      <c r="I3398" s="44">
        <v>1.5327</v>
      </c>
      <c r="J3398" s="45">
        <v>8.8454999999999995</v>
      </c>
    </row>
    <row r="3399" spans="1:10" x14ac:dyDescent="0.25">
      <c r="A3399" s="33">
        <v>41001</v>
      </c>
      <c r="B3399" s="44">
        <v>1.3319000000000001</v>
      </c>
      <c r="C3399" s="44">
        <v>109.95</v>
      </c>
      <c r="D3399" s="44">
        <v>24.773</v>
      </c>
      <c r="E3399" s="44">
        <v>7.4406999999999996</v>
      </c>
      <c r="F3399" s="44">
        <v>0.83104999999999996</v>
      </c>
      <c r="G3399" s="44">
        <v>295</v>
      </c>
      <c r="H3399" s="44">
        <v>4.1444999999999999</v>
      </c>
      <c r="I3399" s="44">
        <v>1.5282</v>
      </c>
      <c r="J3399" s="45">
        <v>8.8051999999999992</v>
      </c>
    </row>
    <row r="3400" spans="1:10" x14ac:dyDescent="0.25">
      <c r="A3400" s="33">
        <v>41002</v>
      </c>
      <c r="B3400" s="44">
        <v>1.3314999999999999</v>
      </c>
      <c r="C3400" s="44">
        <v>109.3</v>
      </c>
      <c r="D3400" s="44">
        <v>24.620999999999999</v>
      </c>
      <c r="E3400" s="44">
        <v>7.4404000000000003</v>
      </c>
      <c r="F3400" s="44">
        <v>0.83255000000000001</v>
      </c>
      <c r="G3400" s="44">
        <v>293.8</v>
      </c>
      <c r="H3400" s="44">
        <v>4.1356999999999999</v>
      </c>
      <c r="I3400" s="44">
        <v>1.5374000000000001</v>
      </c>
      <c r="J3400" s="45">
        <v>8.7937999999999992</v>
      </c>
    </row>
    <row r="3401" spans="1:10" x14ac:dyDescent="0.25">
      <c r="A3401" s="33">
        <v>41003</v>
      </c>
      <c r="B3401" s="44">
        <v>1.3142</v>
      </c>
      <c r="C3401" s="44">
        <v>108.22</v>
      </c>
      <c r="D3401" s="44">
        <v>24.594999999999999</v>
      </c>
      <c r="E3401" s="44">
        <v>7.4397000000000002</v>
      </c>
      <c r="F3401" s="44">
        <v>0.82850000000000001</v>
      </c>
      <c r="G3401" s="44">
        <v>295.63</v>
      </c>
      <c r="H3401" s="44">
        <v>4.1547999999999998</v>
      </c>
      <c r="I3401" s="44">
        <v>1.5389999999999999</v>
      </c>
      <c r="J3401" s="45">
        <v>8.8185000000000002</v>
      </c>
    </row>
    <row r="3402" spans="1:10" x14ac:dyDescent="0.25">
      <c r="A3402" s="33">
        <v>41004</v>
      </c>
      <c r="B3402" s="44">
        <v>1.3068</v>
      </c>
      <c r="C3402" s="44">
        <v>107.06</v>
      </c>
      <c r="D3402" s="44">
        <v>24.704000000000001</v>
      </c>
      <c r="E3402" s="44">
        <v>7.4397000000000002</v>
      </c>
      <c r="F3402" s="44">
        <v>0.82420000000000004</v>
      </c>
      <c r="G3402" s="44">
        <v>295.95</v>
      </c>
      <c r="H3402" s="44">
        <v>4.1707000000000001</v>
      </c>
      <c r="I3402" s="44">
        <v>1.5457000000000001</v>
      </c>
      <c r="J3402" s="45">
        <v>8.8133999999999997</v>
      </c>
    </row>
    <row r="3403" spans="1:10" x14ac:dyDescent="0.25">
      <c r="A3403" s="33">
        <v>41009</v>
      </c>
      <c r="B3403" s="44">
        <v>1.3113999999999999</v>
      </c>
      <c r="C3403" s="44">
        <v>106.48</v>
      </c>
      <c r="D3403" s="44">
        <v>24.795000000000002</v>
      </c>
      <c r="E3403" s="44">
        <v>7.4394999999999998</v>
      </c>
      <c r="F3403" s="44">
        <v>0.82689999999999997</v>
      </c>
      <c r="G3403" s="44">
        <v>295.75</v>
      </c>
      <c r="H3403" s="44">
        <v>4.1706000000000003</v>
      </c>
      <c r="I3403" s="44">
        <v>1.5451999999999999</v>
      </c>
      <c r="J3403" s="45">
        <v>8.8729999999999993</v>
      </c>
    </row>
    <row r="3404" spans="1:10" x14ac:dyDescent="0.25">
      <c r="A3404" s="33">
        <v>41010</v>
      </c>
      <c r="B3404" s="44">
        <v>1.3130999999999999</v>
      </c>
      <c r="C3404" s="44">
        <v>106.18</v>
      </c>
      <c r="D3404" s="44">
        <v>24.823</v>
      </c>
      <c r="E3404" s="44">
        <v>7.4379</v>
      </c>
      <c r="F3404" s="44">
        <v>0.82594999999999996</v>
      </c>
      <c r="G3404" s="44">
        <v>298.14999999999998</v>
      </c>
      <c r="H3404" s="44">
        <v>4.1936999999999998</v>
      </c>
      <c r="I3404" s="44">
        <v>1.5281</v>
      </c>
      <c r="J3404" s="45">
        <v>8.907</v>
      </c>
    </row>
    <row r="3405" spans="1:10" x14ac:dyDescent="0.25">
      <c r="A3405" s="33">
        <v>41011</v>
      </c>
      <c r="B3405" s="44">
        <v>1.3152999999999999</v>
      </c>
      <c r="C3405" s="44">
        <v>106.54</v>
      </c>
      <c r="D3405" s="44">
        <v>24.803000000000001</v>
      </c>
      <c r="E3405" s="44">
        <v>7.4383999999999997</v>
      </c>
      <c r="F3405" s="44">
        <v>0.82469999999999999</v>
      </c>
      <c r="G3405" s="44">
        <v>296.89999999999998</v>
      </c>
      <c r="H3405" s="44">
        <v>4.1802000000000001</v>
      </c>
      <c r="I3405" s="44">
        <v>1.5267999999999999</v>
      </c>
      <c r="J3405" s="45">
        <v>8.8911999999999995</v>
      </c>
    </row>
    <row r="3406" spans="1:10" x14ac:dyDescent="0.25">
      <c r="A3406" s="33">
        <v>41012</v>
      </c>
      <c r="B3406" s="44">
        <v>1.3148</v>
      </c>
      <c r="C3406" s="44">
        <v>106.49</v>
      </c>
      <c r="D3406" s="44">
        <v>24.75</v>
      </c>
      <c r="E3406" s="44">
        <v>7.4386000000000001</v>
      </c>
      <c r="F3406" s="44">
        <v>0.82479999999999998</v>
      </c>
      <c r="G3406" s="44">
        <v>297.05</v>
      </c>
      <c r="H3406" s="44">
        <v>4.1807999999999996</v>
      </c>
      <c r="I3406" s="44">
        <v>1.5297000000000001</v>
      </c>
      <c r="J3406" s="45">
        <v>8.8945000000000007</v>
      </c>
    </row>
    <row r="3407" spans="1:10" x14ac:dyDescent="0.25">
      <c r="A3407" s="33">
        <v>41015</v>
      </c>
      <c r="B3407" s="44">
        <v>1.3024</v>
      </c>
      <c r="C3407" s="44">
        <v>105.18</v>
      </c>
      <c r="D3407" s="44">
        <v>24.789000000000001</v>
      </c>
      <c r="E3407" s="44">
        <v>7.4389000000000003</v>
      </c>
      <c r="F3407" s="44">
        <v>0.82269999999999999</v>
      </c>
      <c r="G3407" s="44">
        <v>298.88</v>
      </c>
      <c r="H3407" s="44">
        <v>4.194</v>
      </c>
      <c r="I3407" s="44">
        <v>1.524</v>
      </c>
      <c r="J3407" s="45">
        <v>8.8821999999999992</v>
      </c>
    </row>
    <row r="3408" spans="1:10" x14ac:dyDescent="0.25">
      <c r="A3408" s="33">
        <v>41016</v>
      </c>
      <c r="B3408" s="44">
        <v>1.3131999999999999</v>
      </c>
      <c r="C3408" s="44">
        <v>105.96</v>
      </c>
      <c r="D3408" s="44">
        <v>24.798999999999999</v>
      </c>
      <c r="E3408" s="44">
        <v>7.4397000000000002</v>
      </c>
      <c r="F3408" s="44">
        <v>0.82340000000000002</v>
      </c>
      <c r="G3408" s="44">
        <v>297.35000000000002</v>
      </c>
      <c r="H3408" s="44">
        <v>4.1905000000000001</v>
      </c>
      <c r="I3408" s="44">
        <v>1.5155000000000001</v>
      </c>
      <c r="J3408" s="45">
        <v>8.8821999999999992</v>
      </c>
    </row>
    <row r="3409" spans="1:10" x14ac:dyDescent="0.25">
      <c r="A3409" s="33">
        <v>41017</v>
      </c>
      <c r="B3409" s="44">
        <v>1.3092999999999999</v>
      </c>
      <c r="C3409" s="44">
        <v>106.64</v>
      </c>
      <c r="D3409" s="44">
        <v>24.815999999999999</v>
      </c>
      <c r="E3409" s="44">
        <v>7.4389000000000003</v>
      </c>
      <c r="F3409" s="44">
        <v>0.81915000000000004</v>
      </c>
      <c r="G3409" s="44">
        <v>296.83999999999997</v>
      </c>
      <c r="H3409" s="44">
        <v>4.1803999999999997</v>
      </c>
      <c r="I3409" s="44">
        <v>1.5137</v>
      </c>
      <c r="J3409" s="45">
        <v>8.85</v>
      </c>
    </row>
    <row r="3410" spans="1:10" x14ac:dyDescent="0.25">
      <c r="A3410" s="33">
        <v>41018</v>
      </c>
      <c r="B3410" s="44">
        <v>1.3086</v>
      </c>
      <c r="C3410" s="44">
        <v>106.92</v>
      </c>
      <c r="D3410" s="44">
        <v>24.841999999999999</v>
      </c>
      <c r="E3410" s="44">
        <v>7.4389000000000003</v>
      </c>
      <c r="F3410" s="44">
        <v>0.81710000000000005</v>
      </c>
      <c r="G3410" s="44">
        <v>297.23</v>
      </c>
      <c r="H3410" s="44">
        <v>4.1870000000000003</v>
      </c>
      <c r="I3410" s="44">
        <v>1.5217000000000001</v>
      </c>
      <c r="J3410" s="45">
        <v>8.8415999999999997</v>
      </c>
    </row>
    <row r="3411" spans="1:10" x14ac:dyDescent="0.25">
      <c r="A3411" s="33">
        <v>41019</v>
      </c>
      <c r="B3411" s="44">
        <v>1.3191999999999999</v>
      </c>
      <c r="C3411" s="44">
        <v>107.81</v>
      </c>
      <c r="D3411" s="44">
        <v>24.919</v>
      </c>
      <c r="E3411" s="44">
        <v>7.4386999999999999</v>
      </c>
      <c r="F3411" s="44">
        <v>0.81874999999999998</v>
      </c>
      <c r="G3411" s="44">
        <v>296.64</v>
      </c>
      <c r="H3411" s="44">
        <v>4.1920000000000002</v>
      </c>
      <c r="I3411" s="44">
        <v>1.5114000000000001</v>
      </c>
      <c r="J3411" s="45">
        <v>8.8396000000000008</v>
      </c>
    </row>
    <row r="3412" spans="1:10" x14ac:dyDescent="0.25">
      <c r="A3412" s="33">
        <v>41022</v>
      </c>
      <c r="B3412" s="44">
        <v>1.3130999999999999</v>
      </c>
      <c r="C3412" s="44">
        <v>106.51</v>
      </c>
      <c r="D3412" s="44">
        <v>25.042999999999999</v>
      </c>
      <c r="E3412" s="44">
        <v>7.4397000000000002</v>
      </c>
      <c r="F3412" s="44">
        <v>0.81659999999999999</v>
      </c>
      <c r="G3412" s="44">
        <v>298.73</v>
      </c>
      <c r="H3412" s="44">
        <v>4.2045000000000003</v>
      </c>
      <c r="I3412" s="44">
        <v>1.5150999999999999</v>
      </c>
      <c r="J3412" s="45">
        <v>8.8618000000000006</v>
      </c>
    </row>
    <row r="3413" spans="1:10" x14ac:dyDescent="0.25">
      <c r="A3413" s="33">
        <v>41023</v>
      </c>
      <c r="B3413" s="44">
        <v>1.3161</v>
      </c>
      <c r="C3413" s="44">
        <v>106.87</v>
      </c>
      <c r="D3413" s="44">
        <v>24.997</v>
      </c>
      <c r="E3413" s="44">
        <v>7.4401999999999999</v>
      </c>
      <c r="F3413" s="44">
        <v>0.81540000000000001</v>
      </c>
      <c r="G3413" s="44">
        <v>297.69</v>
      </c>
      <c r="H3413" s="44">
        <v>4.2003000000000004</v>
      </c>
      <c r="I3413" s="44">
        <v>1.5242</v>
      </c>
      <c r="J3413" s="45">
        <v>8.8879999999999999</v>
      </c>
    </row>
    <row r="3414" spans="1:10" x14ac:dyDescent="0.25">
      <c r="A3414" s="33">
        <v>41024</v>
      </c>
      <c r="B3414" s="44">
        <v>1.3206</v>
      </c>
      <c r="C3414" s="44">
        <v>107.35</v>
      </c>
      <c r="D3414" s="44">
        <v>24.803999999999998</v>
      </c>
      <c r="E3414" s="44">
        <v>7.4398999999999997</v>
      </c>
      <c r="F3414" s="44">
        <v>0.81940000000000002</v>
      </c>
      <c r="G3414" s="44">
        <v>287.83</v>
      </c>
      <c r="H3414" s="44">
        <v>4.1738</v>
      </c>
      <c r="I3414" s="44">
        <v>1.5273000000000001</v>
      </c>
      <c r="J3414" s="45">
        <v>8.8957999999999995</v>
      </c>
    </row>
    <row r="3415" spans="1:10" x14ac:dyDescent="0.25">
      <c r="A3415" s="33">
        <v>41025</v>
      </c>
      <c r="B3415" s="44">
        <v>1.3214999999999999</v>
      </c>
      <c r="C3415" s="44">
        <v>106.96</v>
      </c>
      <c r="D3415" s="44">
        <v>24.757999999999999</v>
      </c>
      <c r="E3415" s="44">
        <v>7.4393000000000002</v>
      </c>
      <c r="F3415" s="44">
        <v>0.81640000000000001</v>
      </c>
      <c r="G3415" s="44">
        <v>287.89999999999998</v>
      </c>
      <c r="H3415" s="44">
        <v>4.1820000000000004</v>
      </c>
      <c r="I3415" s="44">
        <v>1.5246</v>
      </c>
      <c r="J3415" s="45">
        <v>8.8759999999999994</v>
      </c>
    </row>
    <row r="3416" spans="1:10" x14ac:dyDescent="0.25">
      <c r="A3416" s="33">
        <v>41026</v>
      </c>
      <c r="B3416" s="44">
        <v>1.3229</v>
      </c>
      <c r="C3416" s="44">
        <v>106.75</v>
      </c>
      <c r="D3416" s="44">
        <v>24.87</v>
      </c>
      <c r="E3416" s="44">
        <v>7.4385000000000003</v>
      </c>
      <c r="F3416" s="44">
        <v>0.81530000000000002</v>
      </c>
      <c r="G3416" s="44">
        <v>287.25</v>
      </c>
      <c r="H3416" s="44">
        <v>4.1787999999999998</v>
      </c>
      <c r="I3416" s="44">
        <v>1.5135000000000001</v>
      </c>
      <c r="J3416" s="45">
        <v>8.9024000000000001</v>
      </c>
    </row>
    <row r="3417" spans="1:10" x14ac:dyDescent="0.25">
      <c r="A3417" s="33">
        <v>41029</v>
      </c>
      <c r="B3417" s="44">
        <v>1.3213999999999999</v>
      </c>
      <c r="C3417" s="44">
        <v>105.85</v>
      </c>
      <c r="D3417" s="44">
        <v>24.867000000000001</v>
      </c>
      <c r="E3417" s="44">
        <v>7.4387999999999996</v>
      </c>
      <c r="F3417" s="44">
        <v>0.81294999999999995</v>
      </c>
      <c r="G3417" s="44">
        <v>286.75</v>
      </c>
      <c r="H3417" s="44">
        <v>4.1708999999999996</v>
      </c>
      <c r="I3417" s="44">
        <v>1.5268999999999999</v>
      </c>
      <c r="J3417" s="45">
        <v>8.9184999999999999</v>
      </c>
    </row>
    <row r="3418" spans="1:10" x14ac:dyDescent="0.25">
      <c r="A3418" s="33">
        <v>41031</v>
      </c>
      <c r="B3418" s="44">
        <v>1.3130999999999999</v>
      </c>
      <c r="C3418" s="44">
        <v>105.31</v>
      </c>
      <c r="D3418" s="44">
        <v>24.902999999999999</v>
      </c>
      <c r="E3418" s="44">
        <v>7.4385000000000003</v>
      </c>
      <c r="F3418" s="44">
        <v>0.81205000000000005</v>
      </c>
      <c r="G3418" s="44">
        <v>283.5</v>
      </c>
      <c r="H3418" s="44">
        <v>4.1692999999999998</v>
      </c>
      <c r="I3418" s="44">
        <v>1.5275000000000001</v>
      </c>
      <c r="J3418" s="45">
        <v>8.8884000000000007</v>
      </c>
    </row>
    <row r="3419" spans="1:10" x14ac:dyDescent="0.25">
      <c r="A3419" s="33">
        <v>41032</v>
      </c>
      <c r="B3419" s="44">
        <v>1.3123</v>
      </c>
      <c r="C3419" s="44">
        <v>105.49</v>
      </c>
      <c r="D3419" s="44">
        <v>24.933</v>
      </c>
      <c r="E3419" s="44">
        <v>7.4378000000000002</v>
      </c>
      <c r="F3419" s="44">
        <v>0.81125000000000003</v>
      </c>
      <c r="G3419" s="44">
        <v>283.18</v>
      </c>
      <c r="H3419" s="44">
        <v>4.1628999999999996</v>
      </c>
      <c r="I3419" s="44">
        <v>1.5177</v>
      </c>
      <c r="J3419" s="45">
        <v>8.8712999999999997</v>
      </c>
    </row>
    <row r="3420" spans="1:10" x14ac:dyDescent="0.25">
      <c r="A3420" s="33">
        <v>41033</v>
      </c>
      <c r="B3420" s="44">
        <v>1.3131999999999999</v>
      </c>
      <c r="C3420" s="44">
        <v>105.41</v>
      </c>
      <c r="D3420" s="44">
        <v>25.023</v>
      </c>
      <c r="E3420" s="44">
        <v>7.4378000000000002</v>
      </c>
      <c r="F3420" s="44">
        <v>0.81194999999999995</v>
      </c>
      <c r="G3420" s="44">
        <v>284.85000000000002</v>
      </c>
      <c r="H3420" s="44">
        <v>4.1848000000000001</v>
      </c>
      <c r="I3420" s="44">
        <v>1.5204</v>
      </c>
      <c r="J3420" s="45">
        <v>8.9040999999999997</v>
      </c>
    </row>
    <row r="3421" spans="1:10" x14ac:dyDescent="0.25">
      <c r="A3421" s="33">
        <v>41036</v>
      </c>
      <c r="B3421" s="44">
        <v>1.3032999999999999</v>
      </c>
      <c r="C3421" s="44">
        <v>104.19</v>
      </c>
      <c r="D3421" s="44">
        <v>25.024999999999999</v>
      </c>
      <c r="E3421" s="44">
        <v>7.4366000000000003</v>
      </c>
      <c r="F3421" s="44">
        <v>0.80647000000000002</v>
      </c>
      <c r="G3421" s="44">
        <v>286.48</v>
      </c>
      <c r="H3421" s="44">
        <v>4.1958000000000002</v>
      </c>
      <c r="I3421" s="44">
        <v>1.5207999999999999</v>
      </c>
      <c r="J3421" s="45">
        <v>8.9105000000000008</v>
      </c>
    </row>
    <row r="3422" spans="1:10" x14ac:dyDescent="0.25">
      <c r="A3422" s="33">
        <v>41037</v>
      </c>
      <c r="B3422" s="44">
        <v>1.3025</v>
      </c>
      <c r="C3422" s="44">
        <v>104.01</v>
      </c>
      <c r="D3422" s="44">
        <v>25.132999999999999</v>
      </c>
      <c r="E3422" s="44">
        <v>7.4367000000000001</v>
      </c>
      <c r="F3422" s="44">
        <v>0.80645</v>
      </c>
      <c r="G3422" s="44">
        <v>286.45999999999998</v>
      </c>
      <c r="H3422" s="44">
        <v>4.1905000000000001</v>
      </c>
      <c r="I3422" s="44">
        <v>1.5139</v>
      </c>
      <c r="J3422" s="45">
        <v>8.8885000000000005</v>
      </c>
    </row>
    <row r="3423" spans="1:10" x14ac:dyDescent="0.25">
      <c r="A3423" s="33">
        <v>41038</v>
      </c>
      <c r="B3423" s="44">
        <v>1.2949999999999999</v>
      </c>
      <c r="C3423" s="44">
        <v>102.99</v>
      </c>
      <c r="D3423" s="44">
        <v>25.242999999999999</v>
      </c>
      <c r="E3423" s="44">
        <v>7.4349999999999996</v>
      </c>
      <c r="F3423" s="44">
        <v>0.80495000000000005</v>
      </c>
      <c r="G3423" s="44">
        <v>290.7</v>
      </c>
      <c r="H3423" s="44">
        <v>4.2153999999999998</v>
      </c>
      <c r="I3423" s="44">
        <v>1.5053000000000001</v>
      </c>
      <c r="J3423" s="45">
        <v>8.9097000000000008</v>
      </c>
    </row>
    <row r="3424" spans="1:10" x14ac:dyDescent="0.25">
      <c r="A3424" s="33">
        <v>41039</v>
      </c>
      <c r="B3424" s="44">
        <v>1.2961</v>
      </c>
      <c r="C3424" s="44">
        <v>103.31</v>
      </c>
      <c r="D3424" s="44">
        <v>25.161999999999999</v>
      </c>
      <c r="E3424" s="44">
        <v>7.4335000000000004</v>
      </c>
      <c r="F3424" s="44">
        <v>0.80179999999999996</v>
      </c>
      <c r="G3424" s="44">
        <v>288.31</v>
      </c>
      <c r="H3424" s="44">
        <v>4.2291999999999996</v>
      </c>
      <c r="I3424" s="44">
        <v>1.4953000000000001</v>
      </c>
      <c r="J3424" s="45">
        <v>8.9448000000000008</v>
      </c>
    </row>
    <row r="3425" spans="1:10" x14ac:dyDescent="0.25">
      <c r="A3425" s="33">
        <v>41040</v>
      </c>
      <c r="B3425" s="44">
        <v>1.2944</v>
      </c>
      <c r="C3425" s="44">
        <v>103.48</v>
      </c>
      <c r="D3425" s="44">
        <v>25.253</v>
      </c>
      <c r="E3425" s="44">
        <v>7.4333999999999998</v>
      </c>
      <c r="F3425" s="44">
        <v>0.80330000000000001</v>
      </c>
      <c r="G3425" s="44">
        <v>289.89999999999998</v>
      </c>
      <c r="H3425" s="44">
        <v>4.2434000000000003</v>
      </c>
      <c r="I3425" s="44">
        <v>1.4863</v>
      </c>
      <c r="J3425" s="45">
        <v>8.984</v>
      </c>
    </row>
    <row r="3426" spans="1:10" x14ac:dyDescent="0.25">
      <c r="A3426" s="33">
        <v>41043</v>
      </c>
      <c r="B3426" s="44">
        <v>1.2863</v>
      </c>
      <c r="C3426" s="44">
        <v>102.64</v>
      </c>
      <c r="D3426" s="44">
        <v>25.395</v>
      </c>
      <c r="E3426" s="44">
        <v>7.4333</v>
      </c>
      <c r="F3426" s="44">
        <v>0.8</v>
      </c>
      <c r="G3426" s="44">
        <v>291.77</v>
      </c>
      <c r="H3426" s="44">
        <v>4.3019999999999996</v>
      </c>
      <c r="I3426" s="44">
        <v>1.4865999999999999</v>
      </c>
      <c r="J3426" s="45">
        <v>9.0020000000000007</v>
      </c>
    </row>
    <row r="3427" spans="1:10" x14ac:dyDescent="0.25">
      <c r="A3427" s="33">
        <v>41044</v>
      </c>
      <c r="B3427" s="44">
        <v>1.2843</v>
      </c>
      <c r="C3427" s="44">
        <v>102.65</v>
      </c>
      <c r="D3427" s="44">
        <v>25.515000000000001</v>
      </c>
      <c r="E3427" s="44">
        <v>7.4335000000000004</v>
      </c>
      <c r="F3427" s="44">
        <v>0.80010000000000003</v>
      </c>
      <c r="G3427" s="44">
        <v>292.25</v>
      </c>
      <c r="H3427" s="44">
        <v>4.3224999999999998</v>
      </c>
      <c r="I3427" s="44">
        <v>1.4817</v>
      </c>
      <c r="J3427" s="45">
        <v>9.0436999999999994</v>
      </c>
    </row>
    <row r="3428" spans="1:10" x14ac:dyDescent="0.25">
      <c r="A3428" s="33">
        <v>41045</v>
      </c>
      <c r="B3428" s="44">
        <v>1.2738</v>
      </c>
      <c r="C3428" s="44">
        <v>102.53</v>
      </c>
      <c r="D3428" s="44">
        <v>25.46</v>
      </c>
      <c r="E3428" s="44">
        <v>7.4330999999999996</v>
      </c>
      <c r="F3428" s="44">
        <v>0.79925000000000002</v>
      </c>
      <c r="G3428" s="44">
        <v>294.32</v>
      </c>
      <c r="H3428" s="44">
        <v>4.3499999999999996</v>
      </c>
      <c r="I3428" s="44">
        <v>1.4769000000000001</v>
      </c>
      <c r="J3428" s="45">
        <v>9.0969999999999995</v>
      </c>
    </row>
    <row r="3429" spans="1:10" x14ac:dyDescent="0.25">
      <c r="A3429" s="33">
        <v>41046</v>
      </c>
      <c r="B3429" s="44">
        <v>1.2682</v>
      </c>
      <c r="C3429" s="44">
        <v>101.77</v>
      </c>
      <c r="D3429" s="44">
        <v>25.515000000000001</v>
      </c>
      <c r="E3429" s="44">
        <v>7.4328000000000003</v>
      </c>
      <c r="F3429" s="44">
        <v>0.80079999999999996</v>
      </c>
      <c r="G3429" s="44">
        <v>297.85000000000002</v>
      </c>
      <c r="H3429" s="44">
        <v>4.3483999999999998</v>
      </c>
      <c r="I3429" s="44">
        <v>1.4685999999999999</v>
      </c>
      <c r="J3429" s="45">
        <v>9.1356000000000002</v>
      </c>
    </row>
    <row r="3430" spans="1:10" x14ac:dyDescent="0.25">
      <c r="A3430" s="33">
        <v>41047</v>
      </c>
      <c r="B3430" s="44">
        <v>1.2721</v>
      </c>
      <c r="C3430" s="44">
        <v>100.95</v>
      </c>
      <c r="D3430" s="44">
        <v>25.332999999999998</v>
      </c>
      <c r="E3430" s="44">
        <v>7.4329000000000001</v>
      </c>
      <c r="F3430" s="44">
        <v>0.80420000000000003</v>
      </c>
      <c r="G3430" s="44">
        <v>297.25</v>
      </c>
      <c r="H3430" s="44">
        <v>4.3360000000000003</v>
      </c>
      <c r="I3430" s="44">
        <v>1.4676</v>
      </c>
      <c r="J3430" s="45">
        <v>9.0996000000000006</v>
      </c>
    </row>
    <row r="3431" spans="1:10" x14ac:dyDescent="0.25">
      <c r="A3431" s="33">
        <v>41050</v>
      </c>
      <c r="B3431" s="44">
        <v>1.2749999999999999</v>
      </c>
      <c r="C3431" s="44">
        <v>101.06</v>
      </c>
      <c r="D3431" s="44">
        <v>25.225000000000001</v>
      </c>
      <c r="E3431" s="44">
        <v>7.4320000000000004</v>
      </c>
      <c r="F3431" s="44">
        <v>0.8075</v>
      </c>
      <c r="G3431" s="44">
        <v>297.49</v>
      </c>
      <c r="H3431" s="44">
        <v>4.3330000000000002</v>
      </c>
      <c r="I3431" s="44">
        <v>1.4676</v>
      </c>
      <c r="J3431" s="45">
        <v>9.1190999999999995</v>
      </c>
    </row>
    <row r="3432" spans="1:10" x14ac:dyDescent="0.25">
      <c r="A3432" s="33">
        <v>41051</v>
      </c>
      <c r="B3432" s="44">
        <v>1.2767999999999999</v>
      </c>
      <c r="C3432" s="44">
        <v>101.99</v>
      </c>
      <c r="D3432" s="44">
        <v>25.294</v>
      </c>
      <c r="E3432" s="44">
        <v>7.4317000000000002</v>
      </c>
      <c r="F3432" s="44">
        <v>0.80869999999999997</v>
      </c>
      <c r="G3432" s="44">
        <v>297.05</v>
      </c>
      <c r="H3432" s="44">
        <v>4.3296000000000001</v>
      </c>
      <c r="I3432" s="44">
        <v>1.4651000000000001</v>
      </c>
      <c r="J3432" s="45">
        <v>9.0890000000000004</v>
      </c>
    </row>
    <row r="3433" spans="1:10" x14ac:dyDescent="0.25">
      <c r="A3433" s="33">
        <v>41052</v>
      </c>
      <c r="B3433" s="44">
        <v>1.2659</v>
      </c>
      <c r="C3433" s="44">
        <v>100.59</v>
      </c>
      <c r="D3433" s="44">
        <v>25.495000000000001</v>
      </c>
      <c r="E3433" s="44">
        <v>7.4316000000000004</v>
      </c>
      <c r="F3433" s="44">
        <v>0.8044</v>
      </c>
      <c r="G3433" s="44">
        <v>302</v>
      </c>
      <c r="H3433" s="44">
        <v>4.367</v>
      </c>
      <c r="I3433" s="44">
        <v>1.4572000000000001</v>
      </c>
      <c r="J3433" s="45">
        <v>9.0604999999999993</v>
      </c>
    </row>
    <row r="3434" spans="1:10" x14ac:dyDescent="0.25">
      <c r="A3434" s="33">
        <v>41053</v>
      </c>
      <c r="B3434" s="44">
        <v>1.2557</v>
      </c>
      <c r="C3434" s="44">
        <v>99.75</v>
      </c>
      <c r="D3434" s="44">
        <v>25.39</v>
      </c>
      <c r="E3434" s="44">
        <v>7.4313000000000002</v>
      </c>
      <c r="F3434" s="44">
        <v>0.80095000000000005</v>
      </c>
      <c r="G3434" s="44">
        <v>299.77999999999997</v>
      </c>
      <c r="H3434" s="44">
        <v>4.3483000000000001</v>
      </c>
      <c r="I3434" s="44">
        <v>1.4572000000000001</v>
      </c>
      <c r="J3434" s="45">
        <v>8.9760000000000009</v>
      </c>
    </row>
    <row r="3435" spans="1:10" x14ac:dyDescent="0.25">
      <c r="A3435" s="33">
        <v>41054</v>
      </c>
      <c r="B3435" s="44">
        <v>1.2545999999999999</v>
      </c>
      <c r="C3435" s="44">
        <v>99.8</v>
      </c>
      <c r="D3435" s="44">
        <v>25.422999999999998</v>
      </c>
      <c r="E3435" s="44">
        <v>7.431</v>
      </c>
      <c r="F3435" s="44">
        <v>0.80030000000000001</v>
      </c>
      <c r="G3435" s="44">
        <v>300.77</v>
      </c>
      <c r="H3435" s="44">
        <v>4.3529999999999998</v>
      </c>
      <c r="I3435" s="44">
        <v>1.4601999999999999</v>
      </c>
      <c r="J3435" s="45">
        <v>8.9930000000000003</v>
      </c>
    </row>
    <row r="3436" spans="1:10" x14ac:dyDescent="0.25">
      <c r="A3436" s="33">
        <v>41057</v>
      </c>
      <c r="B3436" s="44">
        <v>1.2565999999999999</v>
      </c>
      <c r="C3436" s="44">
        <v>99.75</v>
      </c>
      <c r="D3436" s="44">
        <v>25.309000000000001</v>
      </c>
      <c r="E3436" s="44">
        <v>7.4302999999999999</v>
      </c>
      <c r="F3436" s="44">
        <v>0.80010000000000003</v>
      </c>
      <c r="G3436" s="44">
        <v>298.38</v>
      </c>
      <c r="H3436" s="44">
        <v>4.3394000000000004</v>
      </c>
      <c r="I3436" s="44">
        <v>1.4572000000000001</v>
      </c>
      <c r="J3436" s="45">
        <v>8.9982000000000006</v>
      </c>
    </row>
    <row r="3437" spans="1:10" x14ac:dyDescent="0.25">
      <c r="A3437" s="33">
        <v>41058</v>
      </c>
      <c r="B3437" s="44">
        <v>1.2523</v>
      </c>
      <c r="C3437" s="44">
        <v>99.64</v>
      </c>
      <c r="D3437" s="44">
        <v>25.512</v>
      </c>
      <c r="E3437" s="44">
        <v>7.4306999999999999</v>
      </c>
      <c r="F3437" s="44">
        <v>0.7994</v>
      </c>
      <c r="G3437" s="44">
        <v>297.89999999999998</v>
      </c>
      <c r="H3437" s="44">
        <v>4.3609999999999998</v>
      </c>
      <c r="I3437" s="44">
        <v>1.4531000000000001</v>
      </c>
      <c r="J3437" s="45">
        <v>8.9864999999999995</v>
      </c>
    </row>
    <row r="3438" spans="1:10" x14ac:dyDescent="0.25">
      <c r="A3438" s="33">
        <v>41059</v>
      </c>
      <c r="B3438" s="44">
        <v>1.2438</v>
      </c>
      <c r="C3438" s="44">
        <v>98.38</v>
      </c>
      <c r="D3438" s="44">
        <v>25.658000000000001</v>
      </c>
      <c r="E3438" s="44">
        <v>7.4311999999999996</v>
      </c>
      <c r="F3438" s="44">
        <v>0.79774999999999996</v>
      </c>
      <c r="G3438" s="44">
        <v>298.95</v>
      </c>
      <c r="H3438" s="44">
        <v>4.3872999999999998</v>
      </c>
      <c r="I3438" s="44">
        <v>1.4489000000000001</v>
      </c>
      <c r="J3438" s="45">
        <v>8.9555000000000007</v>
      </c>
    </row>
    <row r="3439" spans="1:10" x14ac:dyDescent="0.25">
      <c r="A3439" s="33">
        <v>41060</v>
      </c>
      <c r="B3439" s="44">
        <v>1.2403</v>
      </c>
      <c r="C3439" s="44">
        <v>97.66</v>
      </c>
      <c r="D3439" s="44">
        <v>25.693000000000001</v>
      </c>
      <c r="E3439" s="44">
        <v>7.4318999999999997</v>
      </c>
      <c r="F3439" s="44">
        <v>0.79990000000000006</v>
      </c>
      <c r="G3439" s="44">
        <v>301.64999999999998</v>
      </c>
      <c r="H3439" s="44">
        <v>4.3914999999999997</v>
      </c>
      <c r="I3439" s="44">
        <v>1.4448000000000001</v>
      </c>
      <c r="J3439" s="45">
        <v>8.9751999999999992</v>
      </c>
    </row>
    <row r="3440" spans="1:10" x14ac:dyDescent="0.25">
      <c r="A3440" s="33">
        <v>41061</v>
      </c>
      <c r="B3440" s="44">
        <v>1.2322</v>
      </c>
      <c r="C3440" s="44">
        <v>96.25</v>
      </c>
      <c r="D3440" s="44">
        <v>25.786999999999999</v>
      </c>
      <c r="E3440" s="44">
        <v>7.4306999999999999</v>
      </c>
      <c r="F3440" s="44">
        <v>0.80500000000000005</v>
      </c>
      <c r="G3440" s="44">
        <v>306</v>
      </c>
      <c r="H3440" s="44">
        <v>4.4124999999999996</v>
      </c>
      <c r="I3440" s="44">
        <v>1.4384999999999999</v>
      </c>
      <c r="J3440" s="45">
        <v>8.9946999999999999</v>
      </c>
    </row>
    <row r="3441" spans="1:10" x14ac:dyDescent="0.25">
      <c r="A3441" s="33">
        <v>41064</v>
      </c>
      <c r="B3441" s="44">
        <v>1.2437</v>
      </c>
      <c r="C3441" s="44">
        <v>97.16</v>
      </c>
      <c r="D3441" s="44">
        <v>25.733000000000001</v>
      </c>
      <c r="E3441" s="44">
        <v>7.4303999999999997</v>
      </c>
      <c r="F3441" s="44">
        <v>0.80845</v>
      </c>
      <c r="G3441" s="44">
        <v>303.06</v>
      </c>
      <c r="H3441" s="44">
        <v>4.399</v>
      </c>
      <c r="I3441" s="44">
        <v>1.4418</v>
      </c>
      <c r="J3441" s="45">
        <v>9.0069999999999997</v>
      </c>
    </row>
    <row r="3442" spans="1:10" x14ac:dyDescent="0.25">
      <c r="A3442" s="33">
        <v>41065</v>
      </c>
      <c r="B3442" s="44">
        <v>1.2428999999999999</v>
      </c>
      <c r="C3442" s="44">
        <v>97.25</v>
      </c>
      <c r="D3442" s="44">
        <v>25.72</v>
      </c>
      <c r="E3442" s="44">
        <v>7.4314</v>
      </c>
      <c r="F3442" s="44">
        <v>0.81005000000000005</v>
      </c>
      <c r="G3442" s="44">
        <v>302.19</v>
      </c>
      <c r="H3442" s="44">
        <v>4.3815999999999997</v>
      </c>
      <c r="I3442" s="44">
        <v>1.4401999999999999</v>
      </c>
      <c r="J3442" s="45">
        <v>8.9689999999999994</v>
      </c>
    </row>
    <row r="3443" spans="1:10" x14ac:dyDescent="0.25">
      <c r="A3443" s="33">
        <v>41066</v>
      </c>
      <c r="B3443" s="44">
        <v>1.2484999999999999</v>
      </c>
      <c r="C3443" s="44">
        <v>98.82</v>
      </c>
      <c r="D3443" s="44">
        <v>25.565000000000001</v>
      </c>
      <c r="E3443" s="44">
        <v>7.4322999999999997</v>
      </c>
      <c r="F3443" s="44">
        <v>0.80630000000000002</v>
      </c>
      <c r="G3443" s="44">
        <v>300.04000000000002</v>
      </c>
      <c r="H3443" s="44">
        <v>4.3498000000000001</v>
      </c>
      <c r="I3443" s="44">
        <v>1.4489000000000001</v>
      </c>
      <c r="J3443" s="45">
        <v>9.0165000000000006</v>
      </c>
    </row>
    <row r="3444" spans="1:10" x14ac:dyDescent="0.25">
      <c r="A3444" s="33">
        <v>41067</v>
      </c>
      <c r="B3444" s="44">
        <v>1.2595000000000001</v>
      </c>
      <c r="C3444" s="44">
        <v>100.08</v>
      </c>
      <c r="D3444" s="44">
        <v>25.324999999999999</v>
      </c>
      <c r="E3444" s="44">
        <v>7.4335000000000004</v>
      </c>
      <c r="F3444" s="44">
        <v>0.80859999999999999</v>
      </c>
      <c r="G3444" s="44">
        <v>295.05</v>
      </c>
      <c r="H3444" s="44">
        <v>4.2699999999999996</v>
      </c>
      <c r="I3444" s="44">
        <v>1.4471000000000001</v>
      </c>
      <c r="J3444" s="45">
        <v>8.9664000000000001</v>
      </c>
    </row>
    <row r="3445" spans="1:10" x14ac:dyDescent="0.25">
      <c r="A3445" s="33">
        <v>41068</v>
      </c>
      <c r="B3445" s="44">
        <v>1.2467999999999999</v>
      </c>
      <c r="C3445" s="44">
        <v>98.9</v>
      </c>
      <c r="D3445" s="44">
        <v>25.481000000000002</v>
      </c>
      <c r="E3445" s="44">
        <v>7.4318999999999997</v>
      </c>
      <c r="F3445" s="44">
        <v>0.80794999999999995</v>
      </c>
      <c r="G3445" s="44">
        <v>296.60000000000002</v>
      </c>
      <c r="H3445" s="44">
        <v>4.2960000000000003</v>
      </c>
      <c r="I3445" s="44">
        <v>1.4331</v>
      </c>
      <c r="J3445" s="45">
        <v>8.9780999999999995</v>
      </c>
    </row>
    <row r="3446" spans="1:10" x14ac:dyDescent="0.25">
      <c r="A3446" s="33">
        <v>41071</v>
      </c>
      <c r="B3446" s="44">
        <v>1.2544</v>
      </c>
      <c r="C3446" s="44">
        <v>99.6</v>
      </c>
      <c r="D3446" s="44">
        <v>25.395</v>
      </c>
      <c r="E3446" s="44">
        <v>7.4329000000000001</v>
      </c>
      <c r="F3446" s="44">
        <v>0.80769999999999997</v>
      </c>
      <c r="G3446" s="44">
        <v>295.92</v>
      </c>
      <c r="H3446" s="44">
        <v>4.2953000000000001</v>
      </c>
      <c r="I3446" s="44">
        <v>1.4255</v>
      </c>
      <c r="J3446" s="45">
        <v>8.8640000000000008</v>
      </c>
    </row>
    <row r="3447" spans="1:10" x14ac:dyDescent="0.25">
      <c r="A3447" s="33">
        <v>41072</v>
      </c>
      <c r="B3447" s="44">
        <v>1.2492000000000001</v>
      </c>
      <c r="C3447" s="44">
        <v>99.4</v>
      </c>
      <c r="D3447" s="44">
        <v>25.681999999999999</v>
      </c>
      <c r="E3447" s="44">
        <v>7.4324000000000003</v>
      </c>
      <c r="F3447" s="44">
        <v>0.80384999999999995</v>
      </c>
      <c r="G3447" s="44">
        <v>296.92</v>
      </c>
      <c r="H3447" s="44">
        <v>4.3282999999999996</v>
      </c>
      <c r="I3447" s="44">
        <v>1.4261999999999999</v>
      </c>
      <c r="J3447" s="45">
        <v>8.8640000000000008</v>
      </c>
    </row>
    <row r="3448" spans="1:10" x14ac:dyDescent="0.25">
      <c r="A3448" s="33">
        <v>41073</v>
      </c>
      <c r="B3448" s="44">
        <v>1.2534000000000001</v>
      </c>
      <c r="C3448" s="44">
        <v>99.8</v>
      </c>
      <c r="D3448" s="44">
        <v>25.577999999999999</v>
      </c>
      <c r="E3448" s="44">
        <v>7.4318</v>
      </c>
      <c r="F3448" s="44">
        <v>0.80630000000000002</v>
      </c>
      <c r="G3448" s="44">
        <v>296.43</v>
      </c>
      <c r="H3448" s="44">
        <v>4.3239999999999998</v>
      </c>
      <c r="I3448" s="44">
        <v>1.4258999999999999</v>
      </c>
      <c r="J3448" s="45">
        <v>8.8320000000000007</v>
      </c>
    </row>
    <row r="3449" spans="1:10" x14ac:dyDescent="0.25">
      <c r="A3449" s="33">
        <v>41074</v>
      </c>
      <c r="B3449" s="44">
        <v>1.2551000000000001</v>
      </c>
      <c r="C3449" s="44">
        <v>99.51</v>
      </c>
      <c r="D3449" s="44">
        <v>25.54</v>
      </c>
      <c r="E3449" s="44">
        <v>7.4311999999999996</v>
      </c>
      <c r="F3449" s="44">
        <v>0.80920000000000003</v>
      </c>
      <c r="G3449" s="44">
        <v>297.63</v>
      </c>
      <c r="H3449" s="44">
        <v>4.3150000000000004</v>
      </c>
      <c r="I3449" s="44">
        <v>1.4191</v>
      </c>
      <c r="J3449" s="45">
        <v>8.8373000000000008</v>
      </c>
    </row>
    <row r="3450" spans="1:10" x14ac:dyDescent="0.25">
      <c r="A3450" s="33">
        <v>41075</v>
      </c>
      <c r="B3450" s="44">
        <v>1.2596000000000001</v>
      </c>
      <c r="C3450" s="44">
        <v>99.24</v>
      </c>
      <c r="D3450" s="44">
        <v>25.591999999999999</v>
      </c>
      <c r="E3450" s="44">
        <v>7.4313000000000002</v>
      </c>
      <c r="F3450" s="44">
        <v>0.81189999999999996</v>
      </c>
      <c r="G3450" s="44">
        <v>296.64</v>
      </c>
      <c r="H3450" s="44">
        <v>4.2984</v>
      </c>
      <c r="I3450" s="44">
        <v>1.4179999999999999</v>
      </c>
      <c r="J3450" s="45">
        <v>8.8353000000000002</v>
      </c>
    </row>
    <row r="3451" spans="1:10" x14ac:dyDescent="0.25">
      <c r="A3451" s="33">
        <v>41078</v>
      </c>
      <c r="B3451" s="44">
        <v>1.2618</v>
      </c>
      <c r="C3451" s="44">
        <v>99.75</v>
      </c>
      <c r="D3451" s="44">
        <v>25.492999999999999</v>
      </c>
      <c r="E3451" s="44">
        <v>7.4324000000000003</v>
      </c>
      <c r="F3451" s="44">
        <v>0.80600000000000005</v>
      </c>
      <c r="G3451" s="44">
        <v>292.60000000000002</v>
      </c>
      <c r="H3451" s="44">
        <v>4.2807000000000004</v>
      </c>
      <c r="I3451" s="44">
        <v>1.4157999999999999</v>
      </c>
      <c r="J3451" s="45">
        <v>8.8412000000000006</v>
      </c>
    </row>
    <row r="3452" spans="1:10" x14ac:dyDescent="0.25">
      <c r="A3452" s="33">
        <v>41079</v>
      </c>
      <c r="B3452" s="44">
        <v>1.2619</v>
      </c>
      <c r="C3452" s="44">
        <v>99.57</v>
      </c>
      <c r="D3452" s="44">
        <v>25.495000000000001</v>
      </c>
      <c r="E3452" s="44">
        <v>7.4333</v>
      </c>
      <c r="F3452" s="44">
        <v>0.80520000000000003</v>
      </c>
      <c r="G3452" s="44">
        <v>288.61</v>
      </c>
      <c r="H3452" s="44">
        <v>4.2530000000000001</v>
      </c>
      <c r="I3452" s="44">
        <v>1.4156</v>
      </c>
      <c r="J3452" s="45">
        <v>8.8398000000000003</v>
      </c>
    </row>
    <row r="3453" spans="1:10" x14ac:dyDescent="0.25">
      <c r="A3453" s="33">
        <v>41080</v>
      </c>
      <c r="B3453" s="44">
        <v>1.2704</v>
      </c>
      <c r="C3453" s="44">
        <v>100.24</v>
      </c>
      <c r="D3453" s="44">
        <v>25.452999999999999</v>
      </c>
      <c r="E3453" s="44">
        <v>7.4333999999999998</v>
      </c>
      <c r="F3453" s="44">
        <v>0.80600000000000005</v>
      </c>
      <c r="G3453" s="44">
        <v>286.95</v>
      </c>
      <c r="H3453" s="44">
        <v>4.2393000000000001</v>
      </c>
      <c r="I3453" s="44">
        <v>1.4266000000000001</v>
      </c>
      <c r="J3453" s="45">
        <v>8.8434000000000008</v>
      </c>
    </row>
    <row r="3454" spans="1:10" x14ac:dyDescent="0.25">
      <c r="A3454" s="33">
        <v>41081</v>
      </c>
      <c r="B3454" s="44">
        <v>1.2669999999999999</v>
      </c>
      <c r="C3454" s="44">
        <v>101.46</v>
      </c>
      <c r="D3454" s="44">
        <v>25.683</v>
      </c>
      <c r="E3454" s="44">
        <v>7.4329999999999998</v>
      </c>
      <c r="F3454" s="44">
        <v>0.80694999999999995</v>
      </c>
      <c r="G3454" s="44">
        <v>285.83</v>
      </c>
      <c r="H3454" s="44">
        <v>4.2537000000000003</v>
      </c>
      <c r="I3454" s="44">
        <v>1.4286000000000001</v>
      </c>
      <c r="J3454" s="45">
        <v>8.8360000000000003</v>
      </c>
    </row>
    <row r="3455" spans="1:10" x14ac:dyDescent="0.25">
      <c r="A3455" s="33">
        <v>41082</v>
      </c>
      <c r="B3455" s="44">
        <v>1.2539</v>
      </c>
      <c r="C3455" s="44">
        <v>100.68</v>
      </c>
      <c r="D3455" s="44">
        <v>25.774999999999999</v>
      </c>
      <c r="E3455" s="44">
        <v>7.4343000000000004</v>
      </c>
      <c r="F3455" s="44">
        <v>0.80420000000000003</v>
      </c>
      <c r="G3455" s="44">
        <v>287.66000000000003</v>
      </c>
      <c r="H3455" s="44">
        <v>4.2563000000000004</v>
      </c>
      <c r="I3455" s="44">
        <v>1.4232</v>
      </c>
      <c r="J3455" s="45">
        <v>8.8008000000000006</v>
      </c>
    </row>
    <row r="3456" spans="1:10" x14ac:dyDescent="0.25">
      <c r="A3456" s="33">
        <v>41085</v>
      </c>
      <c r="B3456" s="44">
        <v>1.2487999999999999</v>
      </c>
      <c r="C3456" s="44">
        <v>99.57</v>
      </c>
      <c r="D3456" s="44">
        <v>25.812999999999999</v>
      </c>
      <c r="E3456" s="44">
        <v>7.4335000000000004</v>
      </c>
      <c r="F3456" s="44">
        <v>0.80284999999999995</v>
      </c>
      <c r="G3456" s="44">
        <v>287.52999999999997</v>
      </c>
      <c r="H3456" s="44">
        <v>4.2548000000000004</v>
      </c>
      <c r="I3456" s="44">
        <v>1.4231</v>
      </c>
      <c r="J3456" s="45">
        <v>8.8164999999999996</v>
      </c>
    </row>
    <row r="3457" spans="1:10" x14ac:dyDescent="0.25">
      <c r="A3457" s="33">
        <v>41086</v>
      </c>
      <c r="B3457" s="44">
        <v>1.2475000000000001</v>
      </c>
      <c r="C3457" s="44">
        <v>98.97</v>
      </c>
      <c r="D3457" s="44">
        <v>25.963000000000001</v>
      </c>
      <c r="E3457" s="44">
        <v>7.4333999999999998</v>
      </c>
      <c r="F3457" s="44">
        <v>0.79959999999999998</v>
      </c>
      <c r="G3457" s="44">
        <v>286.39999999999998</v>
      </c>
      <c r="H3457" s="44">
        <v>4.2480000000000002</v>
      </c>
      <c r="I3457" s="44">
        <v>1.4246000000000001</v>
      </c>
      <c r="J3457" s="45">
        <v>8.8203999999999994</v>
      </c>
    </row>
    <row r="3458" spans="1:10" x14ac:dyDescent="0.25">
      <c r="A3458" s="33">
        <v>41087</v>
      </c>
      <c r="B3458" s="44">
        <v>1.2478</v>
      </c>
      <c r="C3458" s="44">
        <v>99.49</v>
      </c>
      <c r="D3458" s="44">
        <v>25.916</v>
      </c>
      <c r="E3458" s="44">
        <v>7.4337</v>
      </c>
      <c r="F3458" s="44">
        <v>0.79990000000000006</v>
      </c>
      <c r="G3458" s="44">
        <v>287.27999999999997</v>
      </c>
      <c r="H3458" s="44">
        <v>4.2515000000000001</v>
      </c>
      <c r="I3458" s="44">
        <v>1.4251</v>
      </c>
      <c r="J3458" s="45">
        <v>8.8241999999999994</v>
      </c>
    </row>
    <row r="3459" spans="1:10" x14ac:dyDescent="0.25">
      <c r="A3459" s="33">
        <v>41088</v>
      </c>
      <c r="B3459" s="44">
        <v>1.2418</v>
      </c>
      <c r="C3459" s="44">
        <v>98.6</v>
      </c>
      <c r="D3459" s="44">
        <v>25.81</v>
      </c>
      <c r="E3459" s="44">
        <v>7.4329999999999998</v>
      </c>
      <c r="F3459" s="44">
        <v>0.79884999999999995</v>
      </c>
      <c r="G3459" s="44">
        <v>287.83</v>
      </c>
      <c r="H3459" s="44">
        <v>4.2872000000000003</v>
      </c>
      <c r="I3459" s="44">
        <v>1.4238999999999999</v>
      </c>
      <c r="J3459" s="45">
        <v>8.8009000000000004</v>
      </c>
    </row>
    <row r="3460" spans="1:10" x14ac:dyDescent="0.25">
      <c r="A3460" s="33">
        <v>41089</v>
      </c>
      <c r="B3460" s="44">
        <v>1.2589999999999999</v>
      </c>
      <c r="C3460" s="44">
        <v>100.13</v>
      </c>
      <c r="D3460" s="44">
        <v>25.64</v>
      </c>
      <c r="E3460" s="44">
        <v>7.4333999999999998</v>
      </c>
      <c r="F3460" s="44">
        <v>0.80679999999999996</v>
      </c>
      <c r="G3460" s="44">
        <v>287.77</v>
      </c>
      <c r="H3460" s="44">
        <v>4.2488000000000001</v>
      </c>
      <c r="I3460" s="44">
        <v>1.4154</v>
      </c>
      <c r="J3460" s="45">
        <v>8.7728000000000002</v>
      </c>
    </row>
    <row r="3461" spans="1:10" x14ac:dyDescent="0.25">
      <c r="A3461" s="33">
        <v>41092</v>
      </c>
      <c r="B3461" s="44">
        <v>1.2593000000000001</v>
      </c>
      <c r="C3461" s="44">
        <v>100.51</v>
      </c>
      <c r="D3461" s="44">
        <v>25.515000000000001</v>
      </c>
      <c r="E3461" s="44">
        <v>7.4343000000000004</v>
      </c>
      <c r="F3461" s="44">
        <v>0.80410000000000004</v>
      </c>
      <c r="G3461" s="44">
        <v>286.2</v>
      </c>
      <c r="H3461" s="44">
        <v>4.2205000000000004</v>
      </c>
      <c r="I3461" s="44">
        <v>1.4154</v>
      </c>
      <c r="J3461" s="45">
        <v>8.7439999999999998</v>
      </c>
    </row>
    <row r="3462" spans="1:10" x14ac:dyDescent="0.25">
      <c r="A3462" s="33">
        <v>41093</v>
      </c>
      <c r="B3462" s="44">
        <v>1.2575000000000001</v>
      </c>
      <c r="C3462" s="44">
        <v>100.26</v>
      </c>
      <c r="D3462" s="44">
        <v>25.555</v>
      </c>
      <c r="E3462" s="44">
        <v>7.4341999999999997</v>
      </c>
      <c r="F3462" s="44">
        <v>0.80274999999999996</v>
      </c>
      <c r="G3462" s="44">
        <v>286.23</v>
      </c>
      <c r="H3462" s="44">
        <v>4.21</v>
      </c>
      <c r="I3462" s="44">
        <v>1.4234</v>
      </c>
      <c r="J3462" s="45">
        <v>8.7304999999999993</v>
      </c>
    </row>
    <row r="3463" spans="1:10" x14ac:dyDescent="0.25">
      <c r="A3463" s="33">
        <v>41094</v>
      </c>
      <c r="B3463" s="44">
        <v>1.256</v>
      </c>
      <c r="C3463" s="44">
        <v>100.28</v>
      </c>
      <c r="D3463" s="44">
        <v>25.5</v>
      </c>
      <c r="E3463" s="44">
        <v>7.4366000000000003</v>
      </c>
      <c r="F3463" s="44">
        <v>0.80320000000000003</v>
      </c>
      <c r="G3463" s="44">
        <v>285.36</v>
      </c>
      <c r="H3463" s="44">
        <v>4.2065999999999999</v>
      </c>
      <c r="I3463" s="44">
        <v>1.4320999999999999</v>
      </c>
      <c r="J3463" s="45">
        <v>8.6875999999999998</v>
      </c>
    </row>
    <row r="3464" spans="1:10" x14ac:dyDescent="0.25">
      <c r="A3464" s="33">
        <v>41095</v>
      </c>
      <c r="B3464" s="44">
        <v>1.2425999999999999</v>
      </c>
      <c r="C3464" s="44">
        <v>99.14</v>
      </c>
      <c r="D3464" s="44">
        <v>25.457000000000001</v>
      </c>
      <c r="E3464" s="44">
        <v>7.4367000000000001</v>
      </c>
      <c r="F3464" s="44">
        <v>0.7984</v>
      </c>
      <c r="G3464" s="44">
        <v>285.95</v>
      </c>
      <c r="H3464" s="44">
        <v>4.2060000000000004</v>
      </c>
      <c r="I3464" s="44">
        <v>1.4298999999999999</v>
      </c>
      <c r="J3464" s="45">
        <v>8.6176999999999992</v>
      </c>
    </row>
    <row r="3465" spans="1:10" x14ac:dyDescent="0.25">
      <c r="A3465" s="33">
        <v>41096</v>
      </c>
      <c r="B3465" s="44">
        <v>1.2377</v>
      </c>
      <c r="C3465" s="44">
        <v>98.87</v>
      </c>
      <c r="D3465" s="44">
        <v>25.7</v>
      </c>
      <c r="E3465" s="44">
        <v>7.4413</v>
      </c>
      <c r="F3465" s="44">
        <v>0.79649999999999999</v>
      </c>
      <c r="G3465" s="44">
        <v>287.60000000000002</v>
      </c>
      <c r="H3465" s="44">
        <v>4.2138999999999998</v>
      </c>
      <c r="I3465" s="44">
        <v>1.4246000000000001</v>
      </c>
      <c r="J3465" s="45">
        <v>8.6576000000000004</v>
      </c>
    </row>
    <row r="3466" spans="1:10" x14ac:dyDescent="0.25">
      <c r="A3466" s="33">
        <v>41099</v>
      </c>
      <c r="B3466" s="44">
        <v>1.2293000000000001</v>
      </c>
      <c r="C3466" s="44">
        <v>97.81</v>
      </c>
      <c r="D3466" s="44">
        <v>25.536000000000001</v>
      </c>
      <c r="E3466" s="44">
        <v>7.4386999999999999</v>
      </c>
      <c r="F3466" s="44">
        <v>0.79359999999999997</v>
      </c>
      <c r="G3466" s="44">
        <v>289.61</v>
      </c>
      <c r="H3466" s="44">
        <v>4.2332999999999998</v>
      </c>
      <c r="I3466" s="44">
        <v>1.4226000000000001</v>
      </c>
      <c r="J3466" s="45">
        <v>8.6225000000000005</v>
      </c>
    </row>
    <row r="3467" spans="1:10" x14ac:dyDescent="0.25">
      <c r="A3467" s="33">
        <v>41100</v>
      </c>
      <c r="B3467" s="44">
        <v>1.2284999999999999</v>
      </c>
      <c r="C3467" s="44">
        <v>97.64</v>
      </c>
      <c r="D3467" s="44">
        <v>25.431000000000001</v>
      </c>
      <c r="E3467" s="44">
        <v>7.4379999999999997</v>
      </c>
      <c r="F3467" s="44">
        <v>0.79210000000000003</v>
      </c>
      <c r="G3467" s="44">
        <v>288.12</v>
      </c>
      <c r="H3467" s="44">
        <v>4.1981999999999999</v>
      </c>
      <c r="I3467" s="44">
        <v>1.4136</v>
      </c>
      <c r="J3467" s="45">
        <v>8.5733999999999995</v>
      </c>
    </row>
    <row r="3468" spans="1:10" x14ac:dyDescent="0.25">
      <c r="A3468" s="33">
        <v>41101</v>
      </c>
      <c r="B3468" s="44">
        <v>1.226</v>
      </c>
      <c r="C3468" s="44">
        <v>97.14</v>
      </c>
      <c r="D3468" s="44">
        <v>25.395</v>
      </c>
      <c r="E3468" s="44">
        <v>7.4363000000000001</v>
      </c>
      <c r="F3468" s="44">
        <v>0.78815000000000002</v>
      </c>
      <c r="G3468" s="44">
        <v>288.75</v>
      </c>
      <c r="H3468" s="44">
        <v>4.1696999999999997</v>
      </c>
      <c r="I3468" s="44">
        <v>1.4132</v>
      </c>
      <c r="J3468" s="45">
        <v>8.5383999999999993</v>
      </c>
    </row>
    <row r="3469" spans="1:10" x14ac:dyDescent="0.25">
      <c r="A3469" s="33">
        <v>41102</v>
      </c>
      <c r="B3469" s="44">
        <v>1.2178</v>
      </c>
      <c r="C3469" s="44">
        <v>96.63</v>
      </c>
      <c r="D3469" s="44">
        <v>25.443999999999999</v>
      </c>
      <c r="E3469" s="44">
        <v>7.4370000000000003</v>
      </c>
      <c r="F3469" s="44">
        <v>0.78859999999999997</v>
      </c>
      <c r="G3469" s="44">
        <v>288.60000000000002</v>
      </c>
      <c r="H3469" s="44">
        <v>4.2081</v>
      </c>
      <c r="I3469" s="44">
        <v>1.4142999999999999</v>
      </c>
      <c r="J3469" s="45">
        <v>8.5808</v>
      </c>
    </row>
    <row r="3470" spans="1:10" x14ac:dyDescent="0.25">
      <c r="A3470" s="33">
        <v>41103</v>
      </c>
      <c r="B3470" s="44">
        <v>1.2184999999999999</v>
      </c>
      <c r="C3470" s="44">
        <v>96.6</v>
      </c>
      <c r="D3470" s="44">
        <v>25.395</v>
      </c>
      <c r="E3470" s="44">
        <v>7.4385000000000003</v>
      </c>
      <c r="F3470" s="44">
        <v>0.78749999999999998</v>
      </c>
      <c r="G3470" s="44">
        <v>288.95</v>
      </c>
      <c r="H3470" s="44">
        <v>4.2112999999999996</v>
      </c>
      <c r="I3470" s="44">
        <v>1.4149</v>
      </c>
      <c r="J3470" s="45">
        <v>8.5746000000000002</v>
      </c>
    </row>
    <row r="3471" spans="1:10" x14ac:dyDescent="0.25">
      <c r="A3471" s="33">
        <v>41106</v>
      </c>
      <c r="B3471" s="44">
        <v>1.2177</v>
      </c>
      <c r="C3471" s="44">
        <v>96.25</v>
      </c>
      <c r="D3471" s="44">
        <v>25.388000000000002</v>
      </c>
      <c r="E3471" s="44">
        <v>7.4397000000000002</v>
      </c>
      <c r="F3471" s="44">
        <v>0.78439999999999999</v>
      </c>
      <c r="G3471" s="44">
        <v>288.14999999999998</v>
      </c>
      <c r="H3471" s="44">
        <v>4.1844000000000001</v>
      </c>
      <c r="I3471" s="44">
        <v>1.4258999999999999</v>
      </c>
      <c r="J3471" s="45">
        <v>8.6184999999999992</v>
      </c>
    </row>
    <row r="3472" spans="1:10" x14ac:dyDescent="0.25">
      <c r="A3472" s="33">
        <v>41107</v>
      </c>
      <c r="B3472" s="44">
        <v>1.2281</v>
      </c>
      <c r="C3472" s="44">
        <v>97.14</v>
      </c>
      <c r="D3472" s="44">
        <v>25.34</v>
      </c>
      <c r="E3472" s="44">
        <v>7.4420999999999999</v>
      </c>
      <c r="F3472" s="44">
        <v>0.78615000000000002</v>
      </c>
      <c r="G3472" s="44">
        <v>286.81</v>
      </c>
      <c r="H3472" s="44">
        <v>4.1704999999999997</v>
      </c>
      <c r="I3472" s="44">
        <v>1.4263999999999999</v>
      </c>
      <c r="J3472" s="45">
        <v>8.6045999999999996</v>
      </c>
    </row>
    <row r="3473" spans="1:10" x14ac:dyDescent="0.25">
      <c r="A3473" s="33">
        <v>41108</v>
      </c>
      <c r="B3473" s="44">
        <v>1.2234</v>
      </c>
      <c r="C3473" s="44">
        <v>96.63</v>
      </c>
      <c r="D3473" s="44">
        <v>25.277999999999999</v>
      </c>
      <c r="E3473" s="44">
        <v>7.4387999999999996</v>
      </c>
      <c r="F3473" s="44">
        <v>0.78400000000000003</v>
      </c>
      <c r="G3473" s="44">
        <v>285.89999999999998</v>
      </c>
      <c r="H3473" s="44">
        <v>4.1795</v>
      </c>
      <c r="I3473" s="44">
        <v>1.4301999999999999</v>
      </c>
      <c r="J3473" s="45">
        <v>8.4926999999999992</v>
      </c>
    </row>
    <row r="3474" spans="1:10" x14ac:dyDescent="0.25">
      <c r="A3474" s="33">
        <v>41109</v>
      </c>
      <c r="B3474" s="44">
        <v>1.2286999999999999</v>
      </c>
      <c r="C3474" s="44">
        <v>96.51</v>
      </c>
      <c r="D3474" s="44">
        <v>25.331</v>
      </c>
      <c r="E3474" s="44">
        <v>7.4386999999999999</v>
      </c>
      <c r="F3474" s="44">
        <v>0.78300000000000003</v>
      </c>
      <c r="G3474" s="44">
        <v>284.05</v>
      </c>
      <c r="H3474" s="44">
        <v>4.1584000000000003</v>
      </c>
      <c r="I3474" s="44">
        <v>1.4298999999999999</v>
      </c>
      <c r="J3474" s="45">
        <v>8.5045000000000002</v>
      </c>
    </row>
    <row r="3475" spans="1:10" x14ac:dyDescent="0.25">
      <c r="A3475" s="33">
        <v>41110</v>
      </c>
      <c r="B3475" s="44">
        <v>1.22</v>
      </c>
      <c r="C3475" s="44">
        <v>95.86</v>
      </c>
      <c r="D3475" s="44">
        <v>25.57</v>
      </c>
      <c r="E3475" s="44">
        <v>7.4394</v>
      </c>
      <c r="F3475" s="44">
        <v>0.77834999999999999</v>
      </c>
      <c r="G3475" s="44">
        <v>285.97000000000003</v>
      </c>
      <c r="H3475" s="44">
        <v>4.1626000000000003</v>
      </c>
      <c r="I3475" s="44">
        <v>1.4200999999999999</v>
      </c>
      <c r="J3475" s="45">
        <v>8.4540000000000006</v>
      </c>
    </row>
    <row r="3476" spans="1:10" x14ac:dyDescent="0.25">
      <c r="A3476" s="33">
        <v>41113</v>
      </c>
      <c r="B3476" s="44">
        <v>1.2104999999999999</v>
      </c>
      <c r="C3476" s="44">
        <v>94.72</v>
      </c>
      <c r="D3476" s="44">
        <v>25.579000000000001</v>
      </c>
      <c r="E3476" s="44">
        <v>7.4396000000000004</v>
      </c>
      <c r="F3476" s="44">
        <v>0.77980000000000005</v>
      </c>
      <c r="G3476" s="44">
        <v>288.33999999999997</v>
      </c>
      <c r="H3476" s="44">
        <v>4.1967999999999996</v>
      </c>
      <c r="I3476" s="44">
        <v>1.42</v>
      </c>
      <c r="J3476" s="45">
        <v>8.4507999999999992</v>
      </c>
    </row>
    <row r="3477" spans="1:10" x14ac:dyDescent="0.25">
      <c r="A3477" s="33">
        <v>41114</v>
      </c>
      <c r="B3477" s="44">
        <v>1.2089000000000001</v>
      </c>
      <c r="C3477" s="44">
        <v>94.63</v>
      </c>
      <c r="D3477" s="44">
        <v>25.539000000000001</v>
      </c>
      <c r="E3477" s="44">
        <v>7.4391999999999996</v>
      </c>
      <c r="F3477" s="44">
        <v>0.77849999999999997</v>
      </c>
      <c r="G3477" s="44">
        <v>288.93</v>
      </c>
      <c r="H3477" s="44">
        <v>4.2133000000000003</v>
      </c>
      <c r="I3477" s="44">
        <v>1.4202999999999999</v>
      </c>
      <c r="J3477" s="45">
        <v>8.4215</v>
      </c>
    </row>
    <row r="3478" spans="1:10" x14ac:dyDescent="0.25">
      <c r="A3478" s="33">
        <v>41115</v>
      </c>
      <c r="B3478" s="44">
        <v>1.2134</v>
      </c>
      <c r="C3478" s="44">
        <v>94.97</v>
      </c>
      <c r="D3478" s="44">
        <v>25.56</v>
      </c>
      <c r="E3478" s="44">
        <v>7.4386000000000001</v>
      </c>
      <c r="F3478" s="44">
        <v>0.78320000000000001</v>
      </c>
      <c r="G3478" s="44">
        <v>288.61</v>
      </c>
      <c r="H3478" s="44">
        <v>4.1936</v>
      </c>
      <c r="I3478" s="44">
        <v>1.4207000000000001</v>
      </c>
      <c r="J3478" s="45">
        <v>8.4591999999999992</v>
      </c>
    </row>
    <row r="3479" spans="1:10" x14ac:dyDescent="0.25">
      <c r="A3479" s="33">
        <v>41116</v>
      </c>
      <c r="B3479" s="44">
        <v>1.226</v>
      </c>
      <c r="C3479" s="44">
        <v>95.79</v>
      </c>
      <c r="D3479" s="44">
        <v>25.504999999999999</v>
      </c>
      <c r="E3479" s="44">
        <v>7.4383999999999997</v>
      </c>
      <c r="F3479" s="44">
        <v>0.78280000000000005</v>
      </c>
      <c r="G3479" s="44">
        <v>284.81</v>
      </c>
      <c r="H3479" s="44">
        <v>4.1505999999999998</v>
      </c>
      <c r="I3479" s="44">
        <v>1.4228000000000001</v>
      </c>
      <c r="J3479" s="45">
        <v>8.4504999999999999</v>
      </c>
    </row>
    <row r="3480" spans="1:10" x14ac:dyDescent="0.25">
      <c r="A3480" s="33">
        <v>41117</v>
      </c>
      <c r="B3480" s="44">
        <v>1.2317</v>
      </c>
      <c r="C3480" s="44">
        <v>96.29</v>
      </c>
      <c r="D3480" s="44">
        <v>25.31</v>
      </c>
      <c r="E3480" s="44">
        <v>7.4390000000000001</v>
      </c>
      <c r="F3480" s="44">
        <v>0.78295000000000003</v>
      </c>
      <c r="G3480" s="44">
        <v>282.64999999999998</v>
      </c>
      <c r="H3480" s="44">
        <v>4.1275000000000004</v>
      </c>
      <c r="I3480" s="44">
        <v>1.4227000000000001</v>
      </c>
      <c r="J3480" s="45">
        <v>8.5007999999999999</v>
      </c>
    </row>
    <row r="3481" spans="1:10" x14ac:dyDescent="0.25">
      <c r="A3481" s="33">
        <v>41120</v>
      </c>
      <c r="B3481" s="44">
        <v>1.2245999999999999</v>
      </c>
      <c r="C3481" s="44">
        <v>95.78</v>
      </c>
      <c r="D3481" s="44">
        <v>25.257999999999999</v>
      </c>
      <c r="E3481" s="44">
        <v>7.4385000000000003</v>
      </c>
      <c r="F3481" s="44">
        <v>0.77985000000000004</v>
      </c>
      <c r="G3481" s="44">
        <v>279.7</v>
      </c>
      <c r="H3481" s="44">
        <v>4.1207000000000003</v>
      </c>
      <c r="I3481" s="44">
        <v>1.4245000000000001</v>
      </c>
      <c r="J3481" s="45">
        <v>8.3488000000000007</v>
      </c>
    </row>
    <row r="3482" spans="1:10" x14ac:dyDescent="0.25">
      <c r="A3482" s="33">
        <v>41121</v>
      </c>
      <c r="B3482" s="44">
        <v>1.2283999999999999</v>
      </c>
      <c r="C3482" s="44">
        <v>96.03</v>
      </c>
      <c r="D3482" s="44">
        <v>25.254999999999999</v>
      </c>
      <c r="E3482" s="44">
        <v>7.4406999999999996</v>
      </c>
      <c r="F3482" s="44">
        <v>0.78395000000000004</v>
      </c>
      <c r="G3482" s="44">
        <v>278.94</v>
      </c>
      <c r="H3482" s="44">
        <v>4.1050000000000004</v>
      </c>
      <c r="I3482" s="44">
        <v>1.4155</v>
      </c>
      <c r="J3482" s="45">
        <v>8.359</v>
      </c>
    </row>
    <row r="3483" spans="1:10" x14ac:dyDescent="0.25">
      <c r="A3483" s="33">
        <v>41122</v>
      </c>
      <c r="B3483" s="44">
        <v>1.2298</v>
      </c>
      <c r="C3483" s="44">
        <v>96.2</v>
      </c>
      <c r="D3483" s="44">
        <v>25.358000000000001</v>
      </c>
      <c r="E3483" s="44">
        <v>7.4417999999999997</v>
      </c>
      <c r="F3483" s="44">
        <v>0.78749999999999998</v>
      </c>
      <c r="G3483" s="44">
        <v>280.38</v>
      </c>
      <c r="H3483" s="44">
        <v>4.1058000000000003</v>
      </c>
      <c r="I3483" s="44">
        <v>1.4066000000000001</v>
      </c>
      <c r="J3483" s="45">
        <v>8.3188999999999993</v>
      </c>
    </row>
    <row r="3484" spans="1:10" x14ac:dyDescent="0.25">
      <c r="A3484" s="33">
        <v>41123</v>
      </c>
      <c r="B3484" s="44">
        <v>1.2345999999999999</v>
      </c>
      <c r="C3484" s="44">
        <v>96.64</v>
      </c>
      <c r="D3484" s="44">
        <v>25.26</v>
      </c>
      <c r="E3484" s="44">
        <v>7.4417</v>
      </c>
      <c r="F3484" s="44">
        <v>0.79039999999999999</v>
      </c>
      <c r="G3484" s="44">
        <v>279.93</v>
      </c>
      <c r="H3484" s="44">
        <v>4.1031000000000004</v>
      </c>
      <c r="I3484" s="44">
        <v>1.4228000000000001</v>
      </c>
      <c r="J3484" s="45">
        <v>8.3339999999999996</v>
      </c>
    </row>
    <row r="3485" spans="1:10" x14ac:dyDescent="0.25">
      <c r="A3485" s="33">
        <v>41124</v>
      </c>
      <c r="B3485" s="44">
        <v>1.2244999999999999</v>
      </c>
      <c r="C3485" s="44">
        <v>95.85</v>
      </c>
      <c r="D3485" s="44">
        <v>25.285</v>
      </c>
      <c r="E3485" s="44">
        <v>7.4414999999999996</v>
      </c>
      <c r="F3485" s="44">
        <v>0.78744999999999998</v>
      </c>
      <c r="G3485" s="44">
        <v>278.95</v>
      </c>
      <c r="H3485" s="44">
        <v>4.0891999999999999</v>
      </c>
      <c r="I3485" s="44">
        <v>1.4241999999999999</v>
      </c>
      <c r="J3485" s="45">
        <v>8.2797000000000001</v>
      </c>
    </row>
    <row r="3486" spans="1:10" x14ac:dyDescent="0.25">
      <c r="A3486" s="33">
        <v>41127</v>
      </c>
      <c r="B3486" s="44">
        <v>1.2379</v>
      </c>
      <c r="C3486" s="44">
        <v>96.99</v>
      </c>
      <c r="D3486" s="44">
        <v>25.158000000000001</v>
      </c>
      <c r="E3486" s="44">
        <v>7.4421999999999997</v>
      </c>
      <c r="F3486" s="44">
        <v>0.79500000000000004</v>
      </c>
      <c r="G3486" s="44">
        <v>275.66000000000003</v>
      </c>
      <c r="H3486" s="44">
        <v>4.0345000000000004</v>
      </c>
      <c r="I3486" s="44">
        <v>1.4218999999999999</v>
      </c>
      <c r="J3486" s="45">
        <v>8.3400999999999996</v>
      </c>
    </row>
    <row r="3487" spans="1:10" x14ac:dyDescent="0.25">
      <c r="A3487" s="33">
        <v>41128</v>
      </c>
      <c r="B3487" s="44">
        <v>1.2436</v>
      </c>
      <c r="C3487" s="44">
        <v>97.58</v>
      </c>
      <c r="D3487" s="44">
        <v>25.114000000000001</v>
      </c>
      <c r="E3487" s="44">
        <v>7.4436999999999998</v>
      </c>
      <c r="F3487" s="44">
        <v>0.79339999999999999</v>
      </c>
      <c r="G3487" s="44">
        <v>277.11</v>
      </c>
      <c r="H3487" s="44">
        <v>4.0506000000000002</v>
      </c>
      <c r="I3487" s="44">
        <v>1.4162999999999999</v>
      </c>
      <c r="J3487" s="45">
        <v>8.3219999999999992</v>
      </c>
    </row>
    <row r="3488" spans="1:10" x14ac:dyDescent="0.25">
      <c r="A3488" s="33">
        <v>41129</v>
      </c>
      <c r="B3488" s="44">
        <v>1.2336</v>
      </c>
      <c r="C3488" s="44">
        <v>96.68</v>
      </c>
      <c r="D3488" s="44">
        <v>25.172999999999998</v>
      </c>
      <c r="E3488" s="44">
        <v>7.4438000000000004</v>
      </c>
      <c r="F3488" s="44">
        <v>0.78879999999999995</v>
      </c>
      <c r="G3488" s="44">
        <v>277.93</v>
      </c>
      <c r="H3488" s="44">
        <v>4.0904999999999996</v>
      </c>
      <c r="I3488" s="44">
        <v>1.423</v>
      </c>
      <c r="J3488" s="45">
        <v>8.2769999999999992</v>
      </c>
    </row>
    <row r="3489" spans="1:10" x14ac:dyDescent="0.25">
      <c r="A3489" s="33">
        <v>41130</v>
      </c>
      <c r="B3489" s="44">
        <v>1.2301</v>
      </c>
      <c r="C3489" s="44">
        <v>96.53</v>
      </c>
      <c r="D3489" s="44">
        <v>25.135000000000002</v>
      </c>
      <c r="E3489" s="44">
        <v>7.4424000000000001</v>
      </c>
      <c r="F3489" s="44">
        <v>0.78710000000000002</v>
      </c>
      <c r="G3489" s="44">
        <v>276.79000000000002</v>
      </c>
      <c r="H3489" s="44">
        <v>4.0678000000000001</v>
      </c>
      <c r="I3489" s="44">
        <v>1.419</v>
      </c>
      <c r="J3489" s="45">
        <v>8.2668999999999997</v>
      </c>
    </row>
    <row r="3490" spans="1:10" x14ac:dyDescent="0.25">
      <c r="A3490" s="33">
        <v>41131</v>
      </c>
      <c r="B3490" s="44">
        <v>1.2262</v>
      </c>
      <c r="C3490" s="44">
        <v>96.12</v>
      </c>
      <c r="D3490" s="44">
        <v>25.204999999999998</v>
      </c>
      <c r="E3490" s="44">
        <v>7.4427000000000003</v>
      </c>
      <c r="F3490" s="44">
        <v>0.78610000000000002</v>
      </c>
      <c r="G3490" s="44">
        <v>278.89999999999998</v>
      </c>
      <c r="H3490" s="44">
        <v>4.0960999999999999</v>
      </c>
      <c r="I3490" s="44">
        <v>1.4206000000000001</v>
      </c>
      <c r="J3490" s="45">
        <v>8.2077000000000009</v>
      </c>
    </row>
    <row r="3491" spans="1:10" x14ac:dyDescent="0.25">
      <c r="A3491" s="33">
        <v>41134</v>
      </c>
      <c r="B3491" s="44">
        <v>1.2339</v>
      </c>
      <c r="C3491" s="44">
        <v>96.61</v>
      </c>
      <c r="D3491" s="44">
        <v>25.145</v>
      </c>
      <c r="E3491" s="44">
        <v>7.4431000000000003</v>
      </c>
      <c r="F3491" s="44">
        <v>0.78615000000000002</v>
      </c>
      <c r="G3491" s="44">
        <v>279.10000000000002</v>
      </c>
      <c r="H3491" s="44">
        <v>4.0819999999999999</v>
      </c>
      <c r="I3491" s="44">
        <v>1.4184000000000001</v>
      </c>
      <c r="J3491" s="45">
        <v>8.2311999999999994</v>
      </c>
    </row>
    <row r="3492" spans="1:10" x14ac:dyDescent="0.25">
      <c r="A3492" s="33">
        <v>41135</v>
      </c>
      <c r="B3492" s="44">
        <v>1.2352000000000001</v>
      </c>
      <c r="C3492" s="44">
        <v>97.14</v>
      </c>
      <c r="D3492" s="44">
        <v>25.04</v>
      </c>
      <c r="E3492" s="44">
        <v>7.4433999999999996</v>
      </c>
      <c r="F3492" s="44">
        <v>0.78600000000000003</v>
      </c>
      <c r="G3492" s="44">
        <v>278.62</v>
      </c>
      <c r="H3492" s="44">
        <v>4.0833000000000004</v>
      </c>
      <c r="I3492" s="44">
        <v>1.4121999999999999</v>
      </c>
      <c r="J3492" s="45">
        <v>8.2483000000000004</v>
      </c>
    </row>
    <row r="3493" spans="1:10" x14ac:dyDescent="0.25">
      <c r="A3493" s="33">
        <v>41136</v>
      </c>
      <c r="B3493" s="44">
        <v>1.2276</v>
      </c>
      <c r="C3493" s="44">
        <v>96.98</v>
      </c>
      <c r="D3493" s="44">
        <v>24.962</v>
      </c>
      <c r="E3493" s="44">
        <v>7.4435000000000002</v>
      </c>
      <c r="F3493" s="44">
        <v>0.78259999999999996</v>
      </c>
      <c r="G3493" s="44">
        <v>279.39</v>
      </c>
      <c r="H3493" s="44">
        <v>4.0875000000000004</v>
      </c>
      <c r="I3493" s="44">
        <v>1.4235</v>
      </c>
      <c r="J3493" s="45">
        <v>8.2249999999999996</v>
      </c>
    </row>
    <row r="3494" spans="1:10" x14ac:dyDescent="0.25">
      <c r="A3494" s="33">
        <v>41137</v>
      </c>
      <c r="B3494" s="44">
        <v>1.2279</v>
      </c>
      <c r="C3494" s="44">
        <v>97.38</v>
      </c>
      <c r="D3494" s="44">
        <v>24.911999999999999</v>
      </c>
      <c r="E3494" s="44">
        <v>7.4443999999999999</v>
      </c>
      <c r="F3494" s="44">
        <v>0.78195000000000003</v>
      </c>
      <c r="G3494" s="44">
        <v>278.39</v>
      </c>
      <c r="H3494" s="44">
        <v>4.0770999999999997</v>
      </c>
      <c r="I3494" s="44">
        <v>1.4242999999999999</v>
      </c>
      <c r="J3494" s="45">
        <v>8.2347000000000001</v>
      </c>
    </row>
    <row r="3495" spans="1:10" x14ac:dyDescent="0.25">
      <c r="A3495" s="33">
        <v>41138</v>
      </c>
      <c r="B3495" s="44">
        <v>1.2337</v>
      </c>
      <c r="C3495" s="44">
        <v>97.97</v>
      </c>
      <c r="D3495" s="44">
        <v>25.02</v>
      </c>
      <c r="E3495" s="44">
        <v>7.4459</v>
      </c>
      <c r="F3495" s="44">
        <v>0.78515000000000001</v>
      </c>
      <c r="G3495" s="44">
        <v>278.77999999999997</v>
      </c>
      <c r="H3495" s="44">
        <v>4.0805999999999996</v>
      </c>
      <c r="I3495" s="44">
        <v>1.4317</v>
      </c>
      <c r="J3495" s="45">
        <v>8.2766000000000002</v>
      </c>
    </row>
    <row r="3496" spans="1:10" x14ac:dyDescent="0.25">
      <c r="A3496" s="33">
        <v>41141</v>
      </c>
      <c r="B3496" s="44">
        <v>1.23</v>
      </c>
      <c r="C3496" s="44">
        <v>97.82</v>
      </c>
      <c r="D3496" s="44">
        <v>24.905000000000001</v>
      </c>
      <c r="E3496" s="44">
        <v>7.4455999999999998</v>
      </c>
      <c r="F3496" s="44">
        <v>0.78344999999999998</v>
      </c>
      <c r="G3496" s="44">
        <v>277.83999999999997</v>
      </c>
      <c r="H3496" s="44">
        <v>4.0697000000000001</v>
      </c>
      <c r="I3496" s="44">
        <v>1.444</v>
      </c>
      <c r="J3496" s="45">
        <v>8.2339000000000002</v>
      </c>
    </row>
    <row r="3497" spans="1:10" x14ac:dyDescent="0.25">
      <c r="A3497" s="33">
        <v>41142</v>
      </c>
      <c r="B3497" s="44">
        <v>1.2427999999999999</v>
      </c>
      <c r="C3497" s="44">
        <v>98.81</v>
      </c>
      <c r="D3497" s="44">
        <v>24.783000000000001</v>
      </c>
      <c r="E3497" s="44">
        <v>7.4463999999999997</v>
      </c>
      <c r="F3497" s="44">
        <v>0.78835</v>
      </c>
      <c r="G3497" s="44">
        <v>275.18</v>
      </c>
      <c r="H3497" s="44">
        <v>4.0624000000000002</v>
      </c>
      <c r="I3497" s="44">
        <v>1.4372</v>
      </c>
      <c r="J3497" s="45">
        <v>8.2594999999999992</v>
      </c>
    </row>
    <row r="3498" spans="1:10" x14ac:dyDescent="0.25">
      <c r="A3498" s="33">
        <v>41143</v>
      </c>
      <c r="B3498" s="44">
        <v>1.2447999999999999</v>
      </c>
      <c r="C3498" s="44">
        <v>98.65</v>
      </c>
      <c r="D3498" s="44">
        <v>24.968</v>
      </c>
      <c r="E3498" s="44">
        <v>7.4484000000000004</v>
      </c>
      <c r="F3498" s="44">
        <v>0.78785000000000005</v>
      </c>
      <c r="G3498" s="44">
        <v>277.2</v>
      </c>
      <c r="H3498" s="44">
        <v>4.0761000000000003</v>
      </c>
      <c r="I3498" s="44">
        <v>1.4383999999999999</v>
      </c>
      <c r="J3498" s="45">
        <v>8.3412000000000006</v>
      </c>
    </row>
    <row r="3499" spans="1:10" x14ac:dyDescent="0.25">
      <c r="A3499" s="33">
        <v>41144</v>
      </c>
      <c r="B3499" s="44">
        <v>1.2552000000000001</v>
      </c>
      <c r="C3499" s="44">
        <v>98.68</v>
      </c>
      <c r="D3499" s="44">
        <v>24.902999999999999</v>
      </c>
      <c r="E3499" s="44">
        <v>7.4481000000000002</v>
      </c>
      <c r="F3499" s="44">
        <v>0.79110000000000003</v>
      </c>
      <c r="G3499" s="44">
        <v>276.37</v>
      </c>
      <c r="H3499" s="44">
        <v>4.0808</v>
      </c>
      <c r="I3499" s="44">
        <v>1.4341999999999999</v>
      </c>
      <c r="J3499" s="45">
        <v>8.3087</v>
      </c>
    </row>
    <row r="3500" spans="1:10" x14ac:dyDescent="0.25">
      <c r="A3500" s="33">
        <v>41145</v>
      </c>
      <c r="B3500" s="44">
        <v>1.2506999999999999</v>
      </c>
      <c r="C3500" s="44">
        <v>98.16</v>
      </c>
      <c r="D3500" s="44">
        <v>24.905999999999999</v>
      </c>
      <c r="E3500" s="44">
        <v>7.4477000000000002</v>
      </c>
      <c r="F3500" s="44">
        <v>0.78959999999999997</v>
      </c>
      <c r="G3500" s="44">
        <v>277.98</v>
      </c>
      <c r="H3500" s="44">
        <v>4.1021999999999998</v>
      </c>
      <c r="I3500" s="44">
        <v>1.4393</v>
      </c>
      <c r="J3500" s="45">
        <v>8.2440999999999995</v>
      </c>
    </row>
    <row r="3501" spans="1:10" x14ac:dyDescent="0.25">
      <c r="A3501" s="33">
        <v>41148</v>
      </c>
      <c r="B3501" s="44">
        <v>1.2529999999999999</v>
      </c>
      <c r="C3501" s="44">
        <v>98.71</v>
      </c>
      <c r="D3501" s="44">
        <v>24.844999999999999</v>
      </c>
      <c r="E3501" s="44">
        <v>7.4482999999999997</v>
      </c>
      <c r="F3501" s="44">
        <v>0.79244000000000003</v>
      </c>
      <c r="G3501" s="44">
        <v>277.64999999999998</v>
      </c>
      <c r="H3501" s="44">
        <v>4.0780000000000003</v>
      </c>
      <c r="I3501" s="44">
        <v>1.4338</v>
      </c>
      <c r="J3501" s="45">
        <v>8.2396999999999991</v>
      </c>
    </row>
    <row r="3502" spans="1:10" x14ac:dyDescent="0.25">
      <c r="A3502" s="33">
        <v>41149</v>
      </c>
      <c r="B3502" s="44">
        <v>1.2547999999999999</v>
      </c>
      <c r="C3502" s="44">
        <v>98.59</v>
      </c>
      <c r="D3502" s="44">
        <v>24.827999999999999</v>
      </c>
      <c r="E3502" s="44">
        <v>7.4489999999999998</v>
      </c>
      <c r="F3502" s="44">
        <v>0.79469999999999996</v>
      </c>
      <c r="G3502" s="44">
        <v>280.98</v>
      </c>
      <c r="H3502" s="44">
        <v>4.1012000000000004</v>
      </c>
      <c r="I3502" s="44">
        <v>1.4353</v>
      </c>
      <c r="J3502" s="45">
        <v>8.2405000000000008</v>
      </c>
    </row>
    <row r="3503" spans="1:10" x14ac:dyDescent="0.25">
      <c r="A3503" s="33">
        <v>41150</v>
      </c>
      <c r="B3503" s="44">
        <v>1.2544999999999999</v>
      </c>
      <c r="C3503" s="44">
        <v>98.63</v>
      </c>
      <c r="D3503" s="44">
        <v>24.81</v>
      </c>
      <c r="E3503" s="44">
        <v>7.4501999999999997</v>
      </c>
      <c r="F3503" s="44">
        <v>0.79179999999999995</v>
      </c>
      <c r="G3503" s="44">
        <v>283.41000000000003</v>
      </c>
      <c r="H3503" s="44">
        <v>4.1555</v>
      </c>
      <c r="I3503" s="44">
        <v>1.4391</v>
      </c>
      <c r="J3503" s="45">
        <v>8.3375000000000004</v>
      </c>
    </row>
    <row r="3504" spans="1:10" x14ac:dyDescent="0.25">
      <c r="A3504" s="33">
        <v>41151</v>
      </c>
      <c r="B3504" s="44">
        <v>1.2544</v>
      </c>
      <c r="C3504" s="44">
        <v>98.63</v>
      </c>
      <c r="D3504" s="44">
        <v>24.917000000000002</v>
      </c>
      <c r="E3504" s="44">
        <v>7.45</v>
      </c>
      <c r="F3504" s="44">
        <v>0.79110000000000003</v>
      </c>
      <c r="G3504" s="44">
        <v>285.29000000000002</v>
      </c>
      <c r="H3504" s="44">
        <v>4.1967999999999996</v>
      </c>
      <c r="I3504" s="44">
        <v>1.4419999999999999</v>
      </c>
      <c r="J3504" s="45">
        <v>8.3477999999999994</v>
      </c>
    </row>
    <row r="3505" spans="1:10" x14ac:dyDescent="0.25">
      <c r="A3505" s="33">
        <v>41152</v>
      </c>
      <c r="B3505" s="44">
        <v>1.2611000000000001</v>
      </c>
      <c r="C3505" s="44">
        <v>98.96</v>
      </c>
      <c r="D3505" s="44">
        <v>24.84</v>
      </c>
      <c r="E3505" s="44">
        <v>7.4512999999999998</v>
      </c>
      <c r="F3505" s="44">
        <v>0.79525000000000001</v>
      </c>
      <c r="G3505" s="44">
        <v>283.64999999999998</v>
      </c>
      <c r="H3505" s="44">
        <v>4.1764999999999999</v>
      </c>
      <c r="I3505" s="44">
        <v>1.4369000000000001</v>
      </c>
      <c r="J3505" s="45">
        <v>8.3361999999999998</v>
      </c>
    </row>
    <row r="3506" spans="1:10" x14ac:dyDescent="0.25">
      <c r="A3506" s="33">
        <v>41155</v>
      </c>
      <c r="B3506" s="44">
        <v>1.2567999999999999</v>
      </c>
      <c r="C3506" s="44">
        <v>98.43</v>
      </c>
      <c r="D3506" s="44">
        <v>24.893999999999998</v>
      </c>
      <c r="E3506" s="44">
        <v>7.4512</v>
      </c>
      <c r="F3506" s="44">
        <v>0.79120000000000001</v>
      </c>
      <c r="G3506" s="44">
        <v>284.89999999999998</v>
      </c>
      <c r="H3506" s="44">
        <v>4.1932999999999998</v>
      </c>
      <c r="I3506" s="44">
        <v>1.4470000000000001</v>
      </c>
      <c r="J3506" s="45">
        <v>8.4161000000000001</v>
      </c>
    </row>
    <row r="3507" spans="1:10" x14ac:dyDescent="0.25">
      <c r="A3507" s="33">
        <v>41156</v>
      </c>
      <c r="B3507" s="44">
        <v>1.2579</v>
      </c>
      <c r="C3507" s="44">
        <v>98.58</v>
      </c>
      <c r="D3507" s="44">
        <v>24.88</v>
      </c>
      <c r="E3507" s="44">
        <v>7.4509999999999996</v>
      </c>
      <c r="F3507" s="44">
        <v>0.79210000000000003</v>
      </c>
      <c r="G3507" s="44">
        <v>284.75</v>
      </c>
      <c r="H3507" s="44">
        <v>4.1973000000000003</v>
      </c>
      <c r="I3507" s="44">
        <v>1.4492</v>
      </c>
      <c r="J3507" s="45">
        <v>8.4075000000000006</v>
      </c>
    </row>
    <row r="3508" spans="1:10" x14ac:dyDescent="0.25">
      <c r="A3508" s="33">
        <v>41157</v>
      </c>
      <c r="B3508" s="44">
        <v>1.2578</v>
      </c>
      <c r="C3508" s="44">
        <v>98.67</v>
      </c>
      <c r="D3508" s="44">
        <v>24.794</v>
      </c>
      <c r="E3508" s="44">
        <v>7.4508999999999999</v>
      </c>
      <c r="F3508" s="44">
        <v>0.79035</v>
      </c>
      <c r="G3508" s="44">
        <v>284.60000000000002</v>
      </c>
      <c r="H3508" s="44">
        <v>4.2008999999999999</v>
      </c>
      <c r="I3508" s="44">
        <v>1.4379999999999999</v>
      </c>
      <c r="J3508" s="45">
        <v>8.4414999999999996</v>
      </c>
    </row>
    <row r="3509" spans="1:10" x14ac:dyDescent="0.25">
      <c r="A3509" s="33">
        <v>41158</v>
      </c>
      <c r="B3509" s="44">
        <v>1.2638</v>
      </c>
      <c r="C3509" s="44">
        <v>99.36</v>
      </c>
      <c r="D3509" s="44">
        <v>24.702999999999999</v>
      </c>
      <c r="E3509" s="44">
        <v>7.4513999999999996</v>
      </c>
      <c r="F3509" s="44">
        <v>0.79359999999999997</v>
      </c>
      <c r="G3509" s="44">
        <v>285.44</v>
      </c>
      <c r="H3509" s="44">
        <v>4.1593999999999998</v>
      </c>
      <c r="I3509" s="44">
        <v>1.4440999999999999</v>
      </c>
      <c r="J3509" s="45">
        <v>8.5025999999999993</v>
      </c>
    </row>
    <row r="3510" spans="1:10" x14ac:dyDescent="0.25">
      <c r="A3510" s="33">
        <v>41159</v>
      </c>
      <c r="B3510" s="44">
        <v>1.2706</v>
      </c>
      <c r="C3510" s="44">
        <v>100.26</v>
      </c>
      <c r="D3510" s="44">
        <v>24.587</v>
      </c>
      <c r="E3510" s="44">
        <v>7.4520999999999997</v>
      </c>
      <c r="F3510" s="44">
        <v>0.79669999999999996</v>
      </c>
      <c r="G3510" s="44">
        <v>287</v>
      </c>
      <c r="H3510" s="44">
        <v>4.1223999999999998</v>
      </c>
      <c r="I3510" s="44">
        <v>1.4457</v>
      </c>
      <c r="J3510" s="45">
        <v>8.4864999999999995</v>
      </c>
    </row>
    <row r="3511" spans="1:10" x14ac:dyDescent="0.25">
      <c r="A3511" s="33">
        <v>41162</v>
      </c>
      <c r="B3511" s="44">
        <v>1.2776000000000001</v>
      </c>
      <c r="C3511" s="44">
        <v>99.98</v>
      </c>
      <c r="D3511" s="44">
        <v>24.53</v>
      </c>
      <c r="E3511" s="44">
        <v>7.4520999999999997</v>
      </c>
      <c r="F3511" s="44">
        <v>0.79969999999999997</v>
      </c>
      <c r="G3511" s="44">
        <v>285.41000000000003</v>
      </c>
      <c r="H3511" s="44">
        <v>4.1128999999999998</v>
      </c>
      <c r="I3511" s="44">
        <v>1.4346000000000001</v>
      </c>
      <c r="J3511" s="45">
        <v>8.4934999999999992</v>
      </c>
    </row>
    <row r="3512" spans="1:10" x14ac:dyDescent="0.25">
      <c r="A3512" s="33">
        <v>41163</v>
      </c>
      <c r="B3512" s="44">
        <v>1.2786999999999999</v>
      </c>
      <c r="C3512" s="44">
        <v>99.7</v>
      </c>
      <c r="D3512" s="44">
        <v>24.547999999999998</v>
      </c>
      <c r="E3512" s="44">
        <v>7.4522000000000004</v>
      </c>
      <c r="F3512" s="44">
        <v>0.79779999999999995</v>
      </c>
      <c r="G3512" s="44">
        <v>284.88</v>
      </c>
      <c r="H3512" s="44">
        <v>4.1082000000000001</v>
      </c>
      <c r="I3512" s="44">
        <v>1.4387000000000001</v>
      </c>
      <c r="J3512" s="45">
        <v>8.4772999999999996</v>
      </c>
    </row>
    <row r="3513" spans="1:10" x14ac:dyDescent="0.25">
      <c r="A3513" s="33">
        <v>41164</v>
      </c>
      <c r="B3513" s="44">
        <v>1.2896000000000001</v>
      </c>
      <c r="C3513" s="44">
        <v>100.45</v>
      </c>
      <c r="D3513" s="44">
        <v>24.44</v>
      </c>
      <c r="E3513" s="44">
        <v>7.4541000000000004</v>
      </c>
      <c r="F3513" s="44">
        <v>0.80169999999999997</v>
      </c>
      <c r="G3513" s="44">
        <v>283.33</v>
      </c>
      <c r="H3513" s="44">
        <v>4.0926999999999998</v>
      </c>
      <c r="I3513" s="44">
        <v>1.4419999999999999</v>
      </c>
      <c r="J3513" s="45">
        <v>8.4734999999999996</v>
      </c>
    </row>
    <row r="3514" spans="1:10" x14ac:dyDescent="0.25">
      <c r="A3514" s="33">
        <v>41165</v>
      </c>
      <c r="B3514" s="44">
        <v>1.2909999999999999</v>
      </c>
      <c r="C3514" s="44">
        <v>100.24</v>
      </c>
      <c r="D3514" s="44">
        <v>24.481999999999999</v>
      </c>
      <c r="E3514" s="44">
        <v>7.4535999999999998</v>
      </c>
      <c r="F3514" s="44">
        <v>0.80145</v>
      </c>
      <c r="G3514" s="44">
        <v>283.52999999999997</v>
      </c>
      <c r="H3514" s="44">
        <v>4.1059000000000001</v>
      </c>
      <c r="I3514" s="44">
        <v>1.4322999999999999</v>
      </c>
      <c r="J3514" s="45">
        <v>8.5088000000000008</v>
      </c>
    </row>
    <row r="3515" spans="1:10" x14ac:dyDescent="0.25">
      <c r="A3515" s="33">
        <v>41166</v>
      </c>
      <c r="B3515" s="44">
        <v>1.3095000000000001</v>
      </c>
      <c r="C3515" s="44">
        <v>102.24</v>
      </c>
      <c r="D3515" s="44">
        <v>24.433</v>
      </c>
      <c r="E3515" s="44">
        <v>7.4554999999999998</v>
      </c>
      <c r="F3515" s="44">
        <v>0.80745</v>
      </c>
      <c r="G3515" s="44">
        <v>281.75</v>
      </c>
      <c r="H3515" s="44">
        <v>4.0602</v>
      </c>
      <c r="I3515" s="44">
        <v>1.4406000000000001</v>
      </c>
      <c r="J3515" s="45">
        <v>8.5884</v>
      </c>
    </row>
    <row r="3516" spans="1:10" x14ac:dyDescent="0.25">
      <c r="A3516" s="33">
        <v>41169</v>
      </c>
      <c r="B3516" s="44">
        <v>1.3086</v>
      </c>
      <c r="C3516" s="44">
        <v>102.61</v>
      </c>
      <c r="D3516" s="44">
        <v>24.504999999999999</v>
      </c>
      <c r="E3516" s="44">
        <v>7.4551999999999996</v>
      </c>
      <c r="F3516" s="44">
        <v>0.80694999999999995</v>
      </c>
      <c r="G3516" s="44">
        <v>282.98</v>
      </c>
      <c r="H3516" s="44">
        <v>4.1033999999999997</v>
      </c>
      <c r="I3516" s="44">
        <v>1.4404999999999999</v>
      </c>
      <c r="J3516" s="45">
        <v>8.6242999999999999</v>
      </c>
    </row>
    <row r="3517" spans="1:10" x14ac:dyDescent="0.25">
      <c r="A3517" s="33">
        <v>41170</v>
      </c>
      <c r="B3517" s="44">
        <v>1.3053999999999999</v>
      </c>
      <c r="C3517" s="44">
        <v>102.64</v>
      </c>
      <c r="D3517" s="44">
        <v>24.815000000000001</v>
      </c>
      <c r="E3517" s="44">
        <v>7.4539</v>
      </c>
      <c r="F3517" s="44">
        <v>0.80349999999999999</v>
      </c>
      <c r="G3517" s="44">
        <v>283.82</v>
      </c>
      <c r="H3517" s="44">
        <v>4.1139000000000001</v>
      </c>
      <c r="I3517" s="44">
        <v>1.4347000000000001</v>
      </c>
      <c r="J3517" s="45">
        <v>8.5685000000000002</v>
      </c>
    </row>
    <row r="3518" spans="1:10" x14ac:dyDescent="0.25">
      <c r="A3518" s="33">
        <v>41171</v>
      </c>
      <c r="B3518" s="44">
        <v>1.3002</v>
      </c>
      <c r="C3518" s="44">
        <v>102.38</v>
      </c>
      <c r="D3518" s="44">
        <v>24.87</v>
      </c>
      <c r="E3518" s="44">
        <v>7.4545000000000003</v>
      </c>
      <c r="F3518" s="44">
        <v>0.80269999999999997</v>
      </c>
      <c r="G3518" s="44">
        <v>283.10000000000002</v>
      </c>
      <c r="H3518" s="44">
        <v>4.1353</v>
      </c>
      <c r="I3518" s="44">
        <v>1.4334</v>
      </c>
      <c r="J3518" s="45">
        <v>8.5213999999999999</v>
      </c>
    </row>
    <row r="3519" spans="1:10" x14ac:dyDescent="0.25">
      <c r="A3519" s="33">
        <v>41172</v>
      </c>
      <c r="B3519" s="44">
        <v>1.2954000000000001</v>
      </c>
      <c r="C3519" s="44">
        <v>101.21</v>
      </c>
      <c r="D3519" s="44">
        <v>24.904</v>
      </c>
      <c r="E3519" s="44">
        <v>7.4549000000000003</v>
      </c>
      <c r="F3519" s="44">
        <v>0.80017000000000005</v>
      </c>
      <c r="G3519" s="44">
        <v>284.39999999999998</v>
      </c>
      <c r="H3519" s="44">
        <v>4.1645000000000003</v>
      </c>
      <c r="I3519" s="44">
        <v>1.4214</v>
      </c>
      <c r="J3519" s="45">
        <v>8.4885000000000002</v>
      </c>
    </row>
    <row r="3520" spans="1:10" x14ac:dyDescent="0.25">
      <c r="A3520" s="33">
        <v>41173</v>
      </c>
      <c r="B3520" s="44">
        <v>1.2988</v>
      </c>
      <c r="C3520" s="44">
        <v>101.58</v>
      </c>
      <c r="D3520" s="44">
        <v>24.803000000000001</v>
      </c>
      <c r="E3520" s="44">
        <v>7.4549000000000003</v>
      </c>
      <c r="F3520" s="44">
        <v>0.79869999999999997</v>
      </c>
      <c r="G3520" s="44">
        <v>282.24</v>
      </c>
      <c r="H3520" s="44">
        <v>4.1296999999999997</v>
      </c>
      <c r="I3520" s="44">
        <v>1.4213</v>
      </c>
      <c r="J3520" s="45">
        <v>8.4955999999999996</v>
      </c>
    </row>
    <row r="3521" spans="1:10" x14ac:dyDescent="0.25">
      <c r="A3521" s="33">
        <v>41176</v>
      </c>
      <c r="B3521" s="44">
        <v>1.2916000000000001</v>
      </c>
      <c r="C3521" s="44">
        <v>100.79</v>
      </c>
      <c r="D3521" s="44">
        <v>24.94</v>
      </c>
      <c r="E3521" s="44">
        <v>7.4562999999999997</v>
      </c>
      <c r="F3521" s="44">
        <v>0.79679999999999995</v>
      </c>
      <c r="G3521" s="44">
        <v>283.27999999999997</v>
      </c>
      <c r="H3521" s="44">
        <v>4.1539999999999999</v>
      </c>
      <c r="I3521" s="44">
        <v>1.4186000000000001</v>
      </c>
      <c r="J3521" s="45">
        <v>8.4928000000000008</v>
      </c>
    </row>
    <row r="3522" spans="1:10" x14ac:dyDescent="0.25">
      <c r="A3522" s="33">
        <v>41177</v>
      </c>
      <c r="B3522" s="44">
        <v>1.2931999999999999</v>
      </c>
      <c r="C3522" s="44">
        <v>100.57</v>
      </c>
      <c r="D3522" s="44">
        <v>24.920999999999999</v>
      </c>
      <c r="E3522" s="44">
        <v>7.4565000000000001</v>
      </c>
      <c r="F3522" s="44">
        <v>0.79649999999999999</v>
      </c>
      <c r="G3522" s="44">
        <v>283.33</v>
      </c>
      <c r="H3522" s="44">
        <v>4.1379999999999999</v>
      </c>
      <c r="I3522" s="44">
        <v>1.4289000000000001</v>
      </c>
      <c r="J3522" s="45">
        <v>8.4725000000000001</v>
      </c>
    </row>
    <row r="3523" spans="1:10" x14ac:dyDescent="0.25">
      <c r="A3523" s="33">
        <v>41178</v>
      </c>
      <c r="B3523" s="44">
        <v>1.2845</v>
      </c>
      <c r="C3523" s="44">
        <v>99.82</v>
      </c>
      <c r="D3523" s="44">
        <v>24.983000000000001</v>
      </c>
      <c r="E3523" s="44">
        <v>7.4561000000000002</v>
      </c>
      <c r="F3523" s="44">
        <v>0.79490000000000005</v>
      </c>
      <c r="G3523" s="44">
        <v>285.77999999999997</v>
      </c>
      <c r="H3523" s="44">
        <v>4.1510999999999996</v>
      </c>
      <c r="I3523" s="44">
        <v>1.4378</v>
      </c>
      <c r="J3523" s="45">
        <v>8.4998000000000005</v>
      </c>
    </row>
    <row r="3524" spans="1:10" x14ac:dyDescent="0.25">
      <c r="A3524" s="33">
        <v>41179</v>
      </c>
      <c r="B3524" s="44">
        <v>1.2874000000000001</v>
      </c>
      <c r="C3524" s="44">
        <v>99.98</v>
      </c>
      <c r="D3524" s="44">
        <v>24.859000000000002</v>
      </c>
      <c r="E3524" s="44">
        <v>7.4560000000000004</v>
      </c>
      <c r="F3524" s="44">
        <v>0.79390000000000005</v>
      </c>
      <c r="G3524" s="44">
        <v>284.92</v>
      </c>
      <c r="H3524" s="44">
        <v>4.1436000000000002</v>
      </c>
      <c r="I3524" s="44">
        <v>1.4452</v>
      </c>
      <c r="J3524" s="45">
        <v>8.4499999999999993</v>
      </c>
    </row>
    <row r="3525" spans="1:10" x14ac:dyDescent="0.25">
      <c r="A3525" s="33">
        <v>41180</v>
      </c>
      <c r="B3525" s="44">
        <v>1.2929999999999999</v>
      </c>
      <c r="C3525" s="44">
        <v>100.37</v>
      </c>
      <c r="D3525" s="44">
        <v>25.140999999999998</v>
      </c>
      <c r="E3525" s="44">
        <v>7.4554999999999998</v>
      </c>
      <c r="F3525" s="44">
        <v>0.79805000000000004</v>
      </c>
      <c r="G3525" s="44">
        <v>284.89</v>
      </c>
      <c r="H3525" s="44">
        <v>4.1037999999999997</v>
      </c>
      <c r="I3525" s="44">
        <v>1.4357</v>
      </c>
      <c r="J3525" s="45">
        <v>8.4497999999999998</v>
      </c>
    </row>
    <row r="3526" spans="1:10" x14ac:dyDescent="0.25">
      <c r="A3526" s="33">
        <v>41183</v>
      </c>
      <c r="B3526" s="44">
        <v>1.2877000000000001</v>
      </c>
      <c r="C3526" s="44">
        <v>100.42</v>
      </c>
      <c r="D3526" s="44">
        <v>25.08</v>
      </c>
      <c r="E3526" s="44">
        <v>7.4554</v>
      </c>
      <c r="F3526" s="44">
        <v>0.79830000000000001</v>
      </c>
      <c r="G3526" s="44">
        <v>285.13</v>
      </c>
      <c r="H3526" s="44">
        <v>4.1056999999999997</v>
      </c>
      <c r="I3526" s="44">
        <v>1.4335</v>
      </c>
      <c r="J3526" s="45">
        <v>8.4731000000000005</v>
      </c>
    </row>
    <row r="3527" spans="1:10" x14ac:dyDescent="0.25">
      <c r="A3527" s="33">
        <v>41184</v>
      </c>
      <c r="B3527" s="44">
        <v>1.2929999999999999</v>
      </c>
      <c r="C3527" s="44">
        <v>101.02</v>
      </c>
      <c r="D3527" s="44">
        <v>25.06</v>
      </c>
      <c r="E3527" s="44">
        <v>7.4554</v>
      </c>
      <c r="F3527" s="44">
        <v>0.80059999999999998</v>
      </c>
      <c r="G3527" s="44">
        <v>285.56</v>
      </c>
      <c r="H3527" s="44">
        <v>4.1031000000000004</v>
      </c>
      <c r="I3527" s="44">
        <v>1.4228000000000001</v>
      </c>
      <c r="J3527" s="45">
        <v>8.5326000000000004</v>
      </c>
    </row>
    <row r="3528" spans="1:10" x14ac:dyDescent="0.25">
      <c r="A3528" s="33">
        <v>41185</v>
      </c>
      <c r="B3528" s="44">
        <v>1.2904</v>
      </c>
      <c r="C3528" s="44">
        <v>101.1</v>
      </c>
      <c r="D3528" s="44">
        <v>25.033000000000001</v>
      </c>
      <c r="E3528" s="44">
        <v>7.4565999999999999</v>
      </c>
      <c r="F3528" s="44">
        <v>0.80084999999999995</v>
      </c>
      <c r="G3528" s="44">
        <v>286.14999999999998</v>
      </c>
      <c r="H3528" s="44">
        <v>4.0909000000000004</v>
      </c>
      <c r="I3528" s="44">
        <v>1.4181999999999999</v>
      </c>
      <c r="J3528" s="45">
        <v>8.609</v>
      </c>
    </row>
    <row r="3529" spans="1:10" x14ac:dyDescent="0.25">
      <c r="A3529" s="33">
        <v>41186</v>
      </c>
      <c r="B3529" s="44">
        <v>1.2950999999999999</v>
      </c>
      <c r="C3529" s="44">
        <v>101.88</v>
      </c>
      <c r="D3529" s="44">
        <v>24.957000000000001</v>
      </c>
      <c r="E3529" s="44">
        <v>7.4555999999999996</v>
      </c>
      <c r="F3529" s="44">
        <v>0.80395000000000005</v>
      </c>
      <c r="G3529" s="44">
        <v>285.61</v>
      </c>
      <c r="H3529" s="44">
        <v>4.0865999999999998</v>
      </c>
      <c r="I3529" s="44">
        <v>1.4152</v>
      </c>
      <c r="J3529" s="45">
        <v>8.6098999999999997</v>
      </c>
    </row>
    <row r="3530" spans="1:10" x14ac:dyDescent="0.25">
      <c r="A3530" s="33">
        <v>41187</v>
      </c>
      <c r="B3530" s="44">
        <v>1.3002</v>
      </c>
      <c r="C3530" s="44">
        <v>102.02</v>
      </c>
      <c r="D3530" s="44">
        <v>24.914999999999999</v>
      </c>
      <c r="E3530" s="44">
        <v>7.4555999999999996</v>
      </c>
      <c r="F3530" s="44">
        <v>0.80325000000000002</v>
      </c>
      <c r="G3530" s="44">
        <v>282.75</v>
      </c>
      <c r="H3530" s="44">
        <v>4.0735000000000001</v>
      </c>
      <c r="I3530" s="44">
        <v>1.4205000000000001</v>
      </c>
      <c r="J3530" s="45">
        <v>8.5728000000000009</v>
      </c>
    </row>
    <row r="3531" spans="1:10" x14ac:dyDescent="0.25">
      <c r="A3531" s="33">
        <v>41190</v>
      </c>
      <c r="B3531" s="44">
        <v>1.2958000000000001</v>
      </c>
      <c r="C3531" s="44">
        <v>101.45</v>
      </c>
      <c r="D3531" s="44">
        <v>24.9</v>
      </c>
      <c r="E3531" s="44">
        <v>7.4569000000000001</v>
      </c>
      <c r="F3531" s="44">
        <v>0.80840000000000001</v>
      </c>
      <c r="G3531" s="44">
        <v>283.75</v>
      </c>
      <c r="H3531" s="44">
        <v>4.0780000000000003</v>
      </c>
      <c r="I3531" s="44">
        <v>1.4212</v>
      </c>
      <c r="J3531" s="45">
        <v>8.6057000000000006</v>
      </c>
    </row>
    <row r="3532" spans="1:10" x14ac:dyDescent="0.25">
      <c r="A3532" s="33">
        <v>41191</v>
      </c>
      <c r="B3532" s="44">
        <v>1.2952999999999999</v>
      </c>
      <c r="C3532" s="44">
        <v>101.35</v>
      </c>
      <c r="D3532" s="44">
        <v>24.936</v>
      </c>
      <c r="E3532" s="44">
        <v>7.4574999999999996</v>
      </c>
      <c r="F3532" s="44">
        <v>0.80789999999999995</v>
      </c>
      <c r="G3532" s="44">
        <v>283.39999999999998</v>
      </c>
      <c r="H3532" s="44">
        <v>4.0777000000000001</v>
      </c>
      <c r="I3532" s="44">
        <v>1.4132</v>
      </c>
      <c r="J3532" s="45">
        <v>8.6117000000000008</v>
      </c>
    </row>
    <row r="3533" spans="1:10" x14ac:dyDescent="0.25">
      <c r="A3533" s="33">
        <v>41192</v>
      </c>
      <c r="B3533" s="44">
        <v>1.2888999999999999</v>
      </c>
      <c r="C3533" s="44">
        <v>100.94</v>
      </c>
      <c r="D3533" s="44">
        <v>24.95</v>
      </c>
      <c r="E3533" s="44">
        <v>7.4581999999999997</v>
      </c>
      <c r="F3533" s="44">
        <v>0.80495000000000005</v>
      </c>
      <c r="G3533" s="44">
        <v>282.14999999999998</v>
      </c>
      <c r="H3533" s="44">
        <v>4.0824999999999996</v>
      </c>
      <c r="I3533" s="44">
        <v>1.4025000000000001</v>
      </c>
      <c r="J3533" s="45">
        <v>8.6067999999999998</v>
      </c>
    </row>
    <row r="3534" spans="1:10" x14ac:dyDescent="0.25">
      <c r="A3534" s="33">
        <v>41193</v>
      </c>
      <c r="B3534" s="44">
        <v>1.2918000000000001</v>
      </c>
      <c r="C3534" s="44">
        <v>101.26</v>
      </c>
      <c r="D3534" s="44">
        <v>24.94</v>
      </c>
      <c r="E3534" s="44">
        <v>7.4588000000000001</v>
      </c>
      <c r="F3534" s="44">
        <v>0.80525000000000002</v>
      </c>
      <c r="G3534" s="44">
        <v>281.85000000000002</v>
      </c>
      <c r="H3534" s="44">
        <v>4.0910000000000002</v>
      </c>
      <c r="I3534" s="44">
        <v>1.4137999999999999</v>
      </c>
      <c r="J3534" s="45">
        <v>8.6626999999999992</v>
      </c>
    </row>
    <row r="3535" spans="1:10" x14ac:dyDescent="0.25">
      <c r="A3535" s="33">
        <v>41194</v>
      </c>
      <c r="B3535" s="44">
        <v>1.2969999999999999</v>
      </c>
      <c r="C3535" s="44">
        <v>101.7</v>
      </c>
      <c r="D3535" s="44">
        <v>24.95</v>
      </c>
      <c r="E3535" s="44">
        <v>7.4588999999999999</v>
      </c>
      <c r="F3535" s="44">
        <v>0.80649999999999999</v>
      </c>
      <c r="G3535" s="44">
        <v>281.39999999999998</v>
      </c>
      <c r="H3535" s="44">
        <v>4.0978000000000003</v>
      </c>
      <c r="I3535" s="44">
        <v>1.4112</v>
      </c>
      <c r="J3535" s="45">
        <v>8.6829999999999998</v>
      </c>
    </row>
    <row r="3536" spans="1:10" x14ac:dyDescent="0.25">
      <c r="A3536" s="33">
        <v>41197</v>
      </c>
      <c r="B3536" s="44">
        <v>1.2970999999999999</v>
      </c>
      <c r="C3536" s="44">
        <v>102.1</v>
      </c>
      <c r="D3536" s="44">
        <v>24.931000000000001</v>
      </c>
      <c r="E3536" s="44">
        <v>7.4591000000000003</v>
      </c>
      <c r="F3536" s="44">
        <v>0.80745</v>
      </c>
      <c r="G3536" s="44">
        <v>278.52999999999997</v>
      </c>
      <c r="H3536" s="44">
        <v>4.0868000000000002</v>
      </c>
      <c r="I3536" s="44">
        <v>1.4056</v>
      </c>
      <c r="J3536" s="45">
        <v>8.6591000000000005</v>
      </c>
    </row>
    <row r="3537" spans="1:10" x14ac:dyDescent="0.25">
      <c r="A3537" s="33">
        <v>41198</v>
      </c>
      <c r="B3537" s="44">
        <v>1.3046</v>
      </c>
      <c r="C3537" s="44">
        <v>102.94</v>
      </c>
      <c r="D3537" s="44">
        <v>24.875</v>
      </c>
      <c r="E3537" s="44">
        <v>7.4593999999999996</v>
      </c>
      <c r="F3537" s="44">
        <v>0.80969999999999998</v>
      </c>
      <c r="G3537" s="44">
        <v>278.51</v>
      </c>
      <c r="H3537" s="44">
        <v>4.0919999999999996</v>
      </c>
      <c r="I3537" s="44">
        <v>1.4040999999999999</v>
      </c>
      <c r="J3537" s="45">
        <v>8.6273999999999997</v>
      </c>
    </row>
    <row r="3538" spans="1:10" x14ac:dyDescent="0.25">
      <c r="A3538" s="33">
        <v>41199</v>
      </c>
      <c r="B3538" s="44">
        <v>1.3120000000000001</v>
      </c>
      <c r="C3538" s="44">
        <v>103.23</v>
      </c>
      <c r="D3538" s="44">
        <v>24.794</v>
      </c>
      <c r="E3538" s="44">
        <v>7.4592000000000001</v>
      </c>
      <c r="F3538" s="44">
        <v>0.8115</v>
      </c>
      <c r="G3538" s="44">
        <v>279</v>
      </c>
      <c r="H3538" s="44">
        <v>4.1029</v>
      </c>
      <c r="I3538" s="44">
        <v>1.4023000000000001</v>
      </c>
      <c r="J3538" s="45">
        <v>8.6586999999999996</v>
      </c>
    </row>
    <row r="3539" spans="1:10" x14ac:dyDescent="0.25">
      <c r="A3539" s="33">
        <v>41200</v>
      </c>
      <c r="B3539" s="44">
        <v>1.3118000000000001</v>
      </c>
      <c r="C3539" s="44">
        <v>104.01</v>
      </c>
      <c r="D3539" s="44">
        <v>24.756</v>
      </c>
      <c r="E3539" s="44">
        <v>7.4592999999999998</v>
      </c>
      <c r="F3539" s="44">
        <v>0.81189999999999996</v>
      </c>
      <c r="G3539" s="44">
        <v>277.19</v>
      </c>
      <c r="H3539" s="44">
        <v>4.1026999999999996</v>
      </c>
      <c r="I3539" s="44">
        <v>1.4051</v>
      </c>
      <c r="J3539" s="45">
        <v>8.5843000000000007</v>
      </c>
    </row>
    <row r="3540" spans="1:10" x14ac:dyDescent="0.25">
      <c r="A3540" s="33">
        <v>41201</v>
      </c>
      <c r="B3540" s="44">
        <v>1.3035000000000001</v>
      </c>
      <c r="C3540" s="44">
        <v>103.27</v>
      </c>
      <c r="D3540" s="44">
        <v>24.823</v>
      </c>
      <c r="E3540" s="44">
        <v>7.4589999999999996</v>
      </c>
      <c r="F3540" s="44">
        <v>0.81274999999999997</v>
      </c>
      <c r="G3540" s="44">
        <v>279.3</v>
      </c>
      <c r="H3540" s="44">
        <v>4.1070000000000002</v>
      </c>
      <c r="I3540" s="44">
        <v>1.4026000000000001</v>
      </c>
      <c r="J3540" s="45">
        <v>8.5716999999999999</v>
      </c>
    </row>
    <row r="3541" spans="1:10" x14ac:dyDescent="0.25">
      <c r="A3541" s="33">
        <v>41204</v>
      </c>
      <c r="B3541" s="44">
        <v>1.3063</v>
      </c>
      <c r="C3541" s="44">
        <v>104.27</v>
      </c>
      <c r="D3541" s="44">
        <v>24.899000000000001</v>
      </c>
      <c r="E3541" s="44">
        <v>7.4588000000000001</v>
      </c>
      <c r="F3541" s="44">
        <v>0.8145</v>
      </c>
      <c r="G3541" s="44">
        <v>279.57</v>
      </c>
      <c r="H3541" s="44">
        <v>4.1058000000000003</v>
      </c>
      <c r="I3541" s="44">
        <v>1.413</v>
      </c>
      <c r="J3541" s="45">
        <v>8.5923999999999996</v>
      </c>
    </row>
    <row r="3542" spans="1:10" x14ac:dyDescent="0.25">
      <c r="A3542" s="33">
        <v>41205</v>
      </c>
      <c r="B3542" s="44">
        <v>1.3005</v>
      </c>
      <c r="C3542" s="44">
        <v>103.84</v>
      </c>
      <c r="D3542" s="44">
        <v>24.908000000000001</v>
      </c>
      <c r="E3542" s="44">
        <v>7.4585999999999997</v>
      </c>
      <c r="F3542" s="44">
        <v>0.81364999999999998</v>
      </c>
      <c r="G3542" s="44">
        <v>281.77</v>
      </c>
      <c r="H3542" s="44">
        <v>4.1341999999999999</v>
      </c>
      <c r="I3542" s="44">
        <v>1.4100999999999999</v>
      </c>
      <c r="J3542" s="45">
        <v>8.6173999999999999</v>
      </c>
    </row>
    <row r="3543" spans="1:10" x14ac:dyDescent="0.25">
      <c r="A3543" s="33">
        <v>41206</v>
      </c>
      <c r="B3543" s="44">
        <v>1.2942</v>
      </c>
      <c r="C3543" s="44">
        <v>103.33</v>
      </c>
      <c r="D3543" s="44">
        <v>24.972999999999999</v>
      </c>
      <c r="E3543" s="44">
        <v>7.4592000000000001</v>
      </c>
      <c r="F3543" s="44">
        <v>0.80830000000000002</v>
      </c>
      <c r="G3543" s="44">
        <v>280.89</v>
      </c>
      <c r="H3543" s="44">
        <v>4.1356999999999999</v>
      </c>
      <c r="I3543" s="44">
        <v>1.4045000000000001</v>
      </c>
      <c r="J3543" s="45">
        <v>8.6557999999999993</v>
      </c>
    </row>
    <row r="3544" spans="1:10" x14ac:dyDescent="0.25">
      <c r="A3544" s="33">
        <v>41207</v>
      </c>
      <c r="B3544" s="44">
        <v>1.2992999999999999</v>
      </c>
      <c r="C3544" s="44">
        <v>104.15</v>
      </c>
      <c r="D3544" s="44">
        <v>24.901</v>
      </c>
      <c r="E3544" s="44">
        <v>7.4588000000000001</v>
      </c>
      <c r="F3544" s="44">
        <v>0.80489999999999995</v>
      </c>
      <c r="G3544" s="44">
        <v>279.72000000000003</v>
      </c>
      <c r="H3544" s="44">
        <v>4.1399999999999997</v>
      </c>
      <c r="I3544" s="44">
        <v>1.3993</v>
      </c>
      <c r="J3544" s="45">
        <v>8.6882999999999999</v>
      </c>
    </row>
    <row r="3545" spans="1:10" x14ac:dyDescent="0.25">
      <c r="A3545" s="33">
        <v>41208</v>
      </c>
      <c r="B3545" s="44">
        <v>1.2907999999999999</v>
      </c>
      <c r="C3545" s="44">
        <v>103.15</v>
      </c>
      <c r="D3545" s="44">
        <v>24.9</v>
      </c>
      <c r="E3545" s="44">
        <v>7.4592000000000001</v>
      </c>
      <c r="F3545" s="44">
        <v>0.80120000000000002</v>
      </c>
      <c r="G3545" s="44">
        <v>281.99</v>
      </c>
      <c r="H3545" s="44">
        <v>4.1502999999999997</v>
      </c>
      <c r="I3545" s="44">
        <v>1.3905000000000001</v>
      </c>
      <c r="J3545" s="45">
        <v>8.673</v>
      </c>
    </row>
    <row r="3546" spans="1:10" x14ac:dyDescent="0.25">
      <c r="A3546" s="33">
        <v>41211</v>
      </c>
      <c r="B3546" s="44">
        <v>1.2898000000000001</v>
      </c>
      <c r="C3546" s="44">
        <v>102.69</v>
      </c>
      <c r="D3546" s="44">
        <v>25.021000000000001</v>
      </c>
      <c r="E3546" s="44">
        <v>7.4596999999999998</v>
      </c>
      <c r="F3546" s="44">
        <v>0.80454999999999999</v>
      </c>
      <c r="G3546" s="44">
        <v>285.13</v>
      </c>
      <c r="H3546" s="44">
        <v>4.1489000000000003</v>
      </c>
      <c r="I3546" s="44">
        <v>1.3871</v>
      </c>
      <c r="J3546" s="45">
        <v>8.6219000000000001</v>
      </c>
    </row>
    <row r="3547" spans="1:10" x14ac:dyDescent="0.25">
      <c r="A3547" s="33">
        <v>41212</v>
      </c>
      <c r="B3547" s="44">
        <v>1.2962</v>
      </c>
      <c r="C3547" s="44">
        <v>103</v>
      </c>
      <c r="D3547" s="44">
        <v>25.021999999999998</v>
      </c>
      <c r="E3547" s="44">
        <v>7.4596999999999998</v>
      </c>
      <c r="F3547" s="44">
        <v>0.80620000000000003</v>
      </c>
      <c r="G3547" s="44">
        <v>284.58</v>
      </c>
      <c r="H3547" s="44">
        <v>4.1304999999999996</v>
      </c>
      <c r="I3547" s="44">
        <v>1.4067000000000001</v>
      </c>
      <c r="J3547" s="45">
        <v>8.6155000000000008</v>
      </c>
    </row>
    <row r="3548" spans="1:10" x14ac:dyDescent="0.25">
      <c r="A3548" s="33">
        <v>41213</v>
      </c>
      <c r="B3548" s="44">
        <v>1.2992999999999999</v>
      </c>
      <c r="C3548" s="44">
        <v>103.78</v>
      </c>
      <c r="D3548" s="44">
        <v>25.064</v>
      </c>
      <c r="E3548" s="44">
        <v>7.4598000000000004</v>
      </c>
      <c r="F3548" s="44">
        <v>0.80645</v>
      </c>
      <c r="G3548" s="44">
        <v>284.05</v>
      </c>
      <c r="H3548" s="44">
        <v>4.1390000000000002</v>
      </c>
      <c r="I3548" s="44">
        <v>1.4239999999999999</v>
      </c>
      <c r="J3548" s="45">
        <v>8.6</v>
      </c>
    </row>
    <row r="3549" spans="1:10" x14ac:dyDescent="0.25">
      <c r="A3549" s="33">
        <v>41214</v>
      </c>
      <c r="B3549" s="44">
        <v>1.2975000000000001</v>
      </c>
      <c r="C3549" s="44">
        <v>103.82</v>
      </c>
      <c r="D3549" s="44">
        <v>25.225999999999999</v>
      </c>
      <c r="E3549" s="44">
        <v>7.4596999999999998</v>
      </c>
      <c r="F3549" s="44">
        <v>0.80315000000000003</v>
      </c>
      <c r="G3549" s="44">
        <v>282.22000000000003</v>
      </c>
      <c r="H3549" s="44">
        <v>4.1269999999999998</v>
      </c>
      <c r="I3549" s="44">
        <v>1.4263999999999999</v>
      </c>
      <c r="J3549" s="45">
        <v>8.6397999999999993</v>
      </c>
    </row>
    <row r="3550" spans="1:10" x14ac:dyDescent="0.25">
      <c r="A3550" s="33">
        <v>41215</v>
      </c>
      <c r="B3550" s="44">
        <v>1.2849999999999999</v>
      </c>
      <c r="C3550" s="44">
        <v>103.55</v>
      </c>
      <c r="D3550" s="44">
        <v>25.231999999999999</v>
      </c>
      <c r="E3550" s="44">
        <v>7.4596</v>
      </c>
      <c r="F3550" s="44">
        <v>0.80159999999999998</v>
      </c>
      <c r="G3550" s="44">
        <v>281.42</v>
      </c>
      <c r="H3550" s="44">
        <v>4.1087999999999996</v>
      </c>
      <c r="I3550" s="44">
        <v>1.4257</v>
      </c>
      <c r="J3550" s="45">
        <v>8.5954999999999995</v>
      </c>
    </row>
    <row r="3551" spans="1:10" x14ac:dyDescent="0.25">
      <c r="A3551" s="33">
        <v>41218</v>
      </c>
      <c r="B3551" s="44">
        <v>1.2777000000000001</v>
      </c>
      <c r="C3551" s="44">
        <v>102.6</v>
      </c>
      <c r="D3551" s="44">
        <v>25.234000000000002</v>
      </c>
      <c r="E3551" s="44">
        <v>7.4588999999999999</v>
      </c>
      <c r="F3551" s="44">
        <v>0.79990000000000006</v>
      </c>
      <c r="G3551" s="44">
        <v>282.58</v>
      </c>
      <c r="H3551" s="44">
        <v>4.1226000000000003</v>
      </c>
      <c r="I3551" s="44">
        <v>1.4235</v>
      </c>
      <c r="J3551" s="45">
        <v>8.5690000000000008</v>
      </c>
    </row>
    <row r="3552" spans="1:10" x14ac:dyDescent="0.25">
      <c r="A3552" s="33">
        <v>41219</v>
      </c>
      <c r="B3552" s="44">
        <v>1.28</v>
      </c>
      <c r="C3552" s="44">
        <v>102.6</v>
      </c>
      <c r="D3552" s="44">
        <v>25.305</v>
      </c>
      <c r="E3552" s="44">
        <v>7.4602000000000004</v>
      </c>
      <c r="F3552" s="44">
        <v>0.80095000000000005</v>
      </c>
      <c r="G3552" s="44">
        <v>281.8</v>
      </c>
      <c r="H3552" s="44">
        <v>4.1210000000000004</v>
      </c>
      <c r="I3552" s="44">
        <v>1.4148000000000001</v>
      </c>
      <c r="J3552" s="45">
        <v>8.5721000000000007</v>
      </c>
    </row>
    <row r="3553" spans="1:10" x14ac:dyDescent="0.25">
      <c r="A3553" s="33">
        <v>41220</v>
      </c>
      <c r="B3553" s="44">
        <v>1.2746</v>
      </c>
      <c r="C3553" s="44">
        <v>102.11</v>
      </c>
      <c r="D3553" s="44">
        <v>25.395</v>
      </c>
      <c r="E3553" s="44">
        <v>7.4593999999999996</v>
      </c>
      <c r="F3553" s="44">
        <v>0.7984</v>
      </c>
      <c r="G3553" s="44">
        <v>282.10000000000002</v>
      </c>
      <c r="H3553" s="44">
        <v>4.1131000000000002</v>
      </c>
      <c r="I3553" s="44">
        <v>1.4098999999999999</v>
      </c>
      <c r="J3553" s="45">
        <v>8.5547000000000004</v>
      </c>
    </row>
    <row r="3554" spans="1:10" x14ac:dyDescent="0.25">
      <c r="A3554" s="33">
        <v>41221</v>
      </c>
      <c r="B3554" s="44">
        <v>1.2736000000000001</v>
      </c>
      <c r="C3554" s="44">
        <v>101.74</v>
      </c>
      <c r="D3554" s="44">
        <v>25.422999999999998</v>
      </c>
      <c r="E3554" s="44">
        <v>7.4591000000000003</v>
      </c>
      <c r="F3554" s="44">
        <v>0.79654999999999998</v>
      </c>
      <c r="G3554" s="44">
        <v>284.57</v>
      </c>
      <c r="H3554" s="44">
        <v>4.1645000000000003</v>
      </c>
      <c r="I3554" s="44">
        <v>1.4107000000000001</v>
      </c>
      <c r="J3554" s="45">
        <v>8.5105000000000004</v>
      </c>
    </row>
    <row r="3555" spans="1:10" x14ac:dyDescent="0.25">
      <c r="A3555" s="33">
        <v>41222</v>
      </c>
      <c r="B3555" s="44">
        <v>1.2694000000000001</v>
      </c>
      <c r="C3555" s="44">
        <v>100.44</v>
      </c>
      <c r="D3555" s="44">
        <v>25.396000000000001</v>
      </c>
      <c r="E3555" s="44">
        <v>7.4579000000000004</v>
      </c>
      <c r="F3555" s="44">
        <v>0.79725000000000001</v>
      </c>
      <c r="G3555" s="44">
        <v>284.39999999999998</v>
      </c>
      <c r="H3555" s="44">
        <v>4.1714000000000002</v>
      </c>
      <c r="I3555" s="44">
        <v>1.4137999999999999</v>
      </c>
      <c r="J3555" s="45">
        <v>8.5745000000000005</v>
      </c>
    </row>
    <row r="3556" spans="1:10" x14ac:dyDescent="0.25">
      <c r="A3556" s="33">
        <v>41225</v>
      </c>
      <c r="B3556" s="44">
        <v>1.2735000000000001</v>
      </c>
      <c r="C3556" s="44">
        <v>101.13</v>
      </c>
      <c r="D3556" s="44">
        <v>25.366</v>
      </c>
      <c r="E3556" s="44">
        <v>7.4577</v>
      </c>
      <c r="F3556" s="44">
        <v>0.80200000000000005</v>
      </c>
      <c r="G3556" s="44">
        <v>283.60000000000002</v>
      </c>
      <c r="H3556" s="44">
        <v>4.1706000000000003</v>
      </c>
      <c r="I3556" s="44">
        <v>1.4088000000000001</v>
      </c>
      <c r="J3556" s="45">
        <v>8.5808999999999997</v>
      </c>
    </row>
    <row r="3557" spans="1:10" x14ac:dyDescent="0.25">
      <c r="A3557" s="33">
        <v>41226</v>
      </c>
      <c r="B3557" s="44">
        <v>1.2696000000000001</v>
      </c>
      <c r="C3557" s="44">
        <v>100.93</v>
      </c>
      <c r="D3557" s="44">
        <v>25.445</v>
      </c>
      <c r="E3557" s="44">
        <v>7.4572000000000003</v>
      </c>
      <c r="F3557" s="44">
        <v>0.79964999999999997</v>
      </c>
      <c r="G3557" s="44">
        <v>284.36</v>
      </c>
      <c r="H3557" s="44">
        <v>4.1784999999999997</v>
      </c>
      <c r="I3557" s="44">
        <v>1.4181999999999999</v>
      </c>
      <c r="J3557" s="45">
        <v>8.6076999999999995</v>
      </c>
    </row>
    <row r="3558" spans="1:10" x14ac:dyDescent="0.25">
      <c r="A3558" s="33">
        <v>41227</v>
      </c>
      <c r="B3558" s="44">
        <v>1.2726</v>
      </c>
      <c r="C3558" s="44">
        <v>102</v>
      </c>
      <c r="D3558" s="44">
        <v>25.5</v>
      </c>
      <c r="E3558" s="44">
        <v>7.4581</v>
      </c>
      <c r="F3558" s="44">
        <v>0.80259999999999998</v>
      </c>
      <c r="G3558" s="44">
        <v>285.06</v>
      </c>
      <c r="H3558" s="44">
        <v>4.1775000000000002</v>
      </c>
      <c r="I3558" s="44">
        <v>1.4235</v>
      </c>
      <c r="J3558" s="45">
        <v>8.6259999999999994</v>
      </c>
    </row>
    <row r="3559" spans="1:10" x14ac:dyDescent="0.25">
      <c r="A3559" s="33">
        <v>41228</v>
      </c>
      <c r="B3559" s="44">
        <v>1.2756000000000001</v>
      </c>
      <c r="C3559" s="44">
        <v>103.66</v>
      </c>
      <c r="D3559" s="44">
        <v>25.565999999999999</v>
      </c>
      <c r="E3559" s="44">
        <v>7.4587000000000003</v>
      </c>
      <c r="F3559" s="44">
        <v>0.80545</v>
      </c>
      <c r="G3559" s="44">
        <v>284.27999999999997</v>
      </c>
      <c r="H3559" s="44">
        <v>4.16</v>
      </c>
      <c r="I3559" s="44">
        <v>1.4418</v>
      </c>
      <c r="J3559" s="45">
        <v>8.6479999999999997</v>
      </c>
    </row>
    <row r="3560" spans="1:10" x14ac:dyDescent="0.25">
      <c r="A3560" s="33">
        <v>41229</v>
      </c>
      <c r="B3560" s="44">
        <v>1.2745</v>
      </c>
      <c r="C3560" s="44">
        <v>103.44</v>
      </c>
      <c r="D3560" s="44">
        <v>25.533999999999999</v>
      </c>
      <c r="E3560" s="44">
        <v>7.4584999999999999</v>
      </c>
      <c r="F3560" s="44">
        <v>0.80245</v>
      </c>
      <c r="G3560" s="44">
        <v>284.18</v>
      </c>
      <c r="H3560" s="44">
        <v>4.1615000000000002</v>
      </c>
      <c r="I3560" s="44">
        <v>1.4327000000000001</v>
      </c>
      <c r="J3560" s="45">
        <v>8.6493000000000002</v>
      </c>
    </row>
    <row r="3561" spans="1:10" x14ac:dyDescent="0.25">
      <c r="A3561" s="33">
        <v>41232</v>
      </c>
      <c r="B3561" s="44">
        <v>1.2762</v>
      </c>
      <c r="C3561" s="44">
        <v>103.6</v>
      </c>
      <c r="D3561" s="44">
        <v>25.417999999999999</v>
      </c>
      <c r="E3561" s="44">
        <v>7.4584000000000001</v>
      </c>
      <c r="F3561" s="44">
        <v>0.80320000000000003</v>
      </c>
      <c r="G3561" s="44">
        <v>283.42</v>
      </c>
      <c r="H3561" s="44">
        <v>4.1458000000000004</v>
      </c>
      <c r="I3561" s="44">
        <v>1.4352</v>
      </c>
      <c r="J3561" s="45">
        <v>8.6418999999999997</v>
      </c>
    </row>
    <row r="3562" spans="1:10" x14ac:dyDescent="0.25">
      <c r="A3562" s="33">
        <v>41233</v>
      </c>
      <c r="B3562" s="44">
        <v>1.2808999999999999</v>
      </c>
      <c r="C3562" s="44">
        <v>104.39</v>
      </c>
      <c r="D3562" s="44">
        <v>25.399000000000001</v>
      </c>
      <c r="E3562" s="44">
        <v>7.4581999999999997</v>
      </c>
      <c r="F3562" s="44">
        <v>0.80464999999999998</v>
      </c>
      <c r="G3562" s="44">
        <v>281.56</v>
      </c>
      <c r="H3562" s="44">
        <v>4.1277999999999997</v>
      </c>
      <c r="I3562" s="44">
        <v>1.4320999999999999</v>
      </c>
      <c r="J3562" s="45">
        <v>8.6463000000000001</v>
      </c>
    </row>
    <row r="3563" spans="1:10" x14ac:dyDescent="0.25">
      <c r="A3563" s="33">
        <v>41234</v>
      </c>
      <c r="B3563" s="44">
        <v>1.2805</v>
      </c>
      <c r="C3563" s="44">
        <v>105.49</v>
      </c>
      <c r="D3563" s="44">
        <v>25.484000000000002</v>
      </c>
      <c r="E3563" s="44">
        <v>7.4573999999999998</v>
      </c>
      <c r="F3563" s="44">
        <v>0.80369999999999997</v>
      </c>
      <c r="G3563" s="44">
        <v>281.27</v>
      </c>
      <c r="H3563" s="44">
        <v>4.1249000000000002</v>
      </c>
      <c r="I3563" s="44">
        <v>1.4235</v>
      </c>
      <c r="J3563" s="45">
        <v>8.6219999999999999</v>
      </c>
    </row>
    <row r="3564" spans="1:10" x14ac:dyDescent="0.25">
      <c r="A3564" s="33">
        <v>41235</v>
      </c>
      <c r="B3564" s="44">
        <v>1.2892999999999999</v>
      </c>
      <c r="C3564" s="44">
        <v>106.42</v>
      </c>
      <c r="D3564" s="44">
        <v>25.422000000000001</v>
      </c>
      <c r="E3564" s="44">
        <v>7.4577</v>
      </c>
      <c r="F3564" s="44">
        <v>0.80769999999999997</v>
      </c>
      <c r="G3564" s="44">
        <v>279.06</v>
      </c>
      <c r="H3564" s="44">
        <v>4.1092000000000004</v>
      </c>
      <c r="I3564" s="44">
        <v>1.4219999999999999</v>
      </c>
      <c r="J3564" s="45">
        <v>8.6065000000000005</v>
      </c>
    </row>
    <row r="3565" spans="1:10" x14ac:dyDescent="0.25">
      <c r="A3565" s="33">
        <v>41236</v>
      </c>
      <c r="B3565" s="44">
        <v>1.2908999999999999</v>
      </c>
      <c r="C3565" s="44">
        <v>106.19</v>
      </c>
      <c r="D3565" s="44">
        <v>25.338999999999999</v>
      </c>
      <c r="E3565" s="44">
        <v>7.4579000000000004</v>
      </c>
      <c r="F3565" s="44">
        <v>0.81010000000000004</v>
      </c>
      <c r="G3565" s="44">
        <v>280.49</v>
      </c>
      <c r="H3565" s="44">
        <v>4.1192000000000002</v>
      </c>
      <c r="I3565" s="44">
        <v>1.4262999999999999</v>
      </c>
      <c r="J3565" s="45">
        <v>8.5878999999999994</v>
      </c>
    </row>
    <row r="3566" spans="1:10" x14ac:dyDescent="0.25">
      <c r="A3566" s="33">
        <v>41239</v>
      </c>
      <c r="B3566" s="44">
        <v>1.2964</v>
      </c>
      <c r="C3566" s="44">
        <v>106.47</v>
      </c>
      <c r="D3566" s="44">
        <v>25.292999999999999</v>
      </c>
      <c r="E3566" s="44">
        <v>7.4580000000000002</v>
      </c>
      <c r="F3566" s="44">
        <v>0.80994999999999995</v>
      </c>
      <c r="G3566" s="44">
        <v>281.83</v>
      </c>
      <c r="H3566" s="44">
        <v>4.1032000000000002</v>
      </c>
      <c r="I3566" s="44">
        <v>1.4305000000000001</v>
      </c>
      <c r="J3566" s="45">
        <v>8.5762999999999998</v>
      </c>
    </row>
    <row r="3567" spans="1:10" x14ac:dyDescent="0.25">
      <c r="A3567" s="33">
        <v>41240</v>
      </c>
      <c r="B3567" s="44">
        <v>1.2961</v>
      </c>
      <c r="C3567" s="44">
        <v>106.46</v>
      </c>
      <c r="D3567" s="44">
        <v>25.303999999999998</v>
      </c>
      <c r="E3567" s="44">
        <v>7.4581</v>
      </c>
      <c r="F3567" s="44">
        <v>0.80810000000000004</v>
      </c>
      <c r="G3567" s="44">
        <v>280.06</v>
      </c>
      <c r="H3567" s="44">
        <v>4.0904999999999996</v>
      </c>
      <c r="I3567" s="44">
        <v>1.4214</v>
      </c>
      <c r="J3567" s="45">
        <v>8.6419999999999995</v>
      </c>
    </row>
    <row r="3568" spans="1:10" x14ac:dyDescent="0.25">
      <c r="A3568" s="33">
        <v>41241</v>
      </c>
      <c r="B3568" s="44">
        <v>1.2890999999999999</v>
      </c>
      <c r="C3568" s="44">
        <v>105.44</v>
      </c>
      <c r="D3568" s="44">
        <v>25.265000000000001</v>
      </c>
      <c r="E3568" s="44">
        <v>7.4592000000000001</v>
      </c>
      <c r="F3568" s="44">
        <v>0.80686999999999998</v>
      </c>
      <c r="G3568" s="44">
        <v>281.10000000000002</v>
      </c>
      <c r="H3568" s="44">
        <v>4.1075999999999997</v>
      </c>
      <c r="I3568" s="44">
        <v>1.4044000000000001</v>
      </c>
      <c r="J3568" s="45">
        <v>8.6173999999999999</v>
      </c>
    </row>
    <row r="3569" spans="1:10" x14ac:dyDescent="0.25">
      <c r="A3569" s="33">
        <v>41242</v>
      </c>
      <c r="B3569" s="44">
        <v>1.2994000000000001</v>
      </c>
      <c r="C3569" s="44">
        <v>106.72</v>
      </c>
      <c r="D3569" s="44">
        <v>25.225999999999999</v>
      </c>
      <c r="E3569" s="44">
        <v>7.4603999999999999</v>
      </c>
      <c r="F3569" s="44">
        <v>0.81052999999999997</v>
      </c>
      <c r="G3569" s="44">
        <v>279.3</v>
      </c>
      <c r="H3569" s="44">
        <v>4.0968</v>
      </c>
      <c r="I3569" s="44">
        <v>1.4047000000000001</v>
      </c>
      <c r="J3569" s="45">
        <v>8.6371000000000002</v>
      </c>
    </row>
    <row r="3570" spans="1:10" x14ac:dyDescent="0.25">
      <c r="A3570" s="33">
        <v>41243</v>
      </c>
      <c r="B3570" s="44">
        <v>1.2986</v>
      </c>
      <c r="C3570" s="44">
        <v>107.37</v>
      </c>
      <c r="D3570" s="44">
        <v>25.262</v>
      </c>
      <c r="E3570" s="44">
        <v>7.46</v>
      </c>
      <c r="F3570" s="44">
        <v>0.81079999999999997</v>
      </c>
      <c r="G3570" s="44">
        <v>281.02999999999997</v>
      </c>
      <c r="H3570" s="44">
        <v>4.1052</v>
      </c>
      <c r="I3570" s="44">
        <v>1.4114</v>
      </c>
      <c r="J3570" s="45">
        <v>8.6624999999999996</v>
      </c>
    </row>
    <row r="3571" spans="1:10" x14ac:dyDescent="0.25">
      <c r="A3571" s="33">
        <v>41246</v>
      </c>
      <c r="B3571" s="44">
        <v>1.3057000000000001</v>
      </c>
      <c r="C3571" s="44">
        <v>107.36</v>
      </c>
      <c r="D3571" s="44">
        <v>25.256</v>
      </c>
      <c r="E3571" s="44">
        <v>7.4602000000000004</v>
      </c>
      <c r="F3571" s="44">
        <v>0.81210000000000004</v>
      </c>
      <c r="G3571" s="44">
        <v>281.89</v>
      </c>
      <c r="H3571" s="44">
        <v>4.1116000000000001</v>
      </c>
      <c r="I3571" s="44">
        <v>1.4137</v>
      </c>
      <c r="J3571" s="45">
        <v>8.6557999999999993</v>
      </c>
    </row>
    <row r="3572" spans="1:10" x14ac:dyDescent="0.25">
      <c r="A3572" s="33">
        <v>41247</v>
      </c>
      <c r="B3572" s="44">
        <v>1.3091999999999999</v>
      </c>
      <c r="C3572" s="44">
        <v>107.28</v>
      </c>
      <c r="D3572" s="44">
        <v>25.242999999999999</v>
      </c>
      <c r="E3572" s="44">
        <v>7.4603999999999999</v>
      </c>
      <c r="F3572" s="44">
        <v>0.81230000000000002</v>
      </c>
      <c r="G3572" s="44">
        <v>282.39</v>
      </c>
      <c r="H3572" s="44">
        <v>4.1291000000000002</v>
      </c>
      <c r="I3572" s="44">
        <v>1.4063000000000001</v>
      </c>
      <c r="J3572" s="45">
        <v>8.6265000000000001</v>
      </c>
    </row>
    <row r="3573" spans="1:10" x14ac:dyDescent="0.25">
      <c r="A3573" s="33">
        <v>41248</v>
      </c>
      <c r="B3573" s="44">
        <v>1.3065</v>
      </c>
      <c r="C3573" s="44">
        <v>107.31</v>
      </c>
      <c r="D3573" s="44">
        <v>25.218</v>
      </c>
      <c r="E3573" s="44">
        <v>7.4599000000000002</v>
      </c>
      <c r="F3573" s="44">
        <v>0.81189999999999996</v>
      </c>
      <c r="G3573" s="44">
        <v>282.62</v>
      </c>
      <c r="H3573" s="44">
        <v>4.1197999999999997</v>
      </c>
      <c r="I3573" s="44">
        <v>1.4003000000000001</v>
      </c>
      <c r="J3573" s="45">
        <v>8.6509999999999998</v>
      </c>
    </row>
    <row r="3574" spans="1:10" x14ac:dyDescent="0.25">
      <c r="A3574" s="33">
        <v>41249</v>
      </c>
      <c r="B3574" s="44">
        <v>1.3071999999999999</v>
      </c>
      <c r="C3574" s="44">
        <v>107.66</v>
      </c>
      <c r="D3574" s="44">
        <v>25.195</v>
      </c>
      <c r="E3574" s="44">
        <v>7.4592000000000001</v>
      </c>
      <c r="F3574" s="44">
        <v>0.81135000000000002</v>
      </c>
      <c r="G3574" s="44">
        <v>283.48</v>
      </c>
      <c r="H3574" s="44">
        <v>4.1340000000000003</v>
      </c>
      <c r="I3574" s="44">
        <v>1.3978999999999999</v>
      </c>
      <c r="J3574" s="45">
        <v>8.6294000000000004</v>
      </c>
    </row>
    <row r="3575" spans="1:10" x14ac:dyDescent="0.25">
      <c r="A3575" s="33">
        <v>41250</v>
      </c>
      <c r="B3575" s="44">
        <v>1.2905</v>
      </c>
      <c r="C3575" s="44">
        <v>106.19</v>
      </c>
      <c r="D3575" s="44">
        <v>25.207999999999998</v>
      </c>
      <c r="E3575" s="44">
        <v>7.4589999999999996</v>
      </c>
      <c r="F3575" s="44">
        <v>0.80610000000000004</v>
      </c>
      <c r="G3575" s="44">
        <v>283.95999999999998</v>
      </c>
      <c r="H3575" s="44">
        <v>4.1311999999999998</v>
      </c>
      <c r="I3575" s="44">
        <v>1.4005000000000001</v>
      </c>
      <c r="J3575" s="45">
        <v>8.6180000000000003</v>
      </c>
    </row>
    <row r="3576" spans="1:10" x14ac:dyDescent="0.25">
      <c r="A3576" s="33">
        <v>41253</v>
      </c>
      <c r="B3576" s="44">
        <v>1.2929999999999999</v>
      </c>
      <c r="C3576" s="44">
        <v>106.23</v>
      </c>
      <c r="D3576" s="44">
        <v>25.245000000000001</v>
      </c>
      <c r="E3576" s="44">
        <v>7.4591000000000003</v>
      </c>
      <c r="F3576" s="44">
        <v>0.8044</v>
      </c>
      <c r="G3576" s="44">
        <v>283.51</v>
      </c>
      <c r="H3576" s="44">
        <v>4.1234999999999999</v>
      </c>
      <c r="I3576" s="44">
        <v>1.4097</v>
      </c>
      <c r="J3576" s="45">
        <v>8.6335999999999995</v>
      </c>
    </row>
    <row r="3577" spans="1:10" x14ac:dyDescent="0.25">
      <c r="A3577" s="33">
        <v>41254</v>
      </c>
      <c r="B3577" s="44">
        <v>1.2992999999999999</v>
      </c>
      <c r="C3577" s="44">
        <v>107.11</v>
      </c>
      <c r="D3577" s="44">
        <v>25.29</v>
      </c>
      <c r="E3577" s="44">
        <v>7.4592999999999998</v>
      </c>
      <c r="F3577" s="44">
        <v>0.80740000000000001</v>
      </c>
      <c r="G3577" s="44">
        <v>282.14</v>
      </c>
      <c r="H3577" s="44">
        <v>4.0921000000000003</v>
      </c>
      <c r="I3577" s="44">
        <v>1.4043000000000001</v>
      </c>
      <c r="J3577" s="45">
        <v>8.6448999999999998</v>
      </c>
    </row>
    <row r="3578" spans="1:10" x14ac:dyDescent="0.25">
      <c r="A3578" s="33">
        <v>41255</v>
      </c>
      <c r="B3578" s="44">
        <v>1.304</v>
      </c>
      <c r="C3578" s="44">
        <v>108.12</v>
      </c>
      <c r="D3578" s="44">
        <v>25.265000000000001</v>
      </c>
      <c r="E3578" s="44">
        <v>7.4603999999999999</v>
      </c>
      <c r="F3578" s="44">
        <v>0.80774999999999997</v>
      </c>
      <c r="G3578" s="44">
        <v>282.33</v>
      </c>
      <c r="H3578" s="44">
        <v>4.0968999999999998</v>
      </c>
      <c r="I3578" s="44">
        <v>1.4057999999999999</v>
      </c>
      <c r="J3578" s="45">
        <v>8.6274999999999995</v>
      </c>
    </row>
    <row r="3579" spans="1:10" x14ac:dyDescent="0.25">
      <c r="A3579" s="33">
        <v>41256</v>
      </c>
      <c r="B3579" s="44">
        <v>1.3077000000000001</v>
      </c>
      <c r="C3579" s="44">
        <v>109.18</v>
      </c>
      <c r="D3579" s="44">
        <v>25.289000000000001</v>
      </c>
      <c r="E3579" s="44">
        <v>7.4610000000000003</v>
      </c>
      <c r="F3579" s="44">
        <v>0.81005000000000005</v>
      </c>
      <c r="G3579" s="44">
        <v>283.5</v>
      </c>
      <c r="H3579" s="44">
        <v>4.0933000000000002</v>
      </c>
      <c r="I3579" s="44">
        <v>1.413</v>
      </c>
      <c r="J3579" s="45">
        <v>8.7215000000000007</v>
      </c>
    </row>
    <row r="3580" spans="1:10" x14ac:dyDescent="0.25">
      <c r="A3580" s="33">
        <v>41257</v>
      </c>
      <c r="B3580" s="44">
        <v>1.3081</v>
      </c>
      <c r="C3580" s="44">
        <v>109.55</v>
      </c>
      <c r="D3580" s="44">
        <v>25.231000000000002</v>
      </c>
      <c r="E3580" s="44">
        <v>7.4612999999999996</v>
      </c>
      <c r="F3580" s="44">
        <v>0.8115</v>
      </c>
      <c r="G3580" s="44">
        <v>283.76</v>
      </c>
      <c r="H3580" s="44">
        <v>4.0861000000000001</v>
      </c>
      <c r="I3580" s="44">
        <v>1.4064000000000001</v>
      </c>
      <c r="J3580" s="45">
        <v>8.7743000000000002</v>
      </c>
    </row>
    <row r="3581" spans="1:10" x14ac:dyDescent="0.25">
      <c r="A3581" s="33">
        <v>41260</v>
      </c>
      <c r="B3581" s="44">
        <v>1.3160000000000001</v>
      </c>
      <c r="C3581" s="44">
        <v>110.39</v>
      </c>
      <c r="D3581" s="44">
        <v>25.222000000000001</v>
      </c>
      <c r="E3581" s="44">
        <v>7.4612999999999996</v>
      </c>
      <c r="F3581" s="44">
        <v>0.81200000000000006</v>
      </c>
      <c r="G3581" s="44">
        <v>287.19</v>
      </c>
      <c r="H3581" s="44">
        <v>4.0890000000000004</v>
      </c>
      <c r="I3581" s="44">
        <v>1.4008</v>
      </c>
      <c r="J3581" s="45">
        <v>8.7539999999999996</v>
      </c>
    </row>
    <row r="3582" spans="1:10" x14ac:dyDescent="0.25">
      <c r="A3582" s="33">
        <v>41261</v>
      </c>
      <c r="B3582" s="44">
        <v>1.3178000000000001</v>
      </c>
      <c r="C3582" s="44">
        <v>110.53</v>
      </c>
      <c r="D3582" s="44">
        <v>25.2</v>
      </c>
      <c r="E3582" s="44">
        <v>7.4603000000000002</v>
      </c>
      <c r="F3582" s="44">
        <v>0.81279999999999997</v>
      </c>
      <c r="G3582" s="44">
        <v>288.39999999999998</v>
      </c>
      <c r="H3582" s="44">
        <v>4.0928000000000004</v>
      </c>
      <c r="I3582" s="44">
        <v>1.4038999999999999</v>
      </c>
      <c r="J3582" s="45">
        <v>8.7378</v>
      </c>
    </row>
    <row r="3583" spans="1:10" x14ac:dyDescent="0.25">
      <c r="A3583" s="33">
        <v>41262</v>
      </c>
      <c r="B3583" s="44">
        <v>1.3302</v>
      </c>
      <c r="C3583" s="44">
        <v>112.36</v>
      </c>
      <c r="D3583" s="44">
        <v>25.254000000000001</v>
      </c>
      <c r="E3583" s="44">
        <v>7.4607999999999999</v>
      </c>
      <c r="F3583" s="44">
        <v>0.81610000000000005</v>
      </c>
      <c r="G3583" s="44">
        <v>286.81</v>
      </c>
      <c r="H3583" s="44">
        <v>4.0735999999999999</v>
      </c>
      <c r="I3583" s="44">
        <v>1.4063000000000001</v>
      </c>
      <c r="J3583" s="45">
        <v>8.6661999999999999</v>
      </c>
    </row>
    <row r="3584" spans="1:10" x14ac:dyDescent="0.25">
      <c r="A3584" s="33">
        <v>41263</v>
      </c>
      <c r="B3584" s="44">
        <v>1.3246</v>
      </c>
      <c r="C3584" s="44">
        <v>111.52</v>
      </c>
      <c r="D3584" s="44">
        <v>25.228000000000002</v>
      </c>
      <c r="E3584" s="44">
        <v>7.4611999999999998</v>
      </c>
      <c r="F3584" s="44">
        <v>0.81459999999999999</v>
      </c>
      <c r="G3584" s="44">
        <v>286.13</v>
      </c>
      <c r="H3584" s="44">
        <v>4.0730000000000004</v>
      </c>
      <c r="I3584" s="44">
        <v>1.4029</v>
      </c>
      <c r="J3584" s="45">
        <v>8.6349</v>
      </c>
    </row>
    <row r="3585" spans="1:10" x14ac:dyDescent="0.25">
      <c r="A3585" s="33">
        <v>41264</v>
      </c>
      <c r="B3585" s="44">
        <v>1.3209</v>
      </c>
      <c r="C3585" s="44">
        <v>110.99</v>
      </c>
      <c r="D3585" s="44">
        <v>25.189</v>
      </c>
      <c r="E3585" s="44">
        <v>7.4611999999999998</v>
      </c>
      <c r="F3585" s="44">
        <v>0.81420000000000003</v>
      </c>
      <c r="G3585" s="44">
        <v>287.2</v>
      </c>
      <c r="H3585" s="44">
        <v>4.0644999999999998</v>
      </c>
      <c r="I3585" s="44">
        <v>1.3885000000000001</v>
      </c>
      <c r="J3585" s="45">
        <v>8.5945</v>
      </c>
    </row>
    <row r="3586" spans="1:10" x14ac:dyDescent="0.25">
      <c r="A3586" s="33">
        <v>41267</v>
      </c>
      <c r="B3586" s="44">
        <v>1.3218000000000001</v>
      </c>
      <c r="C3586" s="44">
        <v>111.64</v>
      </c>
      <c r="D3586" s="44">
        <v>25.126999999999999</v>
      </c>
      <c r="E3586" s="44">
        <v>7.4615999999999998</v>
      </c>
      <c r="F3586" s="44">
        <v>0.8175</v>
      </c>
      <c r="G3586" s="44">
        <v>290.19</v>
      </c>
      <c r="H3586" s="44">
        <v>4.0815999999999999</v>
      </c>
      <c r="I3586" s="44">
        <v>1.3883000000000001</v>
      </c>
      <c r="J3586" s="45">
        <v>8.6323000000000008</v>
      </c>
    </row>
    <row r="3587" spans="1:10" x14ac:dyDescent="0.25">
      <c r="A3587" s="33">
        <v>41270</v>
      </c>
      <c r="B3587" s="44">
        <v>1.3266</v>
      </c>
      <c r="C3587" s="44">
        <v>113.87</v>
      </c>
      <c r="D3587" s="44">
        <v>25.114999999999998</v>
      </c>
      <c r="E3587" s="44">
        <v>7.4602000000000004</v>
      </c>
      <c r="F3587" s="44">
        <v>0.81989999999999996</v>
      </c>
      <c r="G3587" s="44">
        <v>291.43</v>
      </c>
      <c r="H3587" s="44">
        <v>4.0688000000000004</v>
      </c>
      <c r="I3587" s="44">
        <v>1.3864000000000001</v>
      </c>
      <c r="J3587" s="45">
        <v>8.6273</v>
      </c>
    </row>
    <row r="3588" spans="1:10" x14ac:dyDescent="0.25">
      <c r="A3588" s="33">
        <v>41271</v>
      </c>
      <c r="B3588" s="44">
        <v>1.3183</v>
      </c>
      <c r="C3588" s="44">
        <v>113.5</v>
      </c>
      <c r="D3588" s="44">
        <v>25.14</v>
      </c>
      <c r="E3588" s="44">
        <v>7.4603999999999999</v>
      </c>
      <c r="F3588" s="44">
        <v>0.81694999999999995</v>
      </c>
      <c r="G3588" s="44">
        <v>290.79000000000002</v>
      </c>
      <c r="H3588" s="44">
        <v>4.0808999999999997</v>
      </c>
      <c r="I3588" s="44">
        <v>1.3877999999999999</v>
      </c>
      <c r="J3588" s="45">
        <v>8.5615000000000006</v>
      </c>
    </row>
    <row r="3589" spans="1:10" x14ac:dyDescent="0.25">
      <c r="A3589" s="33">
        <v>41274</v>
      </c>
      <c r="B3589" s="44">
        <v>1.3193999999999999</v>
      </c>
      <c r="C3589" s="44">
        <v>113.61</v>
      </c>
      <c r="D3589" s="44">
        <v>25.151</v>
      </c>
      <c r="E3589" s="44">
        <v>7.4610000000000003</v>
      </c>
      <c r="F3589" s="44">
        <v>0.81610000000000005</v>
      </c>
      <c r="G3589" s="44">
        <v>292.3</v>
      </c>
      <c r="H3589" s="44">
        <v>4.0739999999999998</v>
      </c>
      <c r="I3589" s="44">
        <v>1.3975</v>
      </c>
      <c r="J3589" s="45">
        <v>8.5820000000000007</v>
      </c>
    </row>
    <row r="3590" spans="1:10" x14ac:dyDescent="0.25">
      <c r="A3590" s="33">
        <v>41276</v>
      </c>
      <c r="B3590" s="44">
        <v>1.3262</v>
      </c>
      <c r="C3590" s="44">
        <v>115.38</v>
      </c>
      <c r="D3590" s="44">
        <v>25.218</v>
      </c>
      <c r="E3590" s="44">
        <v>7.4602000000000004</v>
      </c>
      <c r="F3590" s="44">
        <v>0.81399999999999995</v>
      </c>
      <c r="G3590" s="44">
        <v>291.70999999999998</v>
      </c>
      <c r="H3590" s="44">
        <v>4.0727000000000002</v>
      </c>
      <c r="I3590" s="44">
        <v>1.4225000000000001</v>
      </c>
      <c r="J3590" s="45">
        <v>8.5703999999999994</v>
      </c>
    </row>
    <row r="3591" spans="1:10" x14ac:dyDescent="0.25">
      <c r="A3591" s="33">
        <v>41277</v>
      </c>
      <c r="B3591" s="44">
        <v>1.3102</v>
      </c>
      <c r="C3591" s="44">
        <v>113.93</v>
      </c>
      <c r="D3591" s="44">
        <v>25.26</v>
      </c>
      <c r="E3591" s="44">
        <v>7.4599000000000002</v>
      </c>
      <c r="F3591" s="44">
        <v>0.81074999999999997</v>
      </c>
      <c r="G3591" s="44">
        <v>291.08999999999997</v>
      </c>
      <c r="H3591" s="44">
        <v>4.0884</v>
      </c>
      <c r="I3591" s="44">
        <v>1.4239999999999999</v>
      </c>
      <c r="J3591" s="45">
        <v>8.5397999999999996</v>
      </c>
    </row>
    <row r="3592" spans="1:10" x14ac:dyDescent="0.25">
      <c r="A3592" s="33">
        <v>41278</v>
      </c>
      <c r="B3592" s="44">
        <v>1.3011999999999999</v>
      </c>
      <c r="C3592" s="44">
        <v>114.96</v>
      </c>
      <c r="D3592" s="44">
        <v>25.355</v>
      </c>
      <c r="E3592" s="44">
        <v>7.4591000000000003</v>
      </c>
      <c r="F3592" s="44">
        <v>0.81230000000000002</v>
      </c>
      <c r="G3592" s="44">
        <v>290.95</v>
      </c>
      <c r="H3592" s="44">
        <v>4.1165000000000003</v>
      </c>
      <c r="I3592" s="44">
        <v>1.4280999999999999</v>
      </c>
      <c r="J3592" s="45">
        <v>8.5310000000000006</v>
      </c>
    </row>
    <row r="3593" spans="1:10" x14ac:dyDescent="0.25">
      <c r="A3593" s="33">
        <v>41281</v>
      </c>
      <c r="B3593" s="44">
        <v>1.3039000000000001</v>
      </c>
      <c r="C3593" s="44">
        <v>114.48</v>
      </c>
      <c r="D3593" s="44">
        <v>25.539000000000001</v>
      </c>
      <c r="E3593" s="44">
        <v>7.4596999999999998</v>
      </c>
      <c r="F3593" s="44">
        <v>0.81169999999999998</v>
      </c>
      <c r="G3593" s="44">
        <v>291.57</v>
      </c>
      <c r="H3593" s="44">
        <v>4.1193</v>
      </c>
      <c r="I3593" s="44">
        <v>1.4172</v>
      </c>
      <c r="J3593" s="45">
        <v>8.5144000000000002</v>
      </c>
    </row>
    <row r="3594" spans="1:10" x14ac:dyDescent="0.25">
      <c r="A3594" s="33">
        <v>41282</v>
      </c>
      <c r="B3594" s="44">
        <v>1.3086</v>
      </c>
      <c r="C3594" s="44">
        <v>114.56</v>
      </c>
      <c r="D3594" s="44">
        <v>25.587</v>
      </c>
      <c r="E3594" s="44">
        <v>7.4603000000000002</v>
      </c>
      <c r="F3594" s="44">
        <v>0.8145</v>
      </c>
      <c r="G3594" s="44">
        <v>292.7</v>
      </c>
      <c r="H3594" s="44">
        <v>4.1245000000000003</v>
      </c>
      <c r="I3594" s="44">
        <v>1.4084000000000001</v>
      </c>
      <c r="J3594" s="45">
        <v>8.5765999999999991</v>
      </c>
    </row>
    <row r="3595" spans="1:10" x14ac:dyDescent="0.25">
      <c r="A3595" s="33">
        <v>41283</v>
      </c>
      <c r="B3595" s="44">
        <v>1.3056000000000001</v>
      </c>
      <c r="C3595" s="44">
        <v>114.34</v>
      </c>
      <c r="D3595" s="44">
        <v>25.529</v>
      </c>
      <c r="E3595" s="44">
        <v>7.4606000000000003</v>
      </c>
      <c r="F3595" s="44">
        <v>0.81505000000000005</v>
      </c>
      <c r="G3595" s="44">
        <v>290.66000000000003</v>
      </c>
      <c r="H3595" s="44">
        <v>4.109</v>
      </c>
      <c r="I3595" s="44">
        <v>1.4108000000000001</v>
      </c>
      <c r="J3595" s="45">
        <v>8.5953999999999997</v>
      </c>
    </row>
    <row r="3596" spans="1:10" x14ac:dyDescent="0.25">
      <c r="A3596" s="33">
        <v>41284</v>
      </c>
      <c r="B3596" s="44">
        <v>1.3112999999999999</v>
      </c>
      <c r="C3596" s="44">
        <v>115.76</v>
      </c>
      <c r="D3596" s="44">
        <v>25.629000000000001</v>
      </c>
      <c r="E3596" s="44">
        <v>7.4607000000000001</v>
      </c>
      <c r="F3596" s="44">
        <v>0.81720000000000004</v>
      </c>
      <c r="G3596" s="44">
        <v>291.58999999999997</v>
      </c>
      <c r="H3596" s="44">
        <v>4.0888</v>
      </c>
      <c r="I3596" s="44">
        <v>1.4097999999999999</v>
      </c>
      <c r="J3596" s="45">
        <v>8.5665999999999993</v>
      </c>
    </row>
    <row r="3597" spans="1:10" x14ac:dyDescent="0.25">
      <c r="A3597" s="33">
        <v>41285</v>
      </c>
      <c r="B3597" s="44">
        <v>1.3273999999999999</v>
      </c>
      <c r="C3597" s="44">
        <v>118.18</v>
      </c>
      <c r="D3597" s="44">
        <v>25.613</v>
      </c>
      <c r="E3597" s="44">
        <v>7.4611000000000001</v>
      </c>
      <c r="F3597" s="44">
        <v>0.82320000000000004</v>
      </c>
      <c r="G3597" s="44">
        <v>296.56</v>
      </c>
      <c r="H3597" s="44">
        <v>4.0999999999999996</v>
      </c>
      <c r="I3597" s="44">
        <v>1.4079999999999999</v>
      </c>
      <c r="J3597" s="45">
        <v>8.6248000000000005</v>
      </c>
    </row>
    <row r="3598" spans="1:10" x14ac:dyDescent="0.25">
      <c r="A3598" s="33">
        <v>41288</v>
      </c>
      <c r="B3598" s="44">
        <v>1.3341000000000001</v>
      </c>
      <c r="C3598" s="44">
        <v>119.1</v>
      </c>
      <c r="D3598" s="44">
        <v>25.613</v>
      </c>
      <c r="E3598" s="44">
        <v>7.4626000000000001</v>
      </c>
      <c r="F3598" s="44">
        <v>0.83120000000000005</v>
      </c>
      <c r="G3598" s="44">
        <v>297.08</v>
      </c>
      <c r="H3598" s="44">
        <v>4.12</v>
      </c>
      <c r="I3598" s="44">
        <v>1.41</v>
      </c>
      <c r="J3598" s="45">
        <v>8.6178000000000008</v>
      </c>
    </row>
    <row r="3599" spans="1:10" x14ac:dyDescent="0.25">
      <c r="A3599" s="33">
        <v>41289</v>
      </c>
      <c r="B3599" s="44">
        <v>1.3327</v>
      </c>
      <c r="C3599" s="44">
        <v>118.04</v>
      </c>
      <c r="D3599" s="44">
        <v>25.613</v>
      </c>
      <c r="E3599" s="44">
        <v>7.4625000000000004</v>
      </c>
      <c r="F3599" s="44">
        <v>0.83025000000000004</v>
      </c>
      <c r="G3599" s="44">
        <v>294.72000000000003</v>
      </c>
      <c r="H3599" s="44">
        <v>4.12</v>
      </c>
      <c r="I3599" s="44">
        <v>1.3995</v>
      </c>
      <c r="J3599" s="45">
        <v>8.6338000000000008</v>
      </c>
    </row>
    <row r="3600" spans="1:10" x14ac:dyDescent="0.25">
      <c r="A3600" s="33">
        <v>41290</v>
      </c>
      <c r="B3600" s="44">
        <v>1.3277000000000001</v>
      </c>
      <c r="C3600" s="44">
        <v>117.06</v>
      </c>
      <c r="D3600" s="44">
        <v>25.58</v>
      </c>
      <c r="E3600" s="44">
        <v>7.4623999999999997</v>
      </c>
      <c r="F3600" s="44">
        <v>0.83009999999999995</v>
      </c>
      <c r="G3600" s="44">
        <v>294.99</v>
      </c>
      <c r="H3600" s="44">
        <v>4.1311999999999998</v>
      </c>
      <c r="I3600" s="44">
        <v>1.4049</v>
      </c>
      <c r="J3600" s="45">
        <v>8.6341000000000001</v>
      </c>
    </row>
    <row r="3601" spans="1:10" x14ac:dyDescent="0.25">
      <c r="A3601" s="33">
        <v>41291</v>
      </c>
      <c r="B3601" s="44">
        <v>1.3368</v>
      </c>
      <c r="C3601" s="44">
        <v>119.32</v>
      </c>
      <c r="D3601" s="44">
        <v>25.545999999999999</v>
      </c>
      <c r="E3601" s="44">
        <v>7.4626000000000001</v>
      </c>
      <c r="F3601" s="44">
        <v>0.83409999999999995</v>
      </c>
      <c r="G3601" s="44">
        <v>293.58</v>
      </c>
      <c r="H3601" s="44">
        <v>4.1203000000000003</v>
      </c>
      <c r="I3601" s="44">
        <v>1.4138999999999999</v>
      </c>
      <c r="J3601" s="45">
        <v>8.6430000000000007</v>
      </c>
    </row>
    <row r="3602" spans="1:10" x14ac:dyDescent="0.25">
      <c r="A3602" s="33">
        <v>41292</v>
      </c>
      <c r="B3602" s="44">
        <v>1.3324</v>
      </c>
      <c r="C3602" s="44">
        <v>119.87</v>
      </c>
      <c r="D3602" s="44">
        <v>25.635000000000002</v>
      </c>
      <c r="E3602" s="44">
        <v>7.4630999999999998</v>
      </c>
      <c r="F3602" s="44">
        <v>0.83720000000000006</v>
      </c>
      <c r="G3602" s="44">
        <v>292.74</v>
      </c>
      <c r="H3602" s="44">
        <v>4.1455000000000002</v>
      </c>
      <c r="I3602" s="44">
        <v>1.4142999999999999</v>
      </c>
      <c r="J3602" s="45">
        <v>8.6641999999999992</v>
      </c>
    </row>
    <row r="3603" spans="1:10" x14ac:dyDescent="0.25">
      <c r="A3603" s="33">
        <v>41295</v>
      </c>
      <c r="B3603" s="44">
        <v>1.3323</v>
      </c>
      <c r="C3603" s="44">
        <v>119.37</v>
      </c>
      <c r="D3603" s="44">
        <v>25.626000000000001</v>
      </c>
      <c r="E3603" s="44">
        <v>7.4633000000000003</v>
      </c>
      <c r="F3603" s="44">
        <v>0.83899999999999997</v>
      </c>
      <c r="G3603" s="44">
        <v>292.55</v>
      </c>
      <c r="H3603" s="44">
        <v>4.1699000000000002</v>
      </c>
      <c r="I3603" s="44">
        <v>1.4213</v>
      </c>
      <c r="J3603" s="45">
        <v>8.6936</v>
      </c>
    </row>
    <row r="3604" spans="1:10" x14ac:dyDescent="0.25">
      <c r="A3604" s="33">
        <v>41296</v>
      </c>
      <c r="B3604" s="44">
        <v>1.3317000000000001</v>
      </c>
      <c r="C3604" s="44">
        <v>118.18</v>
      </c>
      <c r="D3604" s="44">
        <v>25.613</v>
      </c>
      <c r="E3604" s="44">
        <v>7.4635999999999996</v>
      </c>
      <c r="F3604" s="44">
        <v>0.83965000000000001</v>
      </c>
      <c r="G3604" s="44">
        <v>294.32</v>
      </c>
      <c r="H3604" s="44">
        <v>4.1737000000000002</v>
      </c>
      <c r="I3604" s="44">
        <v>1.4072</v>
      </c>
      <c r="J3604" s="45">
        <v>8.6908999999999992</v>
      </c>
    </row>
    <row r="3605" spans="1:10" x14ac:dyDescent="0.25">
      <c r="A3605" s="33">
        <v>41297</v>
      </c>
      <c r="B3605" s="44">
        <v>1.333</v>
      </c>
      <c r="C3605" s="44">
        <v>117.98</v>
      </c>
      <c r="D3605" s="44">
        <v>25.597000000000001</v>
      </c>
      <c r="E3605" s="44">
        <v>7.4629000000000003</v>
      </c>
      <c r="F3605" s="44">
        <v>0.8407</v>
      </c>
      <c r="G3605" s="44">
        <v>294.57</v>
      </c>
      <c r="H3605" s="44">
        <v>4.1638000000000002</v>
      </c>
      <c r="I3605" s="44">
        <v>1.399</v>
      </c>
      <c r="J3605" s="45">
        <v>8.6908999999999992</v>
      </c>
    </row>
    <row r="3606" spans="1:10" x14ac:dyDescent="0.25">
      <c r="A3606" s="33">
        <v>41298</v>
      </c>
      <c r="B3606" s="44">
        <v>1.3349</v>
      </c>
      <c r="C3606" s="44">
        <v>119.73</v>
      </c>
      <c r="D3606" s="44">
        <v>25.597000000000001</v>
      </c>
      <c r="E3606" s="44">
        <v>7.4619999999999997</v>
      </c>
      <c r="F3606" s="44">
        <v>0.84389999999999998</v>
      </c>
      <c r="G3606" s="44">
        <v>294.89999999999998</v>
      </c>
      <c r="H3606" s="44">
        <v>4.1909000000000001</v>
      </c>
      <c r="I3606" s="44">
        <v>1.3885000000000001</v>
      </c>
      <c r="J3606" s="45">
        <v>8.6879000000000008</v>
      </c>
    </row>
    <row r="3607" spans="1:10" x14ac:dyDescent="0.25">
      <c r="A3607" s="33">
        <v>41299</v>
      </c>
      <c r="B3607" s="44">
        <v>1.3469</v>
      </c>
      <c r="C3607" s="44">
        <v>122.71</v>
      </c>
      <c r="D3607" s="44">
        <v>25.605</v>
      </c>
      <c r="E3607" s="44">
        <v>7.4626000000000001</v>
      </c>
      <c r="F3607" s="44">
        <v>0.85140000000000005</v>
      </c>
      <c r="G3607" s="44">
        <v>297.89</v>
      </c>
      <c r="H3607" s="44">
        <v>4.1768999999999998</v>
      </c>
      <c r="I3607" s="44">
        <v>1.3864000000000001</v>
      </c>
      <c r="J3607" s="45">
        <v>8.6889000000000003</v>
      </c>
    </row>
    <row r="3608" spans="1:10" x14ac:dyDescent="0.25">
      <c r="A3608" s="33">
        <v>41302</v>
      </c>
      <c r="B3608" s="44">
        <v>1.3444</v>
      </c>
      <c r="C3608" s="44">
        <v>122.21</v>
      </c>
      <c r="D3608" s="44">
        <v>25.69</v>
      </c>
      <c r="E3608" s="44">
        <v>7.4604999999999997</v>
      </c>
      <c r="F3608" s="44">
        <v>0.85450000000000004</v>
      </c>
      <c r="G3608" s="44">
        <v>298.39999999999998</v>
      </c>
      <c r="H3608" s="44">
        <v>4.1989000000000001</v>
      </c>
      <c r="I3608" s="44">
        <v>1.3841000000000001</v>
      </c>
      <c r="J3608" s="45">
        <v>8.6583000000000006</v>
      </c>
    </row>
    <row r="3609" spans="1:10" x14ac:dyDescent="0.25">
      <c r="A3609" s="33">
        <v>41303</v>
      </c>
      <c r="B3609" s="44">
        <v>1.3432999999999999</v>
      </c>
      <c r="C3609" s="44">
        <v>121.52</v>
      </c>
      <c r="D3609" s="44">
        <v>25.658999999999999</v>
      </c>
      <c r="E3609" s="44">
        <v>7.4595000000000002</v>
      </c>
      <c r="F3609" s="44">
        <v>0.85360000000000003</v>
      </c>
      <c r="G3609" s="44">
        <v>297.39999999999998</v>
      </c>
      <c r="H3609" s="44">
        <v>4.2089999999999996</v>
      </c>
      <c r="I3609" s="44">
        <v>1.3867</v>
      </c>
      <c r="J3609" s="45">
        <v>8.6110000000000007</v>
      </c>
    </row>
    <row r="3610" spans="1:10" x14ac:dyDescent="0.25">
      <c r="A3610" s="33">
        <v>41304</v>
      </c>
      <c r="B3610" s="44">
        <v>1.3541000000000001</v>
      </c>
      <c r="C3610" s="44">
        <v>123.55</v>
      </c>
      <c r="D3610" s="44">
        <v>25.652000000000001</v>
      </c>
      <c r="E3610" s="44">
        <v>7.4608999999999996</v>
      </c>
      <c r="F3610" s="44">
        <v>0.85829999999999995</v>
      </c>
      <c r="G3610" s="44">
        <v>296.08</v>
      </c>
      <c r="H3610" s="44">
        <v>4.1988000000000003</v>
      </c>
      <c r="I3610" s="44">
        <v>1.3793</v>
      </c>
      <c r="J3610" s="45">
        <v>8.6117000000000008</v>
      </c>
    </row>
    <row r="3611" spans="1:10" x14ac:dyDescent="0.25">
      <c r="A3611" s="33">
        <v>41305</v>
      </c>
      <c r="B3611" s="44">
        <v>1.355</v>
      </c>
      <c r="C3611" s="44">
        <v>123.32</v>
      </c>
      <c r="D3611" s="44">
        <v>25.619</v>
      </c>
      <c r="E3611" s="44">
        <v>7.4612999999999996</v>
      </c>
      <c r="F3611" s="44">
        <v>0.85699999999999998</v>
      </c>
      <c r="G3611" s="44">
        <v>292.27</v>
      </c>
      <c r="H3611" s="44">
        <v>4.1944999999999997</v>
      </c>
      <c r="I3611" s="44">
        <v>1.3733</v>
      </c>
      <c r="J3611" s="45">
        <v>8.6325000000000003</v>
      </c>
    </row>
    <row r="3612" spans="1:10" x14ac:dyDescent="0.25">
      <c r="A3612" s="33">
        <v>41306</v>
      </c>
      <c r="B3612" s="44">
        <v>1.3644000000000001</v>
      </c>
      <c r="C3612" s="44">
        <v>125.78</v>
      </c>
      <c r="D3612" s="44">
        <v>25.638000000000002</v>
      </c>
      <c r="E3612" s="44">
        <v>7.4602000000000004</v>
      </c>
      <c r="F3612" s="44">
        <v>0.86170000000000002</v>
      </c>
      <c r="G3612" s="44">
        <v>292.37</v>
      </c>
      <c r="H3612" s="44">
        <v>4.1791999999999998</v>
      </c>
      <c r="I3612" s="44">
        <v>1.3635999999999999</v>
      </c>
      <c r="J3612" s="45">
        <v>8.6021999999999998</v>
      </c>
    </row>
    <row r="3613" spans="1:10" x14ac:dyDescent="0.25">
      <c r="A3613" s="33">
        <v>41309</v>
      </c>
      <c r="B3613" s="44">
        <v>1.3552</v>
      </c>
      <c r="C3613" s="44">
        <v>125.63</v>
      </c>
      <c r="D3613" s="44">
        <v>25.669</v>
      </c>
      <c r="E3613" s="44">
        <v>7.4599000000000002</v>
      </c>
      <c r="F3613" s="44">
        <v>0.8619</v>
      </c>
      <c r="G3613" s="44">
        <v>293.23</v>
      </c>
      <c r="H3613" s="44">
        <v>4.1639999999999997</v>
      </c>
      <c r="I3613" s="44">
        <v>1.3686</v>
      </c>
      <c r="J3613" s="45">
        <v>8.5823</v>
      </c>
    </row>
    <row r="3614" spans="1:10" x14ac:dyDescent="0.25">
      <c r="A3614" s="33">
        <v>41310</v>
      </c>
      <c r="B3614" s="44">
        <v>1.3536999999999999</v>
      </c>
      <c r="C3614" s="44">
        <v>126.33</v>
      </c>
      <c r="D3614" s="44">
        <v>25.646999999999998</v>
      </c>
      <c r="E3614" s="44">
        <v>7.4595000000000002</v>
      </c>
      <c r="F3614" s="44">
        <v>0.8599</v>
      </c>
      <c r="G3614" s="44">
        <v>292.33</v>
      </c>
      <c r="H3614" s="44">
        <v>4.1814999999999998</v>
      </c>
      <c r="I3614" s="44">
        <v>1.3627</v>
      </c>
      <c r="J3614" s="45">
        <v>8.5632000000000001</v>
      </c>
    </row>
    <row r="3615" spans="1:10" x14ac:dyDescent="0.25">
      <c r="A3615" s="33">
        <v>41311</v>
      </c>
      <c r="B3615" s="44">
        <v>1.3516999999999999</v>
      </c>
      <c r="C3615" s="44">
        <v>126.48</v>
      </c>
      <c r="D3615" s="44">
        <v>25.731999999999999</v>
      </c>
      <c r="E3615" s="44">
        <v>7.4596999999999998</v>
      </c>
      <c r="F3615" s="44">
        <v>0.86309999999999998</v>
      </c>
      <c r="G3615" s="44">
        <v>294.23</v>
      </c>
      <c r="H3615" s="44">
        <v>4.1867999999999999</v>
      </c>
      <c r="I3615" s="44">
        <v>1.3524</v>
      </c>
      <c r="J3615" s="45">
        <v>8.5894999999999992</v>
      </c>
    </row>
    <row r="3616" spans="1:10" x14ac:dyDescent="0.25">
      <c r="A3616" s="33">
        <v>41312</v>
      </c>
      <c r="B3616" s="44">
        <v>1.3546</v>
      </c>
      <c r="C3616" s="44">
        <v>126.88</v>
      </c>
      <c r="D3616" s="44">
        <v>25.274999999999999</v>
      </c>
      <c r="E3616" s="44">
        <v>7.4604999999999997</v>
      </c>
      <c r="F3616" s="44">
        <v>0.86240000000000006</v>
      </c>
      <c r="G3616" s="44">
        <v>294.35000000000002</v>
      </c>
      <c r="H3616" s="44">
        <v>4.1885000000000003</v>
      </c>
      <c r="I3616" s="44">
        <v>1.3607</v>
      </c>
      <c r="J3616" s="45">
        <v>8.6339000000000006</v>
      </c>
    </row>
    <row r="3617" spans="1:10" x14ac:dyDescent="0.25">
      <c r="A3617" s="33">
        <v>41313</v>
      </c>
      <c r="B3617" s="44">
        <v>1.3373999999999999</v>
      </c>
      <c r="C3617" s="44">
        <v>123.52</v>
      </c>
      <c r="D3617" s="44">
        <v>25.242999999999999</v>
      </c>
      <c r="E3617" s="44">
        <v>7.4603000000000002</v>
      </c>
      <c r="F3617" s="44">
        <v>0.84635000000000005</v>
      </c>
      <c r="G3617" s="44">
        <v>292.22000000000003</v>
      </c>
      <c r="H3617" s="44">
        <v>4.1592000000000002</v>
      </c>
      <c r="I3617" s="44">
        <v>1.3532</v>
      </c>
      <c r="J3617" s="45">
        <v>8.5950000000000006</v>
      </c>
    </row>
    <row r="3618" spans="1:10" x14ac:dyDescent="0.25">
      <c r="A3618" s="33">
        <v>41316</v>
      </c>
      <c r="B3618" s="44">
        <v>1.3391</v>
      </c>
      <c r="C3618" s="44">
        <v>125.12</v>
      </c>
      <c r="D3618" s="44">
        <v>25.24</v>
      </c>
      <c r="E3618" s="44">
        <v>7.4617000000000004</v>
      </c>
      <c r="F3618" s="44">
        <v>0.85350000000000004</v>
      </c>
      <c r="G3618" s="44">
        <v>291.72000000000003</v>
      </c>
      <c r="H3618" s="44">
        <v>4.1536999999999997</v>
      </c>
      <c r="I3618" s="44">
        <v>1.359</v>
      </c>
      <c r="J3618" s="45">
        <v>8.5754000000000001</v>
      </c>
    </row>
    <row r="3619" spans="1:10" x14ac:dyDescent="0.25">
      <c r="A3619" s="33">
        <v>41317</v>
      </c>
      <c r="B3619" s="44">
        <v>1.3438000000000001</v>
      </c>
      <c r="C3619" s="44">
        <v>126.6</v>
      </c>
      <c r="D3619" s="44">
        <v>25.315000000000001</v>
      </c>
      <c r="E3619" s="44">
        <v>7.4615</v>
      </c>
      <c r="F3619" s="44">
        <v>0.86150000000000004</v>
      </c>
      <c r="G3619" s="44">
        <v>291.27999999999997</v>
      </c>
      <c r="H3619" s="44">
        <v>4.1760000000000002</v>
      </c>
      <c r="I3619" s="44">
        <v>1.3714999999999999</v>
      </c>
      <c r="J3619" s="45">
        <v>8.5701000000000001</v>
      </c>
    </row>
    <row r="3620" spans="1:10" x14ac:dyDescent="0.25">
      <c r="A3620" s="33">
        <v>41318</v>
      </c>
      <c r="B3620" s="44">
        <v>1.3480000000000001</v>
      </c>
      <c r="C3620" s="44">
        <v>125.95</v>
      </c>
      <c r="D3620" s="44">
        <v>25.422999999999998</v>
      </c>
      <c r="E3620" s="44">
        <v>7.4615999999999998</v>
      </c>
      <c r="F3620" s="44">
        <v>0.86599999999999999</v>
      </c>
      <c r="G3620" s="44">
        <v>289.10000000000002</v>
      </c>
      <c r="H3620" s="44">
        <v>4.1718000000000002</v>
      </c>
      <c r="I3620" s="44">
        <v>1.3717999999999999</v>
      </c>
      <c r="J3620" s="45">
        <v>8.4768000000000008</v>
      </c>
    </row>
    <row r="3621" spans="1:10" x14ac:dyDescent="0.25">
      <c r="A3621" s="33">
        <v>41319</v>
      </c>
      <c r="B3621" s="44">
        <v>1.3327</v>
      </c>
      <c r="C3621" s="44">
        <v>124.39</v>
      </c>
      <c r="D3621" s="44">
        <v>25.382999999999999</v>
      </c>
      <c r="E3621" s="44">
        <v>7.4603999999999999</v>
      </c>
      <c r="F3621" s="44">
        <v>0.85940000000000005</v>
      </c>
      <c r="G3621" s="44">
        <v>292.52</v>
      </c>
      <c r="H3621" s="44">
        <v>4.1764999999999999</v>
      </c>
      <c r="I3621" s="44">
        <v>1.3640000000000001</v>
      </c>
      <c r="J3621" s="45">
        <v>8.4491999999999994</v>
      </c>
    </row>
    <row r="3622" spans="1:10" x14ac:dyDescent="0.25">
      <c r="A3622" s="33">
        <v>41320</v>
      </c>
      <c r="B3622" s="44">
        <v>1.3325</v>
      </c>
      <c r="C3622" s="44">
        <v>124.03</v>
      </c>
      <c r="D3622" s="44">
        <v>25.385999999999999</v>
      </c>
      <c r="E3622" s="44">
        <v>7.4588999999999999</v>
      </c>
      <c r="F3622" s="44">
        <v>0.86040000000000005</v>
      </c>
      <c r="G3622" s="44">
        <v>292.38</v>
      </c>
      <c r="H3622" s="44">
        <v>4.1905999999999999</v>
      </c>
      <c r="I3622" s="44">
        <v>1.3668</v>
      </c>
      <c r="J3622" s="45">
        <v>8.4557000000000002</v>
      </c>
    </row>
    <row r="3623" spans="1:10" x14ac:dyDescent="0.25">
      <c r="A3623" s="33">
        <v>41323</v>
      </c>
      <c r="B3623" s="44">
        <v>1.3351999999999999</v>
      </c>
      <c r="C3623" s="44">
        <v>125.24</v>
      </c>
      <c r="D3623" s="44">
        <v>25.388000000000002</v>
      </c>
      <c r="E3623" s="44">
        <v>7.4596</v>
      </c>
      <c r="F3623" s="44">
        <v>0.8619</v>
      </c>
      <c r="G3623" s="44">
        <v>291.97000000000003</v>
      </c>
      <c r="H3623" s="44">
        <v>4.1890999999999998</v>
      </c>
      <c r="I3623" s="44">
        <v>1.3714999999999999</v>
      </c>
      <c r="J3623" s="45">
        <v>8.4597999999999995</v>
      </c>
    </row>
    <row r="3624" spans="1:10" x14ac:dyDescent="0.25">
      <c r="A3624" s="33">
        <v>41324</v>
      </c>
      <c r="B3624" s="44">
        <v>1.3349</v>
      </c>
      <c r="C3624" s="44">
        <v>124.81</v>
      </c>
      <c r="D3624" s="44">
        <v>25.434000000000001</v>
      </c>
      <c r="E3624" s="44">
        <v>7.4599000000000002</v>
      </c>
      <c r="F3624" s="44">
        <v>0.86309999999999998</v>
      </c>
      <c r="G3624" s="44">
        <v>290.79000000000002</v>
      </c>
      <c r="H3624" s="44">
        <v>4.1679000000000004</v>
      </c>
      <c r="I3624" s="44">
        <v>1.3725000000000001</v>
      </c>
      <c r="J3624" s="45">
        <v>8.4482999999999997</v>
      </c>
    </row>
    <row r="3625" spans="1:10" x14ac:dyDescent="0.25">
      <c r="A3625" s="33">
        <v>41325</v>
      </c>
      <c r="B3625" s="44">
        <v>1.337</v>
      </c>
      <c r="C3625" s="44">
        <v>125.09</v>
      </c>
      <c r="D3625" s="44">
        <v>25.393000000000001</v>
      </c>
      <c r="E3625" s="44">
        <v>7.4603999999999999</v>
      </c>
      <c r="F3625" s="44">
        <v>0.87329999999999997</v>
      </c>
      <c r="G3625" s="44">
        <v>291.31</v>
      </c>
      <c r="H3625" s="44">
        <v>4.1569000000000003</v>
      </c>
      <c r="I3625" s="44">
        <v>1.3742000000000001</v>
      </c>
      <c r="J3625" s="45">
        <v>8.4297000000000004</v>
      </c>
    </row>
    <row r="3626" spans="1:10" x14ac:dyDescent="0.25">
      <c r="A3626" s="33">
        <v>41326</v>
      </c>
      <c r="B3626" s="44">
        <v>1.3186</v>
      </c>
      <c r="C3626" s="44">
        <v>122.85</v>
      </c>
      <c r="D3626" s="44">
        <v>25.495999999999999</v>
      </c>
      <c r="E3626" s="44">
        <v>7.4596</v>
      </c>
      <c r="F3626" s="44">
        <v>0.86419999999999997</v>
      </c>
      <c r="G3626" s="44">
        <v>292.47000000000003</v>
      </c>
      <c r="H3626" s="44">
        <v>4.1734999999999998</v>
      </c>
      <c r="I3626" s="44">
        <v>1.3734</v>
      </c>
      <c r="J3626" s="45">
        <v>8.4614999999999991</v>
      </c>
    </row>
    <row r="3627" spans="1:10" x14ac:dyDescent="0.25">
      <c r="A3627" s="33">
        <v>41327</v>
      </c>
      <c r="B3627" s="44">
        <v>1.3186</v>
      </c>
      <c r="C3627" s="44">
        <v>122.98</v>
      </c>
      <c r="D3627" s="44">
        <v>25.492000000000001</v>
      </c>
      <c r="E3627" s="44">
        <v>7.4596</v>
      </c>
      <c r="F3627" s="44">
        <v>0.86204999999999998</v>
      </c>
      <c r="G3627" s="44">
        <v>292.55</v>
      </c>
      <c r="H3627" s="44">
        <v>4.1539000000000001</v>
      </c>
      <c r="I3627" s="44">
        <v>1.3788</v>
      </c>
      <c r="J3627" s="45">
        <v>8.4572000000000003</v>
      </c>
    </row>
    <row r="3628" spans="1:10" x14ac:dyDescent="0.25">
      <c r="A3628" s="33">
        <v>41330</v>
      </c>
      <c r="B3628" s="44">
        <v>1.3304</v>
      </c>
      <c r="C3628" s="44">
        <v>125</v>
      </c>
      <c r="D3628" s="44">
        <v>25.52</v>
      </c>
      <c r="E3628" s="44">
        <v>7.4614000000000003</v>
      </c>
      <c r="F3628" s="44">
        <v>0.87890000000000001</v>
      </c>
      <c r="G3628" s="44">
        <v>293.54000000000002</v>
      </c>
      <c r="H3628" s="44">
        <v>4.1470000000000002</v>
      </c>
      <c r="I3628" s="44">
        <v>1.3741000000000001</v>
      </c>
      <c r="J3628" s="45">
        <v>8.4740000000000002</v>
      </c>
    </row>
    <row r="3629" spans="1:10" x14ac:dyDescent="0.25">
      <c r="A3629" s="33">
        <v>41331</v>
      </c>
      <c r="B3629" s="44">
        <v>1.3077000000000001</v>
      </c>
      <c r="C3629" s="44">
        <v>120.2</v>
      </c>
      <c r="D3629" s="44">
        <v>25.561</v>
      </c>
      <c r="E3629" s="44">
        <v>7.4588999999999999</v>
      </c>
      <c r="F3629" s="44">
        <v>0.86329999999999996</v>
      </c>
      <c r="G3629" s="44">
        <v>294.93</v>
      </c>
      <c r="H3629" s="44">
        <v>4.1677999999999997</v>
      </c>
      <c r="I3629" s="44">
        <v>1.3754999999999999</v>
      </c>
      <c r="J3629" s="45">
        <v>8.4594000000000005</v>
      </c>
    </row>
    <row r="3630" spans="1:10" x14ac:dyDescent="0.25">
      <c r="A3630" s="33">
        <v>41332</v>
      </c>
      <c r="B3630" s="44">
        <v>1.3097000000000001</v>
      </c>
      <c r="C3630" s="44">
        <v>120.06</v>
      </c>
      <c r="D3630" s="44">
        <v>25.637</v>
      </c>
      <c r="E3630" s="44">
        <v>7.4565999999999999</v>
      </c>
      <c r="F3630" s="44">
        <v>0.86404999999999998</v>
      </c>
      <c r="G3630" s="44">
        <v>295.55</v>
      </c>
      <c r="H3630" s="44">
        <v>4.1647999999999996</v>
      </c>
      <c r="I3630" s="44">
        <v>1.3761000000000001</v>
      </c>
      <c r="J3630" s="45">
        <v>8.4352</v>
      </c>
    </row>
    <row r="3631" spans="1:10" x14ac:dyDescent="0.25">
      <c r="A3631" s="33">
        <v>41333</v>
      </c>
      <c r="B3631" s="44">
        <v>1.3129</v>
      </c>
      <c r="C3631" s="44">
        <v>121.07</v>
      </c>
      <c r="D3631" s="44">
        <v>25.637</v>
      </c>
      <c r="E3631" s="44">
        <v>7.4560000000000004</v>
      </c>
      <c r="F3631" s="44">
        <v>0.86299999999999999</v>
      </c>
      <c r="G3631" s="44">
        <v>295.8</v>
      </c>
      <c r="H3631" s="44">
        <v>4.1515000000000004</v>
      </c>
      <c r="I3631" s="44">
        <v>1.3808</v>
      </c>
      <c r="J3631" s="45">
        <v>8.4474999999999998</v>
      </c>
    </row>
    <row r="3632" spans="1:10" x14ac:dyDescent="0.25">
      <c r="A3632" s="33">
        <v>41334</v>
      </c>
      <c r="B3632" s="44">
        <v>1.3</v>
      </c>
      <c r="C3632" s="44">
        <v>120.53</v>
      </c>
      <c r="D3632" s="44">
        <v>25.677</v>
      </c>
      <c r="E3632" s="44">
        <v>7.4561999999999999</v>
      </c>
      <c r="F3632" s="44">
        <v>0.86470000000000002</v>
      </c>
      <c r="G3632" s="44">
        <v>295.23</v>
      </c>
      <c r="H3632" s="44">
        <v>4.1477000000000004</v>
      </c>
      <c r="I3632" s="44">
        <v>1.3734</v>
      </c>
      <c r="J3632" s="45">
        <v>8.3659999999999997</v>
      </c>
    </row>
    <row r="3633" spans="1:10" x14ac:dyDescent="0.25">
      <c r="A3633" s="33">
        <v>41337</v>
      </c>
      <c r="B3633" s="44">
        <v>1.3007</v>
      </c>
      <c r="C3633" s="44">
        <v>121.67</v>
      </c>
      <c r="D3633" s="44">
        <v>25.66</v>
      </c>
      <c r="E3633" s="44">
        <v>7.4554999999999998</v>
      </c>
      <c r="F3633" s="44">
        <v>0.86399999999999999</v>
      </c>
      <c r="G3633" s="44">
        <v>296.70999999999998</v>
      </c>
      <c r="H3633" s="44">
        <v>4.1398000000000001</v>
      </c>
      <c r="I3633" s="44">
        <v>1.3706</v>
      </c>
      <c r="J3633" s="45">
        <v>8.3801000000000005</v>
      </c>
    </row>
    <row r="3634" spans="1:10" x14ac:dyDescent="0.25">
      <c r="A3634" s="33">
        <v>41338</v>
      </c>
      <c r="B3634" s="44">
        <v>1.3033999999999999</v>
      </c>
      <c r="C3634" s="44">
        <v>121.45</v>
      </c>
      <c r="D3634" s="44">
        <v>25.629000000000001</v>
      </c>
      <c r="E3634" s="44">
        <v>7.4557000000000002</v>
      </c>
      <c r="F3634" s="44">
        <v>0.85980000000000001</v>
      </c>
      <c r="G3634" s="44">
        <v>298.87</v>
      </c>
      <c r="H3634" s="44">
        <v>4.1310000000000002</v>
      </c>
      <c r="I3634" s="44">
        <v>1.3821000000000001</v>
      </c>
      <c r="J3634" s="45">
        <v>8.3384</v>
      </c>
    </row>
    <row r="3635" spans="1:10" x14ac:dyDescent="0.25">
      <c r="A3635" s="33">
        <v>41339</v>
      </c>
      <c r="B3635" s="44">
        <v>1.3035000000000001</v>
      </c>
      <c r="C3635" s="44">
        <v>121.85</v>
      </c>
      <c r="D3635" s="44">
        <v>25.565000000000001</v>
      </c>
      <c r="E3635" s="44">
        <v>7.4555999999999996</v>
      </c>
      <c r="F3635" s="44">
        <v>0.86439999999999995</v>
      </c>
      <c r="G3635" s="44">
        <v>298.55</v>
      </c>
      <c r="H3635" s="44">
        <v>4.1494999999999997</v>
      </c>
      <c r="I3635" s="44">
        <v>1.3786</v>
      </c>
      <c r="J3635" s="45">
        <v>8.3158999999999992</v>
      </c>
    </row>
    <row r="3636" spans="1:10" x14ac:dyDescent="0.25">
      <c r="A3636" s="33">
        <v>41340</v>
      </c>
      <c r="B3636" s="44">
        <v>1.3009999999999999</v>
      </c>
      <c r="C3636" s="44">
        <v>122.8</v>
      </c>
      <c r="D3636" s="44">
        <v>25.51</v>
      </c>
      <c r="E3636" s="44">
        <v>7.4546000000000001</v>
      </c>
      <c r="F3636" s="44">
        <v>0.86499999999999999</v>
      </c>
      <c r="G3636" s="44">
        <v>299.5</v>
      </c>
      <c r="H3636" s="44">
        <v>4.1512000000000002</v>
      </c>
      <c r="I3636" s="44">
        <v>1.3782000000000001</v>
      </c>
      <c r="J3636" s="45">
        <v>8.2940000000000005</v>
      </c>
    </row>
    <row r="3637" spans="1:10" x14ac:dyDescent="0.25">
      <c r="A3637" s="33">
        <v>41341</v>
      </c>
      <c r="B3637" s="44">
        <v>1.3089999999999999</v>
      </c>
      <c r="C3637" s="44">
        <v>125.5</v>
      </c>
      <c r="D3637" s="44">
        <v>25.443000000000001</v>
      </c>
      <c r="E3637" s="44">
        <v>7.4573</v>
      </c>
      <c r="F3637" s="44">
        <v>0.871</v>
      </c>
      <c r="G3637" s="44">
        <v>297.64</v>
      </c>
      <c r="H3637" s="44">
        <v>4.1379999999999999</v>
      </c>
      <c r="I3637" s="44">
        <v>1.387</v>
      </c>
      <c r="J3637" s="45">
        <v>8.3239000000000001</v>
      </c>
    </row>
    <row r="3638" spans="1:10" x14ac:dyDescent="0.25">
      <c r="A3638" s="33">
        <v>41344</v>
      </c>
      <c r="B3638" s="44">
        <v>1.2994000000000001</v>
      </c>
      <c r="C3638" s="44">
        <v>124.91</v>
      </c>
      <c r="D3638" s="44">
        <v>25.542000000000002</v>
      </c>
      <c r="E3638" s="44">
        <v>7.4569000000000001</v>
      </c>
      <c r="F3638" s="44">
        <v>0.87334999999999996</v>
      </c>
      <c r="G3638" s="44">
        <v>303.39999999999998</v>
      </c>
      <c r="H3638" s="44">
        <v>4.1471999999999998</v>
      </c>
      <c r="I3638" s="44">
        <v>1.3826000000000001</v>
      </c>
      <c r="J3638" s="45">
        <v>8.3260000000000005</v>
      </c>
    </row>
    <row r="3639" spans="1:10" x14ac:dyDescent="0.25">
      <c r="A3639" s="33">
        <v>41345</v>
      </c>
      <c r="B3639" s="44">
        <v>1.3052999999999999</v>
      </c>
      <c r="C3639" s="44">
        <v>125.25</v>
      </c>
      <c r="D3639" s="44">
        <v>25.661999999999999</v>
      </c>
      <c r="E3639" s="44">
        <v>7.4577</v>
      </c>
      <c r="F3639" s="44">
        <v>0.87629999999999997</v>
      </c>
      <c r="G3639" s="44">
        <v>304.64999999999998</v>
      </c>
      <c r="H3639" s="44">
        <v>4.1449999999999996</v>
      </c>
      <c r="I3639" s="44">
        <v>1.3959999999999999</v>
      </c>
      <c r="J3639" s="45">
        <v>8.3181999999999992</v>
      </c>
    </row>
    <row r="3640" spans="1:10" x14ac:dyDescent="0.25">
      <c r="A3640" s="33">
        <v>41346</v>
      </c>
      <c r="B3640" s="44">
        <v>1.2981</v>
      </c>
      <c r="C3640" s="44">
        <v>124.59</v>
      </c>
      <c r="D3640" s="44">
        <v>25.632000000000001</v>
      </c>
      <c r="E3640" s="44">
        <v>7.4569999999999999</v>
      </c>
      <c r="F3640" s="44">
        <v>0.86780000000000002</v>
      </c>
      <c r="G3640" s="44">
        <v>305.64999999999998</v>
      </c>
      <c r="H3640" s="44">
        <v>4.1384999999999996</v>
      </c>
      <c r="I3640" s="44">
        <v>1.4149</v>
      </c>
      <c r="J3640" s="45">
        <v>8.2931000000000008</v>
      </c>
    </row>
    <row r="3641" spans="1:10" x14ac:dyDescent="0.25">
      <c r="A3641" s="33">
        <v>41347</v>
      </c>
      <c r="B3641" s="44">
        <v>1.2937000000000001</v>
      </c>
      <c r="C3641" s="44">
        <v>124.79</v>
      </c>
      <c r="D3641" s="44">
        <v>25.614999999999998</v>
      </c>
      <c r="E3641" s="44">
        <v>7.4574999999999996</v>
      </c>
      <c r="F3641" s="44">
        <v>0.86570000000000003</v>
      </c>
      <c r="G3641" s="44">
        <v>305.3</v>
      </c>
      <c r="H3641" s="44">
        <v>4.1548999999999996</v>
      </c>
      <c r="I3641" s="44">
        <v>1.415</v>
      </c>
      <c r="J3641" s="45">
        <v>8.3783999999999992</v>
      </c>
    </row>
    <row r="3642" spans="1:10" x14ac:dyDescent="0.25">
      <c r="A3642" s="33">
        <v>41348</v>
      </c>
      <c r="B3642" s="44">
        <v>1.3086</v>
      </c>
      <c r="C3642" s="44">
        <v>125.56</v>
      </c>
      <c r="D3642" s="44">
        <v>25.574999999999999</v>
      </c>
      <c r="E3642" s="44">
        <v>7.4581</v>
      </c>
      <c r="F3642" s="44">
        <v>0.86399999999999999</v>
      </c>
      <c r="G3642" s="44">
        <v>305.11</v>
      </c>
      <c r="H3642" s="44">
        <v>4.1505000000000001</v>
      </c>
      <c r="I3642" s="44">
        <v>1.4123000000000001</v>
      </c>
      <c r="J3642" s="45">
        <v>8.3514999999999997</v>
      </c>
    </row>
    <row r="3643" spans="1:10" x14ac:dyDescent="0.25">
      <c r="A3643" s="33">
        <v>41351</v>
      </c>
      <c r="B3643" s="44">
        <v>1.2928999999999999</v>
      </c>
      <c r="C3643" s="44">
        <v>122.88</v>
      </c>
      <c r="D3643" s="44">
        <v>25.62</v>
      </c>
      <c r="E3643" s="44">
        <v>7.4546999999999999</v>
      </c>
      <c r="F3643" s="44">
        <v>0.85619999999999996</v>
      </c>
      <c r="G3643" s="44">
        <v>307.17</v>
      </c>
      <c r="H3643" s="44">
        <v>4.1565000000000003</v>
      </c>
      <c r="I3643" s="44">
        <v>1.4133</v>
      </c>
      <c r="J3643" s="45">
        <v>8.3369999999999997</v>
      </c>
    </row>
    <row r="3644" spans="1:10" x14ac:dyDescent="0.25">
      <c r="A3644" s="33">
        <v>41352</v>
      </c>
      <c r="B3644" s="44">
        <v>1.2944</v>
      </c>
      <c r="C3644" s="44">
        <v>123.49</v>
      </c>
      <c r="D3644" s="44">
        <v>25.646999999999998</v>
      </c>
      <c r="E3644" s="44">
        <v>7.4554999999999998</v>
      </c>
      <c r="F3644" s="44">
        <v>0.85585</v>
      </c>
      <c r="G3644" s="44">
        <v>305.2</v>
      </c>
      <c r="H3644" s="44">
        <v>4.1547999999999998</v>
      </c>
      <c r="I3644" s="44">
        <v>1.403</v>
      </c>
      <c r="J3644" s="45">
        <v>8.3421000000000003</v>
      </c>
    </row>
    <row r="3645" spans="1:10" x14ac:dyDescent="0.25">
      <c r="A3645" s="33">
        <v>41353</v>
      </c>
      <c r="B3645" s="44">
        <v>1.2945</v>
      </c>
      <c r="C3645" s="44">
        <v>123.69</v>
      </c>
      <c r="D3645" s="44">
        <v>25.67</v>
      </c>
      <c r="E3645" s="44">
        <v>7.4531999999999998</v>
      </c>
      <c r="F3645" s="44">
        <v>0.85519999999999996</v>
      </c>
      <c r="G3645" s="44">
        <v>304.97000000000003</v>
      </c>
      <c r="H3645" s="44">
        <v>4.1608999999999998</v>
      </c>
      <c r="I3645" s="44">
        <v>1.4222999999999999</v>
      </c>
      <c r="J3645" s="45">
        <v>8.3374000000000006</v>
      </c>
    </row>
    <row r="3646" spans="1:10" x14ac:dyDescent="0.25">
      <c r="A3646" s="33">
        <v>41354</v>
      </c>
      <c r="B3646" s="44">
        <v>1.2909999999999999</v>
      </c>
      <c r="C3646" s="44">
        <v>122.95</v>
      </c>
      <c r="D3646" s="44">
        <v>25.812999999999999</v>
      </c>
      <c r="E3646" s="44">
        <v>7.4531000000000001</v>
      </c>
      <c r="F3646" s="44">
        <v>0.85165000000000002</v>
      </c>
      <c r="G3646" s="44">
        <v>305.42</v>
      </c>
      <c r="H3646" s="44">
        <v>4.1828000000000003</v>
      </c>
      <c r="I3646" s="44">
        <v>1.4121999999999999</v>
      </c>
      <c r="J3646" s="45">
        <v>8.3653999999999993</v>
      </c>
    </row>
    <row r="3647" spans="1:10" x14ac:dyDescent="0.25">
      <c r="A3647" s="33">
        <v>41355</v>
      </c>
      <c r="B3647" s="44">
        <v>1.2948</v>
      </c>
      <c r="C3647" s="44">
        <v>122.85</v>
      </c>
      <c r="D3647" s="44">
        <v>25.832000000000001</v>
      </c>
      <c r="E3647" s="44">
        <v>7.4527000000000001</v>
      </c>
      <c r="F3647" s="44">
        <v>0.8528</v>
      </c>
      <c r="G3647" s="44">
        <v>307.25</v>
      </c>
      <c r="H3647" s="44">
        <v>4.1802999999999999</v>
      </c>
      <c r="I3647" s="44">
        <v>1.3996</v>
      </c>
      <c r="J3647" s="45">
        <v>8.4231999999999996</v>
      </c>
    </row>
    <row r="3648" spans="1:10" x14ac:dyDescent="0.25">
      <c r="A3648" s="33">
        <v>41358</v>
      </c>
      <c r="B3648" s="44">
        <v>1.2935000000000001</v>
      </c>
      <c r="C3648" s="44">
        <v>122.55</v>
      </c>
      <c r="D3648" s="44">
        <v>25.738</v>
      </c>
      <c r="E3648" s="44">
        <v>7.4542000000000002</v>
      </c>
      <c r="F3648" s="44">
        <v>0.85160000000000002</v>
      </c>
      <c r="G3648" s="44">
        <v>306.45</v>
      </c>
      <c r="H3648" s="44">
        <v>4.1607000000000003</v>
      </c>
      <c r="I3648" s="44">
        <v>1.4055</v>
      </c>
      <c r="J3648" s="45">
        <v>8.4360999999999997</v>
      </c>
    </row>
    <row r="3649" spans="1:10" x14ac:dyDescent="0.25">
      <c r="A3649" s="33">
        <v>41359</v>
      </c>
      <c r="B3649" s="44">
        <v>1.2861</v>
      </c>
      <c r="C3649" s="44">
        <v>121.25</v>
      </c>
      <c r="D3649" s="44">
        <v>25.806000000000001</v>
      </c>
      <c r="E3649" s="44">
        <v>7.4527000000000001</v>
      </c>
      <c r="F3649" s="44">
        <v>0.84899999999999998</v>
      </c>
      <c r="G3649" s="44">
        <v>304.5</v>
      </c>
      <c r="H3649" s="44">
        <v>4.1775000000000002</v>
      </c>
      <c r="I3649" s="44">
        <v>1.3972</v>
      </c>
      <c r="J3649" s="45">
        <v>8.3560999999999996</v>
      </c>
    </row>
    <row r="3650" spans="1:10" x14ac:dyDescent="0.25">
      <c r="A3650" s="33">
        <v>41360</v>
      </c>
      <c r="B3650" s="44">
        <v>1.2767999999999999</v>
      </c>
      <c r="C3650" s="44">
        <v>120.3</v>
      </c>
      <c r="D3650" s="44">
        <v>25.8</v>
      </c>
      <c r="E3650" s="44">
        <v>7.4527999999999999</v>
      </c>
      <c r="F3650" s="44">
        <v>0.84514999999999996</v>
      </c>
      <c r="G3650" s="44">
        <v>304.12</v>
      </c>
      <c r="H3650" s="44">
        <v>4.1818</v>
      </c>
      <c r="I3650" s="44">
        <v>1.4049</v>
      </c>
      <c r="J3650" s="45">
        <v>8.3019999999999996</v>
      </c>
    </row>
    <row r="3651" spans="1:10" x14ac:dyDescent="0.25">
      <c r="A3651" s="33">
        <v>41361</v>
      </c>
      <c r="B3651" s="44">
        <v>1.2805</v>
      </c>
      <c r="C3651" s="44">
        <v>120.87</v>
      </c>
      <c r="D3651" s="44">
        <v>25.74</v>
      </c>
      <c r="E3651" s="44">
        <v>7.4553000000000003</v>
      </c>
      <c r="F3651" s="44">
        <v>0.84560000000000002</v>
      </c>
      <c r="G3651" s="44">
        <v>304.42</v>
      </c>
      <c r="H3651" s="44">
        <v>4.1803999999999997</v>
      </c>
      <c r="I3651" s="44">
        <v>1.4073</v>
      </c>
      <c r="J3651" s="45">
        <v>8.3552999999999997</v>
      </c>
    </row>
    <row r="3652" spans="1:10" x14ac:dyDescent="0.25">
      <c r="A3652" s="33">
        <v>41366</v>
      </c>
      <c r="B3652" s="44">
        <v>1.284</v>
      </c>
      <c r="C3652" s="44">
        <v>119.79</v>
      </c>
      <c r="D3652" s="44">
        <v>25.881</v>
      </c>
      <c r="E3652" s="44">
        <v>7.4547999999999996</v>
      </c>
      <c r="F3652" s="44">
        <v>0.84689999999999999</v>
      </c>
      <c r="G3652" s="44">
        <v>301.91000000000003</v>
      </c>
      <c r="H3652" s="44">
        <v>4.1845999999999997</v>
      </c>
      <c r="I3652" s="44">
        <v>1.4092</v>
      </c>
      <c r="J3652" s="45">
        <v>8.3109999999999999</v>
      </c>
    </row>
    <row r="3653" spans="1:10" x14ac:dyDescent="0.25">
      <c r="A3653" s="33">
        <v>41367</v>
      </c>
      <c r="B3653" s="44">
        <v>1.2827999999999999</v>
      </c>
      <c r="C3653" s="44">
        <v>119.96</v>
      </c>
      <c r="D3653" s="44">
        <v>25.827999999999999</v>
      </c>
      <c r="E3653" s="44">
        <v>7.4535</v>
      </c>
      <c r="F3653" s="44">
        <v>0.84840000000000004</v>
      </c>
      <c r="G3653" s="44">
        <v>302.10000000000002</v>
      </c>
      <c r="H3653" s="44">
        <v>4.1908000000000003</v>
      </c>
      <c r="I3653" s="44">
        <v>1.4141999999999999</v>
      </c>
      <c r="J3653" s="45">
        <v>8.3257999999999992</v>
      </c>
    </row>
    <row r="3654" spans="1:10" x14ac:dyDescent="0.25">
      <c r="A3654" s="33">
        <v>41368</v>
      </c>
      <c r="B3654" s="44">
        <v>1.2818000000000001</v>
      </c>
      <c r="C3654" s="44">
        <v>122.31</v>
      </c>
      <c r="D3654" s="44">
        <v>25.817</v>
      </c>
      <c r="E3654" s="44">
        <v>7.4534000000000002</v>
      </c>
      <c r="F3654" s="44">
        <v>0.84745000000000004</v>
      </c>
      <c r="G3654" s="44">
        <v>301.38</v>
      </c>
      <c r="H3654" s="44">
        <v>4.1886999999999999</v>
      </c>
      <c r="I3654" s="44">
        <v>1.4157999999999999</v>
      </c>
      <c r="J3654" s="45">
        <v>8.4063999999999997</v>
      </c>
    </row>
    <row r="3655" spans="1:10" x14ac:dyDescent="0.25">
      <c r="A3655" s="33">
        <v>41369</v>
      </c>
      <c r="B3655" s="44">
        <v>1.2944</v>
      </c>
      <c r="C3655" s="44">
        <v>124.49</v>
      </c>
      <c r="D3655" s="44">
        <v>25.763000000000002</v>
      </c>
      <c r="E3655" s="44">
        <v>7.4546999999999999</v>
      </c>
      <c r="F3655" s="44">
        <v>0.84909999999999997</v>
      </c>
      <c r="G3655" s="44">
        <v>301.13</v>
      </c>
      <c r="H3655" s="44">
        <v>4.1738</v>
      </c>
      <c r="I3655" s="44">
        <v>1.3940999999999999</v>
      </c>
      <c r="J3655" s="45">
        <v>8.3984000000000005</v>
      </c>
    </row>
    <row r="3656" spans="1:10" x14ac:dyDescent="0.25">
      <c r="A3656" s="33">
        <v>41372</v>
      </c>
      <c r="B3656" s="44">
        <v>1.3023</v>
      </c>
      <c r="C3656" s="44">
        <v>128.46</v>
      </c>
      <c r="D3656" s="44">
        <v>25.727</v>
      </c>
      <c r="E3656" s="44">
        <v>7.4542999999999999</v>
      </c>
      <c r="F3656" s="44">
        <v>0.85094999999999998</v>
      </c>
      <c r="G3656" s="44">
        <v>297.75</v>
      </c>
      <c r="H3656" s="44">
        <v>4.1283000000000003</v>
      </c>
      <c r="I3656" s="44">
        <v>1.3934</v>
      </c>
      <c r="J3656" s="45">
        <v>8.3590999999999998</v>
      </c>
    </row>
    <row r="3657" spans="1:10" x14ac:dyDescent="0.25">
      <c r="A3657" s="33">
        <v>41373</v>
      </c>
      <c r="B3657" s="44">
        <v>1.304</v>
      </c>
      <c r="C3657" s="44">
        <v>128.91999999999999</v>
      </c>
      <c r="D3657" s="44">
        <v>25.762</v>
      </c>
      <c r="E3657" s="44">
        <v>7.4558</v>
      </c>
      <c r="F3657" s="44">
        <v>0.85175000000000001</v>
      </c>
      <c r="G3657" s="44">
        <v>297.64999999999998</v>
      </c>
      <c r="H3657" s="44">
        <v>4.1303999999999998</v>
      </c>
      <c r="I3657" s="44">
        <v>1.3809</v>
      </c>
      <c r="J3657" s="45">
        <v>8.3765000000000001</v>
      </c>
    </row>
    <row r="3658" spans="1:10" x14ac:dyDescent="0.25">
      <c r="A3658" s="33">
        <v>41374</v>
      </c>
      <c r="B3658" s="44">
        <v>1.3086</v>
      </c>
      <c r="C3658" s="44">
        <v>129.69</v>
      </c>
      <c r="D3658" s="44">
        <v>25.864999999999998</v>
      </c>
      <c r="E3658" s="44">
        <v>7.4562999999999997</v>
      </c>
      <c r="F3658" s="44">
        <v>0.8548</v>
      </c>
      <c r="G3658" s="44">
        <v>298.11</v>
      </c>
      <c r="H3658" s="44">
        <v>4.1159999999999997</v>
      </c>
      <c r="I3658" s="44">
        <v>1.3736999999999999</v>
      </c>
      <c r="J3658" s="45">
        <v>8.3353000000000002</v>
      </c>
    </row>
    <row r="3659" spans="1:10" x14ac:dyDescent="0.25">
      <c r="A3659" s="33">
        <v>41375</v>
      </c>
      <c r="B3659" s="44">
        <v>1.3119000000000001</v>
      </c>
      <c r="C3659" s="44">
        <v>130.38999999999999</v>
      </c>
      <c r="D3659" s="44">
        <v>25.942</v>
      </c>
      <c r="E3659" s="44">
        <v>7.4562999999999997</v>
      </c>
      <c r="F3659" s="44">
        <v>0.85199999999999998</v>
      </c>
      <c r="G3659" s="44">
        <v>297.79000000000002</v>
      </c>
      <c r="H3659" s="44">
        <v>4.1124000000000001</v>
      </c>
      <c r="I3659" s="44">
        <v>1.3725000000000001</v>
      </c>
      <c r="J3659" s="45">
        <v>8.3138000000000005</v>
      </c>
    </row>
    <row r="3660" spans="1:10" x14ac:dyDescent="0.25">
      <c r="A3660" s="33">
        <v>41376</v>
      </c>
      <c r="B3660" s="44">
        <v>1.3051999999999999</v>
      </c>
      <c r="C3660" s="44">
        <v>129.54</v>
      </c>
      <c r="D3660" s="44">
        <v>25.870999999999999</v>
      </c>
      <c r="E3660" s="44">
        <v>7.4551999999999996</v>
      </c>
      <c r="F3660" s="44">
        <v>0.84970000000000001</v>
      </c>
      <c r="G3660" s="44">
        <v>294.55</v>
      </c>
      <c r="H3660" s="44">
        <v>4.1040000000000001</v>
      </c>
      <c r="I3660" s="44">
        <v>1.3795999999999999</v>
      </c>
      <c r="J3660" s="45">
        <v>8.3373000000000008</v>
      </c>
    </row>
    <row r="3661" spans="1:10" x14ac:dyDescent="0.25">
      <c r="A3661" s="33">
        <v>41379</v>
      </c>
      <c r="B3661" s="44">
        <v>1.3081</v>
      </c>
      <c r="C3661" s="44">
        <v>127.83</v>
      </c>
      <c r="D3661" s="44">
        <v>25.864000000000001</v>
      </c>
      <c r="E3661" s="44">
        <v>7.4560000000000004</v>
      </c>
      <c r="F3661" s="44">
        <v>0.85289999999999999</v>
      </c>
      <c r="G3661" s="44">
        <v>294.31</v>
      </c>
      <c r="H3661" s="44">
        <v>4.1132</v>
      </c>
      <c r="I3661" s="44">
        <v>1.3948</v>
      </c>
      <c r="J3661" s="45">
        <v>8.3704000000000001</v>
      </c>
    </row>
    <row r="3662" spans="1:10" x14ac:dyDescent="0.25">
      <c r="A3662" s="33">
        <v>41380</v>
      </c>
      <c r="B3662" s="44">
        <v>1.3129</v>
      </c>
      <c r="C3662" s="44">
        <v>128.37</v>
      </c>
      <c r="D3662" s="44">
        <v>25.867999999999999</v>
      </c>
      <c r="E3662" s="44">
        <v>7.4557000000000002</v>
      </c>
      <c r="F3662" s="44">
        <v>0.8569</v>
      </c>
      <c r="G3662" s="44">
        <v>294.75</v>
      </c>
      <c r="H3662" s="44">
        <v>4.1161000000000003</v>
      </c>
      <c r="I3662" s="44">
        <v>1.3832</v>
      </c>
      <c r="J3662" s="45">
        <v>8.3823000000000008</v>
      </c>
    </row>
    <row r="3663" spans="1:10" x14ac:dyDescent="0.25">
      <c r="A3663" s="33">
        <v>41381</v>
      </c>
      <c r="B3663" s="44">
        <v>1.3129</v>
      </c>
      <c r="C3663" s="44">
        <v>128.61000000000001</v>
      </c>
      <c r="D3663" s="44">
        <v>25.853999999999999</v>
      </c>
      <c r="E3663" s="44">
        <v>7.4561999999999999</v>
      </c>
      <c r="F3663" s="44">
        <v>0.86129999999999995</v>
      </c>
      <c r="G3663" s="44">
        <v>294.54000000000002</v>
      </c>
      <c r="H3663" s="44">
        <v>4.1144999999999996</v>
      </c>
      <c r="I3663" s="44">
        <v>1.3842000000000001</v>
      </c>
      <c r="J3663" s="45">
        <v>8.4726999999999997</v>
      </c>
    </row>
    <row r="3664" spans="1:10" x14ac:dyDescent="0.25">
      <c r="A3664" s="33">
        <v>41382</v>
      </c>
      <c r="B3664" s="44">
        <v>1.3045</v>
      </c>
      <c r="C3664" s="44">
        <v>128.4</v>
      </c>
      <c r="D3664" s="44">
        <v>25.875</v>
      </c>
      <c r="E3664" s="44">
        <v>7.4553000000000003</v>
      </c>
      <c r="F3664" s="44">
        <v>0.8548</v>
      </c>
      <c r="G3664" s="44">
        <v>297.97000000000003</v>
      </c>
      <c r="H3664" s="44">
        <v>4.1147</v>
      </c>
      <c r="I3664" s="44">
        <v>1.3798999999999999</v>
      </c>
      <c r="J3664" s="45">
        <v>8.5007999999999999</v>
      </c>
    </row>
    <row r="3665" spans="1:10" x14ac:dyDescent="0.25">
      <c r="A3665" s="33">
        <v>41383</v>
      </c>
      <c r="B3665" s="44">
        <v>1.3115000000000001</v>
      </c>
      <c r="C3665" s="44">
        <v>130.21</v>
      </c>
      <c r="D3665" s="44">
        <v>25.856999999999999</v>
      </c>
      <c r="E3665" s="44">
        <v>7.4558999999999997</v>
      </c>
      <c r="F3665" s="44">
        <v>0.85440000000000005</v>
      </c>
      <c r="G3665" s="44">
        <v>298.24</v>
      </c>
      <c r="H3665" s="44">
        <v>4.1002999999999998</v>
      </c>
      <c r="I3665" s="44">
        <v>1.3917999999999999</v>
      </c>
      <c r="J3665" s="45">
        <v>8.5109999999999992</v>
      </c>
    </row>
    <row r="3666" spans="1:10" x14ac:dyDescent="0.25">
      <c r="A3666" s="33">
        <v>41386</v>
      </c>
      <c r="B3666" s="44">
        <v>1.3037000000000001</v>
      </c>
      <c r="C3666" s="44">
        <v>130</v>
      </c>
      <c r="D3666" s="44">
        <v>25.93</v>
      </c>
      <c r="E3666" s="44">
        <v>7.4549000000000003</v>
      </c>
      <c r="F3666" s="44">
        <v>0.85629999999999995</v>
      </c>
      <c r="G3666" s="44">
        <v>299.79000000000002</v>
      </c>
      <c r="H3666" s="44">
        <v>4.1078999999999999</v>
      </c>
      <c r="I3666" s="44">
        <v>1.4019999999999999</v>
      </c>
      <c r="J3666" s="45">
        <v>8.5138999999999996</v>
      </c>
    </row>
    <row r="3667" spans="1:10" x14ac:dyDescent="0.25">
      <c r="A3667" s="33">
        <v>41387</v>
      </c>
      <c r="B3667" s="44">
        <v>1.2989999999999999</v>
      </c>
      <c r="C3667" s="44">
        <v>128.56</v>
      </c>
      <c r="D3667" s="44">
        <v>25.908999999999999</v>
      </c>
      <c r="E3667" s="44">
        <v>7.4541000000000004</v>
      </c>
      <c r="F3667" s="44">
        <v>0.85165000000000002</v>
      </c>
      <c r="G3667" s="44">
        <v>299.45</v>
      </c>
      <c r="H3667" s="44">
        <v>4.1341999999999999</v>
      </c>
      <c r="I3667" s="44">
        <v>1.3932</v>
      </c>
      <c r="J3667" s="45">
        <v>8.5925999999999991</v>
      </c>
    </row>
    <row r="3668" spans="1:10" x14ac:dyDescent="0.25">
      <c r="A3668" s="33">
        <v>41388</v>
      </c>
      <c r="B3668" s="44">
        <v>1.3006</v>
      </c>
      <c r="C3668" s="44">
        <v>129.46</v>
      </c>
      <c r="D3668" s="44">
        <v>25.908999999999999</v>
      </c>
      <c r="E3668" s="44">
        <v>7.4553000000000003</v>
      </c>
      <c r="F3668" s="44">
        <v>0.85250000000000004</v>
      </c>
      <c r="G3668" s="44">
        <v>299.55</v>
      </c>
      <c r="H3668" s="44">
        <v>4.1367000000000003</v>
      </c>
      <c r="I3668" s="44">
        <v>1.3859999999999999</v>
      </c>
      <c r="J3668" s="45">
        <v>8.5884999999999998</v>
      </c>
    </row>
    <row r="3669" spans="1:10" x14ac:dyDescent="0.25">
      <c r="A3669" s="33">
        <v>41389</v>
      </c>
      <c r="B3669" s="44">
        <v>1.3080000000000001</v>
      </c>
      <c r="C3669" s="44">
        <v>129.66999999999999</v>
      </c>
      <c r="D3669" s="44">
        <v>25.899000000000001</v>
      </c>
      <c r="E3669" s="44">
        <v>7.4558999999999997</v>
      </c>
      <c r="F3669" s="44">
        <v>0.8458</v>
      </c>
      <c r="G3669" s="44">
        <v>301.24</v>
      </c>
      <c r="H3669" s="44">
        <v>4.1467000000000001</v>
      </c>
      <c r="I3669" s="44">
        <v>1.3888</v>
      </c>
      <c r="J3669" s="45">
        <v>8.5960999999999999</v>
      </c>
    </row>
    <row r="3670" spans="1:10" x14ac:dyDescent="0.25">
      <c r="A3670" s="33">
        <v>41390</v>
      </c>
      <c r="B3670" s="44">
        <v>1.2999000000000001</v>
      </c>
      <c r="C3670" s="44">
        <v>128.13</v>
      </c>
      <c r="D3670" s="44">
        <v>25.744</v>
      </c>
      <c r="E3670" s="44">
        <v>7.4558999999999997</v>
      </c>
      <c r="F3670" s="44">
        <v>0.84</v>
      </c>
      <c r="G3670" s="44">
        <v>301.57</v>
      </c>
      <c r="H3670" s="44">
        <v>4.1589999999999998</v>
      </c>
      <c r="I3670" s="44">
        <v>1.3775999999999999</v>
      </c>
      <c r="J3670" s="45">
        <v>8.5579000000000001</v>
      </c>
    </row>
    <row r="3671" spans="1:10" x14ac:dyDescent="0.25">
      <c r="A3671" s="33">
        <v>41393</v>
      </c>
      <c r="B3671" s="44">
        <v>1.3112999999999999</v>
      </c>
      <c r="C3671" s="44">
        <v>128.27000000000001</v>
      </c>
      <c r="D3671" s="44">
        <v>25.696999999999999</v>
      </c>
      <c r="E3671" s="44">
        <v>7.4564000000000004</v>
      </c>
      <c r="F3671" s="44">
        <v>0.84399999999999997</v>
      </c>
      <c r="G3671" s="44">
        <v>298.14999999999998</v>
      </c>
      <c r="H3671" s="44">
        <v>4.1308999999999996</v>
      </c>
      <c r="I3671" s="44">
        <v>1.3738999999999999</v>
      </c>
      <c r="J3671" s="45">
        <v>8.5503</v>
      </c>
    </row>
    <row r="3672" spans="1:10" x14ac:dyDescent="0.25">
      <c r="A3672" s="33">
        <v>41394</v>
      </c>
      <c r="B3672" s="44">
        <v>1.3071999999999999</v>
      </c>
      <c r="C3672" s="44">
        <v>127.35</v>
      </c>
      <c r="D3672" s="44">
        <v>25.798999999999999</v>
      </c>
      <c r="E3672" s="44">
        <v>7.4560000000000004</v>
      </c>
      <c r="F3672" s="44">
        <v>0.84430000000000005</v>
      </c>
      <c r="G3672" s="44">
        <v>300.12</v>
      </c>
      <c r="H3672" s="44">
        <v>4.1504000000000003</v>
      </c>
      <c r="I3672" s="44">
        <v>1.3747</v>
      </c>
      <c r="J3672" s="45">
        <v>8.5419999999999998</v>
      </c>
    </row>
    <row r="3673" spans="1:10" x14ac:dyDescent="0.25">
      <c r="A3673" s="33">
        <v>41396</v>
      </c>
      <c r="B3673" s="44">
        <v>1.3190999999999999</v>
      </c>
      <c r="C3673" s="44">
        <v>129.04</v>
      </c>
      <c r="D3673" s="44">
        <v>25.65</v>
      </c>
      <c r="E3673" s="44">
        <v>7.4558999999999997</v>
      </c>
      <c r="F3673" s="44">
        <v>0.84660000000000002</v>
      </c>
      <c r="G3673" s="44">
        <v>297.08</v>
      </c>
      <c r="H3673" s="44">
        <v>4.1464999999999996</v>
      </c>
      <c r="I3673" s="44">
        <v>1.3665</v>
      </c>
      <c r="J3673" s="45">
        <v>8.5503</v>
      </c>
    </row>
    <row r="3674" spans="1:10" x14ac:dyDescent="0.25">
      <c r="A3674" s="33">
        <v>41397</v>
      </c>
      <c r="B3674" s="44">
        <v>1.3113999999999999</v>
      </c>
      <c r="C3674" s="44">
        <v>128.6</v>
      </c>
      <c r="D3674" s="44">
        <v>25.64</v>
      </c>
      <c r="E3674" s="44">
        <v>7.4532999999999996</v>
      </c>
      <c r="F3674" s="44">
        <v>0.84309999999999996</v>
      </c>
      <c r="G3674" s="44">
        <v>296.12</v>
      </c>
      <c r="H3674" s="44">
        <v>4.1406999999999998</v>
      </c>
      <c r="I3674" s="44">
        <v>1.3676999999999999</v>
      </c>
      <c r="J3674" s="45">
        <v>8.5306999999999995</v>
      </c>
    </row>
    <row r="3675" spans="1:10" x14ac:dyDescent="0.25">
      <c r="A3675" s="33">
        <v>41400</v>
      </c>
      <c r="B3675" s="44">
        <v>1.3107</v>
      </c>
      <c r="C3675" s="44">
        <v>130.18</v>
      </c>
      <c r="D3675" s="44">
        <v>25.693000000000001</v>
      </c>
      <c r="E3675" s="44">
        <v>7.4527999999999999</v>
      </c>
      <c r="F3675" s="44">
        <v>0.84309999999999996</v>
      </c>
      <c r="G3675" s="44">
        <v>296.39999999999998</v>
      </c>
      <c r="H3675" s="44">
        <v>4.1515000000000004</v>
      </c>
      <c r="I3675" s="44">
        <v>1.3626</v>
      </c>
      <c r="J3675" s="45">
        <v>8.5542999999999996</v>
      </c>
    </row>
    <row r="3676" spans="1:10" x14ac:dyDescent="0.25">
      <c r="A3676" s="33">
        <v>41401</v>
      </c>
      <c r="B3676" s="44">
        <v>1.3107</v>
      </c>
      <c r="C3676" s="44">
        <v>129.97999999999999</v>
      </c>
      <c r="D3676" s="44">
        <v>25.747</v>
      </c>
      <c r="E3676" s="44">
        <v>7.4526000000000003</v>
      </c>
      <c r="F3676" s="44">
        <v>0.84419999999999995</v>
      </c>
      <c r="G3676" s="44">
        <v>296.25</v>
      </c>
      <c r="H3676" s="44">
        <v>4.1520000000000001</v>
      </c>
      <c r="I3676" s="44">
        <v>1.3607</v>
      </c>
      <c r="J3676" s="45">
        <v>8.5287000000000006</v>
      </c>
    </row>
    <row r="3677" spans="1:10" x14ac:dyDescent="0.25">
      <c r="A3677" s="33">
        <v>41402</v>
      </c>
      <c r="B3677" s="44">
        <v>1.3134999999999999</v>
      </c>
      <c r="C3677" s="44">
        <v>129.88999999999999</v>
      </c>
      <c r="D3677" s="44">
        <v>25.861999999999998</v>
      </c>
      <c r="E3677" s="44">
        <v>7.4535</v>
      </c>
      <c r="F3677" s="44">
        <v>0.84689999999999999</v>
      </c>
      <c r="G3677" s="44">
        <v>293.31</v>
      </c>
      <c r="H3677" s="44">
        <v>4.1360999999999999</v>
      </c>
      <c r="I3677" s="44">
        <v>1.3599000000000001</v>
      </c>
      <c r="J3677" s="45">
        <v>8.5402000000000005</v>
      </c>
    </row>
    <row r="3678" spans="1:10" x14ac:dyDescent="0.25">
      <c r="A3678" s="33">
        <v>41403</v>
      </c>
      <c r="B3678" s="44">
        <v>1.3142</v>
      </c>
      <c r="C3678" s="44">
        <v>129.80000000000001</v>
      </c>
      <c r="D3678" s="44">
        <v>25.792000000000002</v>
      </c>
      <c r="E3678" s="44">
        <v>7.4535</v>
      </c>
      <c r="F3678" s="44">
        <v>0.84435000000000004</v>
      </c>
      <c r="G3678" s="44">
        <v>293.13</v>
      </c>
      <c r="H3678" s="44">
        <v>4.1261999999999999</v>
      </c>
      <c r="I3678" s="44">
        <v>1.3612</v>
      </c>
      <c r="J3678" s="45">
        <v>8.5395000000000003</v>
      </c>
    </row>
    <row r="3679" spans="1:10" x14ac:dyDescent="0.25">
      <c r="A3679" s="33">
        <v>41404</v>
      </c>
      <c r="B3679" s="44">
        <v>1.2988</v>
      </c>
      <c r="C3679" s="44">
        <v>131.94</v>
      </c>
      <c r="D3679" s="44">
        <v>25.808</v>
      </c>
      <c r="E3679" s="44">
        <v>7.4550000000000001</v>
      </c>
      <c r="F3679" s="44">
        <v>0.84430000000000005</v>
      </c>
      <c r="G3679" s="44">
        <v>293.18</v>
      </c>
      <c r="H3679" s="44">
        <v>4.1435000000000004</v>
      </c>
      <c r="I3679" s="44">
        <v>1.3723000000000001</v>
      </c>
      <c r="J3679" s="45">
        <v>8.5510999999999999</v>
      </c>
    </row>
    <row r="3680" spans="1:10" x14ac:dyDescent="0.25">
      <c r="A3680" s="33">
        <v>41407</v>
      </c>
      <c r="B3680" s="44">
        <v>1.2972999999999999</v>
      </c>
      <c r="C3680" s="44">
        <v>132.01</v>
      </c>
      <c r="D3680" s="44">
        <v>25.844000000000001</v>
      </c>
      <c r="E3680" s="44">
        <v>7.4534000000000002</v>
      </c>
      <c r="F3680" s="44">
        <v>0.84409999999999996</v>
      </c>
      <c r="G3680" s="44">
        <v>293.33</v>
      </c>
      <c r="H3680" s="44">
        <v>4.1555</v>
      </c>
      <c r="I3680" s="44">
        <v>1.3741000000000001</v>
      </c>
      <c r="J3680" s="45">
        <v>8.5701999999999998</v>
      </c>
    </row>
    <row r="3681" spans="1:10" x14ac:dyDescent="0.25">
      <c r="A3681" s="33">
        <v>41408</v>
      </c>
      <c r="B3681" s="44">
        <v>1.2977000000000001</v>
      </c>
      <c r="C3681" s="44">
        <v>131.88</v>
      </c>
      <c r="D3681" s="44">
        <v>25.887</v>
      </c>
      <c r="E3681" s="44">
        <v>7.4531000000000001</v>
      </c>
      <c r="F3681" s="44">
        <v>0.84814999999999996</v>
      </c>
      <c r="G3681" s="44">
        <v>295.52999999999997</v>
      </c>
      <c r="H3681" s="44">
        <v>4.1665000000000001</v>
      </c>
      <c r="I3681" s="44">
        <v>1.3787</v>
      </c>
      <c r="J3681" s="45">
        <v>8.6333000000000002</v>
      </c>
    </row>
    <row r="3682" spans="1:10" x14ac:dyDescent="0.25">
      <c r="A3682" s="33">
        <v>41409</v>
      </c>
      <c r="B3682" s="44">
        <v>1.2864</v>
      </c>
      <c r="C3682" s="44">
        <v>132.04</v>
      </c>
      <c r="D3682" s="44">
        <v>26.003</v>
      </c>
      <c r="E3682" s="44">
        <v>7.4539</v>
      </c>
      <c r="F3682" s="44">
        <v>0.84640000000000004</v>
      </c>
      <c r="G3682" s="44">
        <v>292.27</v>
      </c>
      <c r="H3682" s="44">
        <v>4.1826999999999996</v>
      </c>
      <c r="I3682" s="44">
        <v>1.3715999999999999</v>
      </c>
      <c r="J3682" s="45">
        <v>8.5960000000000001</v>
      </c>
    </row>
    <row r="3683" spans="1:10" x14ac:dyDescent="0.25">
      <c r="A3683" s="33">
        <v>41410</v>
      </c>
      <c r="B3683" s="44">
        <v>1.2889999999999999</v>
      </c>
      <c r="C3683" s="44">
        <v>132.15</v>
      </c>
      <c r="D3683" s="44">
        <v>25.98</v>
      </c>
      <c r="E3683" s="44">
        <v>7.4528999999999996</v>
      </c>
      <c r="F3683" s="44">
        <v>0.84550000000000003</v>
      </c>
      <c r="G3683" s="44">
        <v>290.51</v>
      </c>
      <c r="H3683" s="44">
        <v>4.1826999999999996</v>
      </c>
      <c r="I3683" s="44">
        <v>1.3762000000000001</v>
      </c>
      <c r="J3683" s="45">
        <v>8.5892999999999997</v>
      </c>
    </row>
    <row r="3684" spans="1:10" x14ac:dyDescent="0.25">
      <c r="A3684" s="33">
        <v>41411</v>
      </c>
      <c r="B3684" s="44">
        <v>1.2868999999999999</v>
      </c>
      <c r="C3684" s="44">
        <v>131.87</v>
      </c>
      <c r="D3684" s="44">
        <v>25.989000000000001</v>
      </c>
      <c r="E3684" s="44">
        <v>7.4523999999999999</v>
      </c>
      <c r="F3684" s="44">
        <v>0.84475</v>
      </c>
      <c r="G3684" s="44">
        <v>290.56</v>
      </c>
      <c r="H3684" s="44">
        <v>4.1703999999999999</v>
      </c>
      <c r="I3684" s="44">
        <v>1.3795999999999999</v>
      </c>
      <c r="J3684" s="45">
        <v>8.5922000000000001</v>
      </c>
    </row>
    <row r="3685" spans="1:10" x14ac:dyDescent="0.25">
      <c r="A3685" s="33">
        <v>41414</v>
      </c>
      <c r="B3685" s="44">
        <v>1.2853000000000001</v>
      </c>
      <c r="C3685" s="44">
        <v>131.86000000000001</v>
      </c>
      <c r="D3685" s="44">
        <v>26.120999999999999</v>
      </c>
      <c r="E3685" s="44">
        <v>7.4527999999999999</v>
      </c>
      <c r="F3685" s="44">
        <v>0.84560000000000002</v>
      </c>
      <c r="G3685" s="44">
        <v>289.99</v>
      </c>
      <c r="H3685" s="44">
        <v>4.1821000000000002</v>
      </c>
      <c r="I3685" s="44">
        <v>1.3816999999999999</v>
      </c>
      <c r="J3685" s="45">
        <v>8.5754000000000001</v>
      </c>
    </row>
    <row r="3686" spans="1:10" x14ac:dyDescent="0.25">
      <c r="A3686" s="33">
        <v>41415</v>
      </c>
      <c r="B3686" s="44">
        <v>1.2866</v>
      </c>
      <c r="C3686" s="44">
        <v>132.33000000000001</v>
      </c>
      <c r="D3686" s="44">
        <v>26.097999999999999</v>
      </c>
      <c r="E3686" s="44">
        <v>7.4527000000000001</v>
      </c>
      <c r="F3686" s="44">
        <v>0.84909999999999997</v>
      </c>
      <c r="G3686" s="44">
        <v>290.42</v>
      </c>
      <c r="H3686" s="44">
        <v>4.1898</v>
      </c>
      <c r="I3686" s="44">
        <v>1.385</v>
      </c>
      <c r="J3686" s="45">
        <v>8.56</v>
      </c>
    </row>
    <row r="3687" spans="1:10" x14ac:dyDescent="0.25">
      <c r="A3687" s="33">
        <v>41416</v>
      </c>
      <c r="B3687" s="44">
        <v>1.2923</v>
      </c>
      <c r="C3687" s="44">
        <v>133.26</v>
      </c>
      <c r="D3687" s="44">
        <v>26.068999999999999</v>
      </c>
      <c r="E3687" s="44">
        <v>7.4535</v>
      </c>
      <c r="F3687" s="44">
        <v>0.85570000000000002</v>
      </c>
      <c r="G3687" s="44">
        <v>289.06</v>
      </c>
      <c r="H3687" s="44">
        <v>4.1783999999999999</v>
      </c>
      <c r="I3687" s="44">
        <v>1.4061999999999999</v>
      </c>
      <c r="J3687" s="45">
        <v>8.5450999999999997</v>
      </c>
    </row>
    <row r="3688" spans="1:10" x14ac:dyDescent="0.25">
      <c r="A3688" s="33">
        <v>41417</v>
      </c>
      <c r="B3688" s="44">
        <v>1.2887999999999999</v>
      </c>
      <c r="C3688" s="44">
        <v>131.07</v>
      </c>
      <c r="D3688" s="44">
        <v>26.094000000000001</v>
      </c>
      <c r="E3688" s="44">
        <v>7.4541000000000004</v>
      </c>
      <c r="F3688" s="44">
        <v>0.85514999999999997</v>
      </c>
      <c r="G3688" s="44">
        <v>292.18</v>
      </c>
      <c r="H3688" s="44">
        <v>4.2092000000000001</v>
      </c>
      <c r="I3688" s="44">
        <v>1.3892</v>
      </c>
      <c r="J3688" s="45">
        <v>8.5943000000000005</v>
      </c>
    </row>
    <row r="3689" spans="1:10" x14ac:dyDescent="0.25">
      <c r="A3689" s="33">
        <v>41418</v>
      </c>
      <c r="B3689" s="44">
        <v>1.2939000000000001</v>
      </c>
      <c r="C3689" s="44">
        <v>131.25</v>
      </c>
      <c r="D3689" s="44">
        <v>25.992999999999999</v>
      </c>
      <c r="E3689" s="44">
        <v>7.4539</v>
      </c>
      <c r="F3689" s="44">
        <v>0.85694999999999999</v>
      </c>
      <c r="G3689" s="44">
        <v>290.39999999999998</v>
      </c>
      <c r="H3689" s="44">
        <v>4.1981999999999999</v>
      </c>
      <c r="I3689" s="44">
        <v>1.3892</v>
      </c>
      <c r="J3689" s="45">
        <v>8.5980000000000008</v>
      </c>
    </row>
    <row r="3690" spans="1:10" x14ac:dyDescent="0.25">
      <c r="A3690" s="33">
        <v>41421</v>
      </c>
      <c r="B3690" s="44">
        <v>1.2939000000000001</v>
      </c>
      <c r="C3690" s="44">
        <v>130.59</v>
      </c>
      <c r="D3690" s="44">
        <v>25.968</v>
      </c>
      <c r="E3690" s="44">
        <v>7.4531000000000001</v>
      </c>
      <c r="F3690" s="44">
        <v>0.85560000000000003</v>
      </c>
      <c r="G3690" s="44">
        <v>289.23</v>
      </c>
      <c r="H3690" s="44">
        <v>4.1935000000000002</v>
      </c>
      <c r="I3690" s="44">
        <v>1.3960999999999999</v>
      </c>
      <c r="J3690" s="45">
        <v>8.5963999999999992</v>
      </c>
    </row>
    <row r="3691" spans="1:10" x14ac:dyDescent="0.25">
      <c r="A3691" s="33">
        <v>41422</v>
      </c>
      <c r="B3691" s="44">
        <v>1.2938000000000001</v>
      </c>
      <c r="C3691" s="44">
        <v>131.97999999999999</v>
      </c>
      <c r="D3691" s="44">
        <v>25.888999999999999</v>
      </c>
      <c r="E3691" s="44">
        <v>7.4527000000000001</v>
      </c>
      <c r="F3691" s="44">
        <v>0.85529999999999995</v>
      </c>
      <c r="G3691" s="44">
        <v>285.85000000000002</v>
      </c>
      <c r="H3691" s="44">
        <v>4.1805000000000003</v>
      </c>
      <c r="I3691" s="44">
        <v>1.3960999999999999</v>
      </c>
      <c r="J3691" s="45">
        <v>8.5874000000000006</v>
      </c>
    </row>
    <row r="3692" spans="1:10" x14ac:dyDescent="0.25">
      <c r="A3692" s="33">
        <v>41423</v>
      </c>
      <c r="B3692" s="44">
        <v>1.2951999999999999</v>
      </c>
      <c r="C3692" s="44">
        <v>130.9</v>
      </c>
      <c r="D3692" s="44">
        <v>25.899000000000001</v>
      </c>
      <c r="E3692" s="44">
        <v>7.4539</v>
      </c>
      <c r="F3692" s="44">
        <v>0.85694999999999999</v>
      </c>
      <c r="G3692" s="44">
        <v>288.02999999999997</v>
      </c>
      <c r="H3692" s="44">
        <v>4.2249999999999996</v>
      </c>
      <c r="I3692" s="44">
        <v>1.4003000000000001</v>
      </c>
      <c r="J3692" s="45">
        <v>8.6082000000000001</v>
      </c>
    </row>
    <row r="3693" spans="1:10" x14ac:dyDescent="0.25">
      <c r="A3693" s="33">
        <v>41424</v>
      </c>
      <c r="B3693" s="44">
        <v>1.2944</v>
      </c>
      <c r="C3693" s="44">
        <v>131.69999999999999</v>
      </c>
      <c r="D3693" s="44">
        <v>25.795000000000002</v>
      </c>
      <c r="E3693" s="44">
        <v>7.4546000000000001</v>
      </c>
      <c r="F3693" s="44">
        <v>0.85570000000000002</v>
      </c>
      <c r="G3693" s="44">
        <v>293.33</v>
      </c>
      <c r="H3693" s="44">
        <v>4.2667000000000002</v>
      </c>
      <c r="I3693" s="44">
        <v>1.3938999999999999</v>
      </c>
      <c r="J3693" s="45">
        <v>8.5719999999999992</v>
      </c>
    </row>
    <row r="3694" spans="1:10" x14ac:dyDescent="0.25">
      <c r="A3694" s="33">
        <v>41425</v>
      </c>
      <c r="B3694" s="44">
        <v>1.3006</v>
      </c>
      <c r="C3694" s="44">
        <v>130.47</v>
      </c>
      <c r="D3694" s="44">
        <v>25.710999999999999</v>
      </c>
      <c r="E3694" s="44">
        <v>7.4557000000000002</v>
      </c>
      <c r="F3694" s="44">
        <v>0.85365000000000002</v>
      </c>
      <c r="G3694" s="44">
        <v>296.11</v>
      </c>
      <c r="H3694" s="44">
        <v>4.2792000000000003</v>
      </c>
      <c r="I3694" s="44">
        <v>1.3966000000000001</v>
      </c>
      <c r="J3694" s="45">
        <v>8.5828000000000007</v>
      </c>
    </row>
    <row r="3695" spans="1:10" x14ac:dyDescent="0.25">
      <c r="A3695" s="33">
        <v>41428</v>
      </c>
      <c r="B3695" s="44">
        <v>1.3008</v>
      </c>
      <c r="C3695" s="44">
        <v>130.37</v>
      </c>
      <c r="D3695" s="44">
        <v>25.753</v>
      </c>
      <c r="E3695" s="44">
        <v>7.4542000000000002</v>
      </c>
      <c r="F3695" s="44">
        <v>0.8518</v>
      </c>
      <c r="G3695" s="44">
        <v>295.39999999999998</v>
      </c>
      <c r="H3695" s="44">
        <v>4.2666000000000004</v>
      </c>
      <c r="I3695" s="44">
        <v>1.3951</v>
      </c>
      <c r="J3695" s="45">
        <v>8.5723000000000003</v>
      </c>
    </row>
    <row r="3696" spans="1:10" x14ac:dyDescent="0.25">
      <c r="A3696" s="33">
        <v>41429</v>
      </c>
      <c r="B3696" s="44">
        <v>1.3091999999999999</v>
      </c>
      <c r="C3696" s="44">
        <v>131.28</v>
      </c>
      <c r="D3696" s="44">
        <v>25.774999999999999</v>
      </c>
      <c r="E3696" s="44">
        <v>7.4545000000000003</v>
      </c>
      <c r="F3696" s="44">
        <v>0.85580000000000001</v>
      </c>
      <c r="G3696" s="44">
        <v>291.52999999999997</v>
      </c>
      <c r="H3696" s="44">
        <v>4.2365000000000004</v>
      </c>
      <c r="I3696" s="44">
        <v>1.4036</v>
      </c>
      <c r="J3696" s="45">
        <v>8.5703999999999994</v>
      </c>
    </row>
    <row r="3697" spans="1:10" x14ac:dyDescent="0.25">
      <c r="A3697" s="33">
        <v>41430</v>
      </c>
      <c r="B3697" s="44">
        <v>1.3067</v>
      </c>
      <c r="C3697" s="44">
        <v>130.13</v>
      </c>
      <c r="D3697" s="44">
        <v>25.846</v>
      </c>
      <c r="E3697" s="44">
        <v>7.4545000000000003</v>
      </c>
      <c r="F3697" s="44">
        <v>0.85104999999999997</v>
      </c>
      <c r="G3697" s="44">
        <v>294.67</v>
      </c>
      <c r="H3697" s="44">
        <v>4.2451999999999996</v>
      </c>
      <c r="I3697" s="44">
        <v>1.4020999999999999</v>
      </c>
      <c r="J3697" s="45">
        <v>8.6255000000000006</v>
      </c>
    </row>
    <row r="3698" spans="1:10" x14ac:dyDescent="0.25">
      <c r="A3698" s="33">
        <v>41431</v>
      </c>
      <c r="B3698" s="44">
        <v>1.3118000000000001</v>
      </c>
      <c r="C3698" s="44">
        <v>129.96</v>
      </c>
      <c r="D3698" s="44">
        <v>25.777999999999999</v>
      </c>
      <c r="E3698" s="44">
        <v>7.4547999999999996</v>
      </c>
      <c r="F3698" s="44">
        <v>0.84909999999999997</v>
      </c>
      <c r="G3698" s="44">
        <v>297.37</v>
      </c>
      <c r="H3698" s="44">
        <v>4.2759</v>
      </c>
      <c r="I3698" s="44">
        <v>1.409</v>
      </c>
      <c r="J3698" s="45">
        <v>8.6072000000000006</v>
      </c>
    </row>
    <row r="3699" spans="1:10" x14ac:dyDescent="0.25">
      <c r="A3699" s="33">
        <v>41432</v>
      </c>
      <c r="B3699" s="44">
        <v>1.3260000000000001</v>
      </c>
      <c r="C3699" s="44">
        <v>126.81</v>
      </c>
      <c r="D3699" s="44">
        <v>25.568999999999999</v>
      </c>
      <c r="E3699" s="44">
        <v>7.4558</v>
      </c>
      <c r="F3699" s="44">
        <v>0.85129999999999995</v>
      </c>
      <c r="G3699" s="44">
        <v>295.72000000000003</v>
      </c>
      <c r="H3699" s="44">
        <v>4.3057999999999996</v>
      </c>
      <c r="I3699" s="44">
        <v>1.4164000000000001</v>
      </c>
      <c r="J3699" s="45">
        <v>8.6912000000000003</v>
      </c>
    </row>
    <row r="3700" spans="1:10" x14ac:dyDescent="0.25">
      <c r="A3700" s="33">
        <v>41435</v>
      </c>
      <c r="B3700" s="44">
        <v>1.3209</v>
      </c>
      <c r="C3700" s="44">
        <v>130.47</v>
      </c>
      <c r="D3700" s="44">
        <v>25.666</v>
      </c>
      <c r="E3700" s="44">
        <v>7.4560000000000004</v>
      </c>
      <c r="F3700" s="44">
        <v>0.85040000000000004</v>
      </c>
      <c r="G3700" s="44">
        <v>297.2</v>
      </c>
      <c r="H3700" s="44">
        <v>4.2531999999999996</v>
      </c>
      <c r="I3700" s="44">
        <v>1.4153</v>
      </c>
      <c r="J3700" s="45">
        <v>8.7143999999999995</v>
      </c>
    </row>
    <row r="3701" spans="1:10" x14ac:dyDescent="0.25">
      <c r="A3701" s="33">
        <v>41436</v>
      </c>
      <c r="B3701" s="44">
        <v>1.3272999999999999</v>
      </c>
      <c r="C3701" s="44">
        <v>128.6</v>
      </c>
      <c r="D3701" s="44">
        <v>25.613</v>
      </c>
      <c r="E3701" s="44">
        <v>7.4574999999999996</v>
      </c>
      <c r="F3701" s="44">
        <v>0.85389999999999999</v>
      </c>
      <c r="G3701" s="44">
        <v>299.70999999999998</v>
      </c>
      <c r="H3701" s="44">
        <v>4.2789000000000001</v>
      </c>
      <c r="I3701" s="44">
        <v>1.4200999999999999</v>
      </c>
      <c r="J3701" s="45">
        <v>8.7454000000000001</v>
      </c>
    </row>
    <row r="3702" spans="1:10" x14ac:dyDescent="0.25">
      <c r="A3702" s="33">
        <v>41437</v>
      </c>
      <c r="B3702" s="44">
        <v>1.3277000000000001</v>
      </c>
      <c r="C3702" s="44">
        <v>128.30000000000001</v>
      </c>
      <c r="D3702" s="44">
        <v>25.66</v>
      </c>
      <c r="E3702" s="44">
        <v>7.4570999999999996</v>
      </c>
      <c r="F3702" s="44">
        <v>0.84824999999999995</v>
      </c>
      <c r="G3702" s="44">
        <v>296.39999999999998</v>
      </c>
      <c r="H3702" s="44">
        <v>4.2531999999999996</v>
      </c>
      <c r="I3702" s="44">
        <v>1.4160999999999999</v>
      </c>
      <c r="J3702" s="45">
        <v>8.6807999999999996</v>
      </c>
    </row>
    <row r="3703" spans="1:10" x14ac:dyDescent="0.25">
      <c r="A3703" s="33">
        <v>41438</v>
      </c>
      <c r="B3703" s="44">
        <v>1.3314999999999999</v>
      </c>
      <c r="C3703" s="44">
        <v>125.36</v>
      </c>
      <c r="D3703" s="44">
        <v>25.728000000000002</v>
      </c>
      <c r="E3703" s="44">
        <v>7.4591000000000003</v>
      </c>
      <c r="F3703" s="44">
        <v>0.84950000000000003</v>
      </c>
      <c r="G3703" s="44">
        <v>294.85000000000002</v>
      </c>
      <c r="H3703" s="44">
        <v>4.2645</v>
      </c>
      <c r="I3703" s="44">
        <v>1.4211</v>
      </c>
      <c r="J3703" s="45">
        <v>8.6765000000000008</v>
      </c>
    </row>
    <row r="3704" spans="1:10" x14ac:dyDescent="0.25">
      <c r="A3704" s="33">
        <v>41439</v>
      </c>
      <c r="B3704" s="44">
        <v>1.3303</v>
      </c>
      <c r="C3704" s="44">
        <v>126.37</v>
      </c>
      <c r="D3704" s="44">
        <v>25.718</v>
      </c>
      <c r="E3704" s="44">
        <v>7.4581999999999997</v>
      </c>
      <c r="F3704" s="44">
        <v>0.85150000000000003</v>
      </c>
      <c r="G3704" s="44">
        <v>291.41000000000003</v>
      </c>
      <c r="H3704" s="44">
        <v>4.2347000000000001</v>
      </c>
      <c r="I3704" s="44">
        <v>1.4168000000000001</v>
      </c>
      <c r="J3704" s="45">
        <v>8.6096000000000004</v>
      </c>
    </row>
    <row r="3705" spans="1:10" x14ac:dyDescent="0.25">
      <c r="A3705" s="33">
        <v>41442</v>
      </c>
      <c r="B3705" s="44">
        <v>1.3337000000000001</v>
      </c>
      <c r="C3705" s="44">
        <v>126.36</v>
      </c>
      <c r="D3705" s="44">
        <v>25.724</v>
      </c>
      <c r="E3705" s="44">
        <v>7.4585999999999997</v>
      </c>
      <c r="F3705" s="44">
        <v>0.84755000000000003</v>
      </c>
      <c r="G3705" s="44">
        <v>290.60000000000002</v>
      </c>
      <c r="H3705" s="44">
        <v>4.2295999999999996</v>
      </c>
      <c r="I3705" s="44">
        <v>1.4189000000000001</v>
      </c>
      <c r="J3705" s="45">
        <v>8.6121999999999996</v>
      </c>
    </row>
    <row r="3706" spans="1:10" x14ac:dyDescent="0.25">
      <c r="A3706" s="33">
        <v>41443</v>
      </c>
      <c r="B3706" s="44">
        <v>1.3373999999999999</v>
      </c>
      <c r="C3706" s="44">
        <v>127.55</v>
      </c>
      <c r="D3706" s="44">
        <v>25.68</v>
      </c>
      <c r="E3706" s="44">
        <v>7.4595000000000002</v>
      </c>
      <c r="F3706" s="44">
        <v>0.85619999999999996</v>
      </c>
      <c r="G3706" s="44">
        <v>293.62</v>
      </c>
      <c r="H3706" s="44">
        <v>4.2553999999999998</v>
      </c>
      <c r="I3706" s="44">
        <v>1.4260999999999999</v>
      </c>
      <c r="J3706" s="45">
        <v>8.6753</v>
      </c>
    </row>
    <row r="3707" spans="1:10" x14ac:dyDescent="0.25">
      <c r="A3707" s="33">
        <v>41444</v>
      </c>
      <c r="B3707" s="44">
        <v>1.3406</v>
      </c>
      <c r="C3707" s="44">
        <v>127.44</v>
      </c>
      <c r="D3707" s="44">
        <v>25.686</v>
      </c>
      <c r="E3707" s="44">
        <v>7.4596</v>
      </c>
      <c r="F3707" s="44">
        <v>0.85580000000000001</v>
      </c>
      <c r="G3707" s="44">
        <v>293.99</v>
      </c>
      <c r="H3707" s="44">
        <v>4.2598000000000003</v>
      </c>
      <c r="I3707" s="44">
        <v>1.4226000000000001</v>
      </c>
      <c r="J3707" s="45">
        <v>8.5749999999999993</v>
      </c>
    </row>
    <row r="3708" spans="1:10" x14ac:dyDescent="0.25">
      <c r="A3708" s="33">
        <v>41445</v>
      </c>
      <c r="B3708" s="44">
        <v>1.32</v>
      </c>
      <c r="C3708" s="44">
        <v>129.26</v>
      </c>
      <c r="D3708" s="44">
        <v>25.806000000000001</v>
      </c>
      <c r="E3708" s="44">
        <v>7.4588000000000001</v>
      </c>
      <c r="F3708" s="44">
        <v>0.85450000000000004</v>
      </c>
      <c r="G3708" s="44">
        <v>298.8</v>
      </c>
      <c r="H3708" s="44">
        <v>4.3182999999999998</v>
      </c>
      <c r="I3708" s="44">
        <v>1.4161999999999999</v>
      </c>
      <c r="J3708" s="45">
        <v>8.6723999999999997</v>
      </c>
    </row>
    <row r="3709" spans="1:10" x14ac:dyDescent="0.25">
      <c r="A3709" s="33">
        <v>41446</v>
      </c>
      <c r="B3709" s="44">
        <v>1.3180000000000001</v>
      </c>
      <c r="C3709" s="44">
        <v>128.66</v>
      </c>
      <c r="D3709" s="44">
        <v>25.824999999999999</v>
      </c>
      <c r="E3709" s="44">
        <v>7.4581999999999997</v>
      </c>
      <c r="F3709" s="44">
        <v>0.85329999999999995</v>
      </c>
      <c r="G3709" s="44">
        <v>298.87</v>
      </c>
      <c r="H3709" s="44">
        <v>4.3289</v>
      </c>
      <c r="I3709" s="44">
        <v>1.4061999999999999</v>
      </c>
      <c r="J3709" s="45">
        <v>8.6927000000000003</v>
      </c>
    </row>
    <row r="3710" spans="1:10" x14ac:dyDescent="0.25">
      <c r="A3710" s="33">
        <v>41449</v>
      </c>
      <c r="B3710" s="44">
        <v>1.3086</v>
      </c>
      <c r="C3710" s="44">
        <v>128.54</v>
      </c>
      <c r="D3710" s="44">
        <v>25.864999999999998</v>
      </c>
      <c r="E3710" s="44">
        <v>7.4589999999999996</v>
      </c>
      <c r="F3710" s="44">
        <v>0.85114999999999996</v>
      </c>
      <c r="G3710" s="44">
        <v>299.97000000000003</v>
      </c>
      <c r="H3710" s="44">
        <v>4.3499999999999996</v>
      </c>
      <c r="I3710" s="44">
        <v>1.4068000000000001</v>
      </c>
      <c r="J3710" s="45">
        <v>8.8884000000000007</v>
      </c>
    </row>
    <row r="3711" spans="1:10" x14ac:dyDescent="0.25">
      <c r="A3711" s="33">
        <v>41450</v>
      </c>
      <c r="B3711" s="44">
        <v>1.3133999999999999</v>
      </c>
      <c r="C3711" s="44">
        <v>127.79</v>
      </c>
      <c r="D3711" s="44">
        <v>25.788</v>
      </c>
      <c r="E3711" s="44">
        <v>7.4592999999999998</v>
      </c>
      <c r="F3711" s="44">
        <v>0.84860000000000002</v>
      </c>
      <c r="G3711" s="44">
        <v>296.85000000000002</v>
      </c>
      <c r="H3711" s="44">
        <v>4.319</v>
      </c>
      <c r="I3711" s="44">
        <v>1.4167000000000001</v>
      </c>
      <c r="J3711" s="45">
        <v>8.7683</v>
      </c>
    </row>
    <row r="3712" spans="1:10" x14ac:dyDescent="0.25">
      <c r="A3712" s="33">
        <v>41451</v>
      </c>
      <c r="B3712" s="44">
        <v>1.3024</v>
      </c>
      <c r="C3712" s="44">
        <v>127.33</v>
      </c>
      <c r="D3712" s="44">
        <v>25.858000000000001</v>
      </c>
      <c r="E3712" s="44">
        <v>7.4599000000000002</v>
      </c>
      <c r="F3712" s="44">
        <v>0.84819999999999995</v>
      </c>
      <c r="G3712" s="44">
        <v>297.27999999999997</v>
      </c>
      <c r="H3712" s="44">
        <v>4.3445</v>
      </c>
      <c r="I3712" s="44">
        <v>1.4235</v>
      </c>
      <c r="J3712" s="45">
        <v>8.7614999999999998</v>
      </c>
    </row>
    <row r="3713" spans="1:10" x14ac:dyDescent="0.25">
      <c r="A3713" s="33">
        <v>41452</v>
      </c>
      <c r="B3713" s="44">
        <v>1.3031999999999999</v>
      </c>
      <c r="C3713" s="44">
        <v>127.93</v>
      </c>
      <c r="D3713" s="44">
        <v>25.89</v>
      </c>
      <c r="E3713" s="44">
        <v>7.4592999999999998</v>
      </c>
      <c r="F3713" s="44">
        <v>0.85309999999999997</v>
      </c>
      <c r="G3713" s="44">
        <v>294.98</v>
      </c>
      <c r="H3713" s="44">
        <v>4.3202999999999996</v>
      </c>
      <c r="I3713" s="44">
        <v>1.4209000000000001</v>
      </c>
      <c r="J3713" s="45">
        <v>8.7560000000000002</v>
      </c>
    </row>
    <row r="3714" spans="1:10" x14ac:dyDescent="0.25">
      <c r="A3714" s="33">
        <v>41453</v>
      </c>
      <c r="B3714" s="44">
        <v>1.3080000000000001</v>
      </c>
      <c r="C3714" s="44">
        <v>129.38999999999999</v>
      </c>
      <c r="D3714" s="44">
        <v>25.949000000000002</v>
      </c>
      <c r="E3714" s="44">
        <v>7.4588000000000001</v>
      </c>
      <c r="F3714" s="44">
        <v>0.85719999999999996</v>
      </c>
      <c r="G3714" s="44">
        <v>294.85000000000002</v>
      </c>
      <c r="H3714" s="44">
        <v>4.3376000000000001</v>
      </c>
      <c r="I3714" s="44">
        <v>1.4061999999999999</v>
      </c>
      <c r="J3714" s="45">
        <v>8.7773000000000003</v>
      </c>
    </row>
    <row r="3715" spans="1:10" x14ac:dyDescent="0.25">
      <c r="A3715" s="33">
        <v>41456</v>
      </c>
      <c r="B3715" s="44">
        <v>1.3037000000000001</v>
      </c>
      <c r="C3715" s="44">
        <v>129.99</v>
      </c>
      <c r="D3715" s="44">
        <v>25.98</v>
      </c>
      <c r="E3715" s="44">
        <v>7.4591000000000003</v>
      </c>
      <c r="F3715" s="44">
        <v>0.85624999999999996</v>
      </c>
      <c r="G3715" s="44">
        <v>294.07</v>
      </c>
      <c r="H3715" s="44">
        <v>4.3329000000000004</v>
      </c>
      <c r="I3715" s="44">
        <v>1.4078999999999999</v>
      </c>
      <c r="J3715" s="45">
        <v>8.6958000000000002</v>
      </c>
    </row>
    <row r="3716" spans="1:10" x14ac:dyDescent="0.25">
      <c r="A3716" s="33">
        <v>41457</v>
      </c>
      <c r="B3716" s="44">
        <v>1.3017000000000001</v>
      </c>
      <c r="C3716" s="44">
        <v>130.08000000000001</v>
      </c>
      <c r="D3716" s="44">
        <v>25.983000000000001</v>
      </c>
      <c r="E3716" s="44">
        <v>7.4600999999999997</v>
      </c>
      <c r="F3716" s="44">
        <v>0.8579</v>
      </c>
      <c r="G3716" s="44">
        <v>293.33</v>
      </c>
      <c r="H3716" s="44">
        <v>4.3329000000000004</v>
      </c>
      <c r="I3716" s="44">
        <v>1.4202999999999999</v>
      </c>
      <c r="J3716" s="45">
        <v>8.7007999999999992</v>
      </c>
    </row>
    <row r="3717" spans="1:10" x14ac:dyDescent="0.25">
      <c r="A3717" s="33">
        <v>41458</v>
      </c>
      <c r="B3717" s="44">
        <v>1.2959000000000001</v>
      </c>
      <c r="C3717" s="44">
        <v>128.85</v>
      </c>
      <c r="D3717" s="44">
        <v>26.02</v>
      </c>
      <c r="E3717" s="44">
        <v>7.4604999999999997</v>
      </c>
      <c r="F3717" s="44">
        <v>0.84919999999999995</v>
      </c>
      <c r="G3717" s="44">
        <v>294.88</v>
      </c>
      <c r="H3717" s="44">
        <v>4.3365</v>
      </c>
      <c r="I3717" s="44">
        <v>1.4208000000000001</v>
      </c>
      <c r="J3717" s="45">
        <v>8.7082999999999995</v>
      </c>
    </row>
    <row r="3718" spans="1:10" x14ac:dyDescent="0.25">
      <c r="A3718" s="33">
        <v>41459</v>
      </c>
      <c r="B3718" s="44">
        <v>1.2984</v>
      </c>
      <c r="C3718" s="44">
        <v>129.63999999999999</v>
      </c>
      <c r="D3718" s="44">
        <v>26.05</v>
      </c>
      <c r="E3718" s="44">
        <v>7.4603000000000002</v>
      </c>
      <c r="F3718" s="44">
        <v>0.85980000000000001</v>
      </c>
      <c r="G3718" s="44">
        <v>295.8</v>
      </c>
      <c r="H3718" s="44">
        <v>4.3083</v>
      </c>
      <c r="I3718" s="44">
        <v>1.4325000000000001</v>
      </c>
      <c r="J3718" s="45">
        <v>8.7080000000000002</v>
      </c>
    </row>
    <row r="3719" spans="1:10" x14ac:dyDescent="0.25">
      <c r="A3719" s="33">
        <v>41460</v>
      </c>
      <c r="B3719" s="44">
        <v>1.2883</v>
      </c>
      <c r="C3719" s="44">
        <v>128.97</v>
      </c>
      <c r="D3719" s="44">
        <v>25.875</v>
      </c>
      <c r="E3719" s="44">
        <v>7.4592999999999998</v>
      </c>
      <c r="F3719" s="44">
        <v>0.86055000000000004</v>
      </c>
      <c r="G3719" s="44">
        <v>294.8</v>
      </c>
      <c r="H3719" s="44">
        <v>4.2847</v>
      </c>
      <c r="I3719" s="44">
        <v>1.4260999999999999</v>
      </c>
      <c r="J3719" s="45">
        <v>8.6562000000000001</v>
      </c>
    </row>
    <row r="3720" spans="1:10" x14ac:dyDescent="0.25">
      <c r="A3720" s="33">
        <v>41463</v>
      </c>
      <c r="B3720" s="44">
        <v>1.2849999999999999</v>
      </c>
      <c r="C3720" s="44">
        <v>130.04</v>
      </c>
      <c r="D3720" s="44">
        <v>25.937999999999999</v>
      </c>
      <c r="E3720" s="44">
        <v>7.4593999999999996</v>
      </c>
      <c r="F3720" s="44">
        <v>0.86160000000000003</v>
      </c>
      <c r="G3720" s="44">
        <v>294.52</v>
      </c>
      <c r="H3720" s="44">
        <v>4.2958999999999996</v>
      </c>
      <c r="I3720" s="44">
        <v>1.4027000000000001</v>
      </c>
      <c r="J3720" s="45">
        <v>8.7897999999999996</v>
      </c>
    </row>
    <row r="3721" spans="1:10" x14ac:dyDescent="0.25">
      <c r="A3721" s="33">
        <v>41464</v>
      </c>
      <c r="B3721" s="44">
        <v>1.2857000000000001</v>
      </c>
      <c r="C3721" s="44">
        <v>130.07</v>
      </c>
      <c r="D3721" s="44">
        <v>25.875</v>
      </c>
      <c r="E3721" s="44">
        <v>7.4587000000000003</v>
      </c>
      <c r="F3721" s="44">
        <v>0.86499999999999999</v>
      </c>
      <c r="G3721" s="44">
        <v>292.95</v>
      </c>
      <c r="H3721" s="44">
        <v>4.3262999999999998</v>
      </c>
      <c r="I3721" s="44">
        <v>1.3935</v>
      </c>
      <c r="J3721" s="45">
        <v>8.7194000000000003</v>
      </c>
    </row>
    <row r="3722" spans="1:10" x14ac:dyDescent="0.25">
      <c r="A3722" s="33">
        <v>41465</v>
      </c>
      <c r="B3722" s="44">
        <v>1.2813000000000001</v>
      </c>
      <c r="C3722" s="44">
        <v>128.44</v>
      </c>
      <c r="D3722" s="44">
        <v>25.928999999999998</v>
      </c>
      <c r="E3722" s="44">
        <v>7.4584000000000001</v>
      </c>
      <c r="F3722" s="44">
        <v>0.86019999999999996</v>
      </c>
      <c r="G3722" s="44">
        <v>294</v>
      </c>
      <c r="H3722" s="44">
        <v>4.3324999999999996</v>
      </c>
      <c r="I3722" s="44">
        <v>1.3903000000000001</v>
      </c>
      <c r="J3722" s="45">
        <v>8.6767000000000003</v>
      </c>
    </row>
    <row r="3723" spans="1:10" x14ac:dyDescent="0.25">
      <c r="A3723" s="33">
        <v>41466</v>
      </c>
      <c r="B3723" s="44">
        <v>1.3044</v>
      </c>
      <c r="C3723" s="44">
        <v>129.63</v>
      </c>
      <c r="D3723" s="44">
        <v>25.898</v>
      </c>
      <c r="E3723" s="44">
        <v>7.4584000000000001</v>
      </c>
      <c r="F3723" s="44">
        <v>0.8629</v>
      </c>
      <c r="G3723" s="44">
        <v>292.47000000000003</v>
      </c>
      <c r="H3723" s="44">
        <v>4.3349000000000002</v>
      </c>
      <c r="I3723" s="44">
        <v>1.4063000000000001</v>
      </c>
      <c r="J3723" s="45">
        <v>8.7055000000000007</v>
      </c>
    </row>
    <row r="3724" spans="1:10" x14ac:dyDescent="0.25">
      <c r="A3724" s="33">
        <v>41467</v>
      </c>
      <c r="B3724" s="44">
        <v>1.3033999999999999</v>
      </c>
      <c r="C3724" s="44">
        <v>129.75</v>
      </c>
      <c r="D3724" s="44">
        <v>25.951000000000001</v>
      </c>
      <c r="E3724" s="44">
        <v>7.4581</v>
      </c>
      <c r="F3724" s="44">
        <v>0.86270000000000002</v>
      </c>
      <c r="G3724" s="44">
        <v>292.82</v>
      </c>
      <c r="H3724" s="44">
        <v>4.3193000000000001</v>
      </c>
      <c r="I3724" s="44">
        <v>1.4155</v>
      </c>
      <c r="J3724" s="45">
        <v>8.7050000000000001</v>
      </c>
    </row>
    <row r="3725" spans="1:10" x14ac:dyDescent="0.25">
      <c r="A3725" s="33">
        <v>41470</v>
      </c>
      <c r="B3725" s="44">
        <v>1.3011999999999999</v>
      </c>
      <c r="C3725" s="44">
        <v>130.68</v>
      </c>
      <c r="D3725" s="44">
        <v>26.01</v>
      </c>
      <c r="E3725" s="44">
        <v>7.4576000000000002</v>
      </c>
      <c r="F3725" s="44">
        <v>0.86470000000000002</v>
      </c>
      <c r="G3725" s="44">
        <v>292.01</v>
      </c>
      <c r="H3725" s="44">
        <v>4.2854999999999999</v>
      </c>
      <c r="I3725" s="44">
        <v>1.4171</v>
      </c>
      <c r="J3725" s="45">
        <v>8.7359000000000009</v>
      </c>
    </row>
    <row r="3726" spans="1:10" x14ac:dyDescent="0.25">
      <c r="A3726" s="33">
        <v>41471</v>
      </c>
      <c r="B3726" s="44">
        <v>1.3118000000000001</v>
      </c>
      <c r="C3726" s="44">
        <v>130.35</v>
      </c>
      <c r="D3726" s="44">
        <v>25.96</v>
      </c>
      <c r="E3726" s="44">
        <v>7.4570999999999996</v>
      </c>
      <c r="F3726" s="44">
        <v>0.86929999999999996</v>
      </c>
      <c r="G3726" s="44">
        <v>292.60000000000002</v>
      </c>
      <c r="H3726" s="44">
        <v>4.2560000000000002</v>
      </c>
      <c r="I3726" s="44">
        <v>1.4095</v>
      </c>
      <c r="J3726" s="45">
        <v>8.6974</v>
      </c>
    </row>
    <row r="3727" spans="1:10" x14ac:dyDescent="0.25">
      <c r="A3727" s="33">
        <v>41472</v>
      </c>
      <c r="B3727" s="44">
        <v>1.3136000000000001</v>
      </c>
      <c r="C3727" s="44">
        <v>131.15</v>
      </c>
      <c r="D3727" s="44">
        <v>25.968</v>
      </c>
      <c r="E3727" s="44">
        <v>7.4573</v>
      </c>
      <c r="F3727" s="44">
        <v>0.86314999999999997</v>
      </c>
      <c r="G3727" s="44">
        <v>293.85000000000002</v>
      </c>
      <c r="H3727" s="44">
        <v>4.2610000000000001</v>
      </c>
      <c r="I3727" s="44">
        <v>1.4167000000000001</v>
      </c>
      <c r="J3727" s="45">
        <v>8.6295000000000002</v>
      </c>
    </row>
    <row r="3728" spans="1:10" x14ac:dyDescent="0.25">
      <c r="A3728" s="33">
        <v>41473</v>
      </c>
      <c r="B3728" s="44">
        <v>1.3092999999999999</v>
      </c>
      <c r="C3728" s="44">
        <v>131.22</v>
      </c>
      <c r="D3728" s="44">
        <v>25.925000000000001</v>
      </c>
      <c r="E3728" s="44">
        <v>7.4573</v>
      </c>
      <c r="F3728" s="44">
        <v>0.8609</v>
      </c>
      <c r="G3728" s="44">
        <v>294.97000000000003</v>
      </c>
      <c r="H3728" s="44">
        <v>4.2489999999999997</v>
      </c>
      <c r="I3728" s="44">
        <v>1.4209000000000001</v>
      </c>
      <c r="J3728" s="45">
        <v>8.6212</v>
      </c>
    </row>
    <row r="3729" spans="1:10" x14ac:dyDescent="0.25">
      <c r="A3729" s="33">
        <v>41474</v>
      </c>
      <c r="B3729" s="44">
        <v>1.3123</v>
      </c>
      <c r="C3729" s="44">
        <v>131.66999999999999</v>
      </c>
      <c r="D3729" s="44">
        <v>25.931000000000001</v>
      </c>
      <c r="E3729" s="44">
        <v>7.4573</v>
      </c>
      <c r="F3729" s="44">
        <v>0.85994999999999999</v>
      </c>
      <c r="G3729" s="44">
        <v>295.58</v>
      </c>
      <c r="H3729" s="44">
        <v>4.2468000000000004</v>
      </c>
      <c r="I3729" s="44">
        <v>1.4244000000000001</v>
      </c>
      <c r="J3729" s="45">
        <v>8.5932999999999993</v>
      </c>
    </row>
    <row r="3730" spans="1:10" x14ac:dyDescent="0.25">
      <c r="A3730" s="33">
        <v>41477</v>
      </c>
      <c r="B3730" s="44">
        <v>1.3166</v>
      </c>
      <c r="C3730" s="44">
        <v>131.47</v>
      </c>
      <c r="D3730" s="44">
        <v>25.975999999999999</v>
      </c>
      <c r="E3730" s="44">
        <v>7.4579000000000004</v>
      </c>
      <c r="F3730" s="44">
        <v>0.85899999999999999</v>
      </c>
      <c r="G3730" s="44">
        <v>293.95</v>
      </c>
      <c r="H3730" s="44">
        <v>4.2175000000000002</v>
      </c>
      <c r="I3730" s="44">
        <v>1.4263999999999999</v>
      </c>
      <c r="J3730" s="45">
        <v>8.5577000000000005</v>
      </c>
    </row>
    <row r="3731" spans="1:10" x14ac:dyDescent="0.25">
      <c r="A3731" s="33">
        <v>41478</v>
      </c>
      <c r="B3731" s="44">
        <v>1.3180000000000001</v>
      </c>
      <c r="C3731" s="44">
        <v>131.91</v>
      </c>
      <c r="D3731" s="44">
        <v>25.977</v>
      </c>
      <c r="E3731" s="44">
        <v>7.4587000000000003</v>
      </c>
      <c r="F3731" s="44">
        <v>0.85955000000000004</v>
      </c>
      <c r="G3731" s="44">
        <v>294.49</v>
      </c>
      <c r="H3731" s="44">
        <v>4.2146999999999997</v>
      </c>
      <c r="I3731" s="44">
        <v>1.4177999999999999</v>
      </c>
      <c r="J3731" s="45">
        <v>8.5525000000000002</v>
      </c>
    </row>
    <row r="3732" spans="1:10" x14ac:dyDescent="0.25">
      <c r="A3732" s="33">
        <v>41479</v>
      </c>
      <c r="B3732" s="44">
        <v>1.3246</v>
      </c>
      <c r="C3732" s="44">
        <v>132.6</v>
      </c>
      <c r="D3732" s="44">
        <v>25.93</v>
      </c>
      <c r="E3732" s="44">
        <v>7.4583000000000004</v>
      </c>
      <c r="F3732" s="44">
        <v>0.86260000000000003</v>
      </c>
      <c r="G3732" s="44">
        <v>295.58999999999997</v>
      </c>
      <c r="H3732" s="44">
        <v>4.2074999999999996</v>
      </c>
      <c r="I3732" s="44">
        <v>1.4316</v>
      </c>
      <c r="J3732" s="45">
        <v>8.5520999999999994</v>
      </c>
    </row>
    <row r="3733" spans="1:10" x14ac:dyDescent="0.25">
      <c r="A3733" s="33">
        <v>41480</v>
      </c>
      <c r="B3733" s="44">
        <v>1.3202</v>
      </c>
      <c r="C3733" s="44">
        <v>131.81</v>
      </c>
      <c r="D3733" s="44">
        <v>25.959</v>
      </c>
      <c r="E3733" s="44">
        <v>7.4568000000000003</v>
      </c>
      <c r="F3733" s="44">
        <v>0.86370000000000002</v>
      </c>
      <c r="G3733" s="44">
        <v>296.77999999999997</v>
      </c>
      <c r="H3733" s="44">
        <v>4.2432999999999996</v>
      </c>
      <c r="I3733" s="44">
        <v>1.4487000000000001</v>
      </c>
      <c r="J3733" s="45">
        <v>8.6084999999999994</v>
      </c>
    </row>
    <row r="3734" spans="1:10" x14ac:dyDescent="0.25">
      <c r="A3734" s="33">
        <v>41481</v>
      </c>
      <c r="B3734" s="44">
        <v>1.3260000000000001</v>
      </c>
      <c r="C3734" s="44">
        <v>130.84</v>
      </c>
      <c r="D3734" s="44">
        <v>25.948</v>
      </c>
      <c r="E3734" s="44">
        <v>7.4562999999999997</v>
      </c>
      <c r="F3734" s="44">
        <v>0.86104999999999998</v>
      </c>
      <c r="G3734" s="44">
        <v>296.56</v>
      </c>
      <c r="H3734" s="44">
        <v>4.2374999999999998</v>
      </c>
      <c r="I3734" s="44">
        <v>1.4482999999999999</v>
      </c>
      <c r="J3734" s="45">
        <v>8.6118000000000006</v>
      </c>
    </row>
    <row r="3735" spans="1:10" x14ac:dyDescent="0.25">
      <c r="A3735" s="33">
        <v>41484</v>
      </c>
      <c r="B3735" s="44">
        <v>1.327</v>
      </c>
      <c r="C3735" s="44">
        <v>129.91</v>
      </c>
      <c r="D3735" s="44">
        <v>25.914000000000001</v>
      </c>
      <c r="E3735" s="44">
        <v>7.4560000000000004</v>
      </c>
      <c r="F3735" s="44">
        <v>0.86339999999999995</v>
      </c>
      <c r="G3735" s="44">
        <v>297.88</v>
      </c>
      <c r="H3735" s="44">
        <v>4.2294</v>
      </c>
      <c r="I3735" s="44">
        <v>1.4522999999999999</v>
      </c>
      <c r="J3735" s="45">
        <v>8.5812000000000008</v>
      </c>
    </row>
    <row r="3736" spans="1:10" x14ac:dyDescent="0.25">
      <c r="A3736" s="33">
        <v>41485</v>
      </c>
      <c r="B3736" s="44">
        <v>1.3284</v>
      </c>
      <c r="C3736" s="44">
        <v>129.99</v>
      </c>
      <c r="D3736" s="44">
        <v>25.856000000000002</v>
      </c>
      <c r="E3736" s="44">
        <v>7.4549000000000003</v>
      </c>
      <c r="F3736" s="44">
        <v>0.86734999999999995</v>
      </c>
      <c r="G3736" s="44">
        <v>299.10000000000002</v>
      </c>
      <c r="H3736" s="44">
        <v>4.2252000000000001</v>
      </c>
      <c r="I3736" s="44">
        <v>1.4552</v>
      </c>
      <c r="J3736" s="45">
        <v>8.6818000000000008</v>
      </c>
    </row>
    <row r="3737" spans="1:10" x14ac:dyDescent="0.25">
      <c r="A3737" s="33">
        <v>41486</v>
      </c>
      <c r="B3737" s="44">
        <v>1.3274999999999999</v>
      </c>
      <c r="C3737" s="44">
        <v>130</v>
      </c>
      <c r="D3737" s="44">
        <v>25.856999999999999</v>
      </c>
      <c r="E3737" s="44">
        <v>7.4545000000000003</v>
      </c>
      <c r="F3737" s="44">
        <v>0.87350000000000005</v>
      </c>
      <c r="G3737" s="44">
        <v>299.67</v>
      </c>
      <c r="H3737" s="44">
        <v>4.2370000000000001</v>
      </c>
      <c r="I3737" s="44">
        <v>1.4587000000000001</v>
      </c>
      <c r="J3737" s="45">
        <v>8.7127999999999997</v>
      </c>
    </row>
    <row r="3738" spans="1:10" x14ac:dyDescent="0.25">
      <c r="A3738" s="33">
        <v>41487</v>
      </c>
      <c r="B3738" s="44">
        <v>1.3236000000000001</v>
      </c>
      <c r="C3738" s="44">
        <v>130.69</v>
      </c>
      <c r="D3738" s="44">
        <v>25.954999999999998</v>
      </c>
      <c r="E3738" s="44">
        <v>7.4550999999999998</v>
      </c>
      <c r="F3738" s="44">
        <v>0.86919999999999997</v>
      </c>
      <c r="G3738" s="44">
        <v>298.83</v>
      </c>
      <c r="H3738" s="44">
        <v>4.2346000000000004</v>
      </c>
      <c r="I3738" s="44">
        <v>1.4601999999999999</v>
      </c>
      <c r="J3738" s="45">
        <v>8.6913999999999998</v>
      </c>
    </row>
    <row r="3739" spans="1:10" x14ac:dyDescent="0.25">
      <c r="A3739" s="33">
        <v>41488</v>
      </c>
      <c r="B3739" s="44">
        <v>1.3203</v>
      </c>
      <c r="C3739" s="44">
        <v>131.78</v>
      </c>
      <c r="D3739" s="44">
        <v>25.959</v>
      </c>
      <c r="E3739" s="44">
        <v>7.4546999999999999</v>
      </c>
      <c r="F3739" s="44">
        <v>0.87134999999999996</v>
      </c>
      <c r="G3739" s="44">
        <v>300.25</v>
      </c>
      <c r="H3739" s="44">
        <v>4.2549999999999999</v>
      </c>
      <c r="I3739" s="44">
        <v>1.4685999999999999</v>
      </c>
      <c r="J3739" s="45">
        <v>8.7713999999999999</v>
      </c>
    </row>
    <row r="3740" spans="1:10" x14ac:dyDescent="0.25">
      <c r="A3740" s="33">
        <v>41491</v>
      </c>
      <c r="B3740" s="44">
        <v>1.3257000000000001</v>
      </c>
      <c r="C3740" s="44">
        <v>130.62</v>
      </c>
      <c r="D3740" s="44">
        <v>25.937000000000001</v>
      </c>
      <c r="E3740" s="44">
        <v>7.4554</v>
      </c>
      <c r="F3740" s="44">
        <v>0.86424999999999996</v>
      </c>
      <c r="G3740" s="44">
        <v>298.56</v>
      </c>
      <c r="H3740" s="44">
        <v>4.2191999999999998</v>
      </c>
      <c r="I3740" s="44">
        <v>1.4825999999999999</v>
      </c>
      <c r="J3740" s="45">
        <v>8.7617999999999991</v>
      </c>
    </row>
    <row r="3741" spans="1:10" x14ac:dyDescent="0.25">
      <c r="A3741" s="33">
        <v>41492</v>
      </c>
      <c r="B3741" s="44">
        <v>1.3280000000000001</v>
      </c>
      <c r="C3741" s="44">
        <v>130.27000000000001</v>
      </c>
      <c r="D3741" s="44">
        <v>25.92</v>
      </c>
      <c r="E3741" s="44">
        <v>7.4566999999999997</v>
      </c>
      <c r="F3741" s="44">
        <v>0.86575000000000002</v>
      </c>
      <c r="G3741" s="44">
        <v>299.64999999999998</v>
      </c>
      <c r="H3741" s="44">
        <v>4.2144000000000004</v>
      </c>
      <c r="I3741" s="44">
        <v>1.4864999999999999</v>
      </c>
      <c r="J3741" s="45">
        <v>8.7111999999999998</v>
      </c>
    </row>
    <row r="3742" spans="1:10" x14ac:dyDescent="0.25">
      <c r="A3742" s="33">
        <v>41493</v>
      </c>
      <c r="B3742" s="44">
        <v>1.3305</v>
      </c>
      <c r="C3742" s="44">
        <v>129.21</v>
      </c>
      <c r="D3742" s="44">
        <v>25.978000000000002</v>
      </c>
      <c r="E3742" s="44">
        <v>7.4570999999999996</v>
      </c>
      <c r="F3742" s="44">
        <v>0.85955000000000004</v>
      </c>
      <c r="G3742" s="44">
        <v>299.52</v>
      </c>
      <c r="H3742" s="44">
        <v>4.2169999999999996</v>
      </c>
      <c r="I3742" s="44">
        <v>1.4867999999999999</v>
      </c>
      <c r="J3742" s="45">
        <v>8.7261000000000006</v>
      </c>
    </row>
    <row r="3743" spans="1:10" x14ac:dyDescent="0.25">
      <c r="A3743" s="33">
        <v>41494</v>
      </c>
      <c r="B3743" s="44">
        <v>1.3360000000000001</v>
      </c>
      <c r="C3743" s="44">
        <v>128.68</v>
      </c>
      <c r="D3743" s="44">
        <v>25.815999999999999</v>
      </c>
      <c r="E3743" s="44">
        <v>7.4573999999999998</v>
      </c>
      <c r="F3743" s="44">
        <v>0.86199999999999999</v>
      </c>
      <c r="G3743" s="44">
        <v>298.91000000000003</v>
      </c>
      <c r="H3743" s="44">
        <v>4.2065999999999999</v>
      </c>
      <c r="I3743" s="44">
        <v>1.4884999999999999</v>
      </c>
      <c r="J3743" s="45">
        <v>8.6828000000000003</v>
      </c>
    </row>
    <row r="3744" spans="1:10" x14ac:dyDescent="0.25">
      <c r="A3744" s="33">
        <v>41495</v>
      </c>
      <c r="B3744" s="44">
        <v>1.3372999999999999</v>
      </c>
      <c r="C3744" s="44">
        <v>128.96</v>
      </c>
      <c r="D3744" s="44">
        <v>25.925000000000001</v>
      </c>
      <c r="E3744" s="44">
        <v>7.4588000000000001</v>
      </c>
      <c r="F3744" s="44">
        <v>0.86134999999999995</v>
      </c>
      <c r="G3744" s="44">
        <v>298.43</v>
      </c>
      <c r="H3744" s="44">
        <v>4.1877000000000004</v>
      </c>
      <c r="I3744" s="44">
        <v>1.4708000000000001</v>
      </c>
      <c r="J3744" s="45">
        <v>8.6746999999999996</v>
      </c>
    </row>
    <row r="3745" spans="1:10" x14ac:dyDescent="0.25">
      <c r="A3745" s="33">
        <v>41498</v>
      </c>
      <c r="B3745" s="44">
        <v>1.3280000000000001</v>
      </c>
      <c r="C3745" s="44">
        <v>128.66</v>
      </c>
      <c r="D3745" s="44">
        <v>25.88</v>
      </c>
      <c r="E3745" s="44">
        <v>7.4592000000000001</v>
      </c>
      <c r="F3745" s="44">
        <v>0.85860000000000003</v>
      </c>
      <c r="G3745" s="44">
        <v>297.08999999999997</v>
      </c>
      <c r="H3745" s="44">
        <v>4.1887999999999996</v>
      </c>
      <c r="I3745" s="44">
        <v>1.4552</v>
      </c>
      <c r="J3745" s="45">
        <v>8.6791999999999998</v>
      </c>
    </row>
    <row r="3746" spans="1:10" x14ac:dyDescent="0.25">
      <c r="A3746" s="33">
        <v>41499</v>
      </c>
      <c r="B3746" s="44">
        <v>1.329</v>
      </c>
      <c r="C3746" s="44">
        <v>130.27000000000001</v>
      </c>
      <c r="D3746" s="44">
        <v>25.873999999999999</v>
      </c>
      <c r="E3746" s="44">
        <v>7.4592000000000001</v>
      </c>
      <c r="F3746" s="44">
        <v>0.85955000000000004</v>
      </c>
      <c r="G3746" s="44">
        <v>298.87</v>
      </c>
      <c r="H3746" s="44">
        <v>4.1913</v>
      </c>
      <c r="I3746" s="44">
        <v>1.4628000000000001</v>
      </c>
      <c r="J3746" s="45">
        <v>8.6623999999999999</v>
      </c>
    </row>
    <row r="3747" spans="1:10" x14ac:dyDescent="0.25">
      <c r="A3747" s="33">
        <v>41500</v>
      </c>
      <c r="B3747" s="44">
        <v>1.3243</v>
      </c>
      <c r="C3747" s="44">
        <v>130.16999999999999</v>
      </c>
      <c r="D3747" s="44">
        <v>25.821999999999999</v>
      </c>
      <c r="E3747" s="44">
        <v>7.4583000000000004</v>
      </c>
      <c r="F3747" s="44">
        <v>0.85440000000000005</v>
      </c>
      <c r="G3747" s="44">
        <v>298.62</v>
      </c>
      <c r="H3747" s="44">
        <v>4.2037000000000004</v>
      </c>
      <c r="I3747" s="44">
        <v>1.4634</v>
      </c>
      <c r="J3747" s="45">
        <v>8.6393000000000004</v>
      </c>
    </row>
    <row r="3748" spans="1:10" x14ac:dyDescent="0.25">
      <c r="A3748" s="33">
        <v>41501</v>
      </c>
      <c r="B3748" s="44">
        <v>1.3297000000000001</v>
      </c>
      <c r="C3748" s="44">
        <v>130.47999999999999</v>
      </c>
      <c r="D3748" s="44">
        <v>25.815000000000001</v>
      </c>
      <c r="E3748" s="44">
        <v>7.4581</v>
      </c>
      <c r="F3748" s="44">
        <v>0.85329999999999995</v>
      </c>
      <c r="G3748" s="44">
        <v>298.95999999999998</v>
      </c>
      <c r="H3748" s="44">
        <v>4.2061999999999999</v>
      </c>
      <c r="I3748" s="44">
        <v>1.4709000000000001</v>
      </c>
      <c r="J3748" s="45">
        <v>8.6455000000000002</v>
      </c>
    </row>
    <row r="3749" spans="1:10" x14ac:dyDescent="0.25">
      <c r="A3749" s="33">
        <v>41502</v>
      </c>
      <c r="B3749" s="44">
        <v>1.3340000000000001</v>
      </c>
      <c r="C3749" s="44">
        <v>130.03</v>
      </c>
      <c r="D3749" s="44">
        <v>25.8</v>
      </c>
      <c r="E3749" s="44">
        <v>7.4574999999999996</v>
      </c>
      <c r="F3749" s="44">
        <v>0.85324999999999995</v>
      </c>
      <c r="G3749" s="44">
        <v>300.33999999999997</v>
      </c>
      <c r="H3749" s="44">
        <v>4.2281000000000004</v>
      </c>
      <c r="I3749" s="44">
        <v>1.4621</v>
      </c>
      <c r="J3749" s="45">
        <v>8.7070000000000007</v>
      </c>
    </row>
    <row r="3750" spans="1:10" x14ac:dyDescent="0.25">
      <c r="A3750" s="33">
        <v>41505</v>
      </c>
      <c r="B3750" s="44">
        <v>1.3344</v>
      </c>
      <c r="C3750" s="44">
        <v>130.72</v>
      </c>
      <c r="D3750" s="44">
        <v>25.855</v>
      </c>
      <c r="E3750" s="44">
        <v>7.4570999999999996</v>
      </c>
      <c r="F3750" s="44">
        <v>0.85289999999999999</v>
      </c>
      <c r="G3750" s="44">
        <v>300.70999999999998</v>
      </c>
      <c r="H3750" s="44">
        <v>4.2503000000000002</v>
      </c>
      <c r="I3750" s="44">
        <v>1.4613</v>
      </c>
      <c r="J3750" s="45">
        <v>8.7119999999999997</v>
      </c>
    </row>
    <row r="3751" spans="1:10" x14ac:dyDescent="0.25">
      <c r="A3751" s="33">
        <v>41506</v>
      </c>
      <c r="B3751" s="44">
        <v>1.3391999999999999</v>
      </c>
      <c r="C3751" s="44">
        <v>130.33000000000001</v>
      </c>
      <c r="D3751" s="44">
        <v>25.773</v>
      </c>
      <c r="E3751" s="44">
        <v>7.4579000000000004</v>
      </c>
      <c r="F3751" s="44">
        <v>0.85489999999999999</v>
      </c>
      <c r="G3751" s="44">
        <v>299.25</v>
      </c>
      <c r="H3751" s="44">
        <v>4.2267000000000001</v>
      </c>
      <c r="I3751" s="44">
        <v>1.4675</v>
      </c>
      <c r="J3751" s="45">
        <v>8.7060999999999993</v>
      </c>
    </row>
    <row r="3752" spans="1:10" x14ac:dyDescent="0.25">
      <c r="A3752" s="33">
        <v>41507</v>
      </c>
      <c r="B3752" s="44">
        <v>1.3384</v>
      </c>
      <c r="C3752" s="44">
        <v>130.52000000000001</v>
      </c>
      <c r="D3752" s="44">
        <v>25.774999999999999</v>
      </c>
      <c r="E3752" s="44">
        <v>7.4584999999999999</v>
      </c>
      <c r="F3752" s="44">
        <v>0.85294999999999999</v>
      </c>
      <c r="G3752" s="44">
        <v>299.67</v>
      </c>
      <c r="H3752" s="44">
        <v>4.2403000000000004</v>
      </c>
      <c r="I3752" s="44">
        <v>1.4764999999999999</v>
      </c>
      <c r="J3752" s="45">
        <v>8.7277000000000005</v>
      </c>
    </row>
    <row r="3753" spans="1:10" x14ac:dyDescent="0.25">
      <c r="A3753" s="33">
        <v>41508</v>
      </c>
      <c r="B3753" s="44">
        <v>1.3323</v>
      </c>
      <c r="C3753" s="44">
        <v>131.44999999999999</v>
      </c>
      <c r="D3753" s="44">
        <v>25.738</v>
      </c>
      <c r="E3753" s="44">
        <v>7.4588999999999999</v>
      </c>
      <c r="F3753" s="44">
        <v>0.85504999999999998</v>
      </c>
      <c r="G3753" s="44">
        <v>299.39999999999998</v>
      </c>
      <c r="H3753" s="44">
        <v>4.2416</v>
      </c>
      <c r="I3753" s="44">
        <v>1.4831000000000001</v>
      </c>
      <c r="J3753" s="45">
        <v>8.6890000000000001</v>
      </c>
    </row>
    <row r="3754" spans="1:10" x14ac:dyDescent="0.25">
      <c r="A3754" s="33">
        <v>41509</v>
      </c>
      <c r="B3754" s="44">
        <v>1.3354999999999999</v>
      </c>
      <c r="C3754" s="44">
        <v>132.35</v>
      </c>
      <c r="D3754" s="44">
        <v>25.664999999999999</v>
      </c>
      <c r="E3754" s="44">
        <v>7.4588000000000001</v>
      </c>
      <c r="F3754" s="44">
        <v>0.85909999999999997</v>
      </c>
      <c r="G3754" s="44">
        <v>298.98</v>
      </c>
      <c r="H3754" s="44">
        <v>4.2323000000000004</v>
      </c>
      <c r="I3754" s="44">
        <v>1.4845999999999999</v>
      </c>
      <c r="J3754" s="45">
        <v>8.7140000000000004</v>
      </c>
    </row>
    <row r="3755" spans="1:10" x14ac:dyDescent="0.25">
      <c r="A3755" s="33">
        <v>41512</v>
      </c>
      <c r="B3755" s="44">
        <v>1.3361000000000001</v>
      </c>
      <c r="C3755" s="44">
        <v>131.74</v>
      </c>
      <c r="D3755" s="44">
        <v>25.626000000000001</v>
      </c>
      <c r="E3755" s="44">
        <v>7.4591000000000003</v>
      </c>
      <c r="F3755" s="44">
        <v>0.85850000000000004</v>
      </c>
      <c r="G3755" s="44">
        <v>297.85000000000002</v>
      </c>
      <c r="H3755" s="44">
        <v>4.2285000000000004</v>
      </c>
      <c r="I3755" s="44">
        <v>1.4773000000000001</v>
      </c>
      <c r="J3755" s="45">
        <v>8.7280999999999995</v>
      </c>
    </row>
    <row r="3756" spans="1:10" x14ac:dyDescent="0.25">
      <c r="A3756" s="33">
        <v>41513</v>
      </c>
      <c r="B3756" s="44">
        <v>1.3338000000000001</v>
      </c>
      <c r="C3756" s="44">
        <v>130.07</v>
      </c>
      <c r="D3756" s="44">
        <v>25.757999999999999</v>
      </c>
      <c r="E3756" s="44">
        <v>7.4596999999999998</v>
      </c>
      <c r="F3756" s="44">
        <v>0.8609</v>
      </c>
      <c r="G3756" s="44">
        <v>300.27999999999997</v>
      </c>
      <c r="H3756" s="44">
        <v>4.2460000000000004</v>
      </c>
      <c r="I3756" s="44">
        <v>1.4812000000000001</v>
      </c>
      <c r="J3756" s="45">
        <v>8.6893999999999991</v>
      </c>
    </row>
    <row r="3757" spans="1:10" x14ac:dyDescent="0.25">
      <c r="A3757" s="33">
        <v>41514</v>
      </c>
      <c r="B3757" s="44">
        <v>1.3347</v>
      </c>
      <c r="C3757" s="44">
        <v>130.1</v>
      </c>
      <c r="D3757" s="44">
        <v>25.713000000000001</v>
      </c>
      <c r="E3757" s="44">
        <v>7.4596999999999998</v>
      </c>
      <c r="F3757" s="44">
        <v>0.86319999999999997</v>
      </c>
      <c r="G3757" s="44">
        <v>302.81</v>
      </c>
      <c r="H3757" s="44">
        <v>4.2930000000000001</v>
      </c>
      <c r="I3757" s="44">
        <v>1.4801</v>
      </c>
      <c r="J3757" s="45">
        <v>8.6875</v>
      </c>
    </row>
    <row r="3758" spans="1:10" x14ac:dyDescent="0.25">
      <c r="A3758" s="33">
        <v>41515</v>
      </c>
      <c r="B3758" s="44">
        <v>1.3266</v>
      </c>
      <c r="C3758" s="44">
        <v>130.34</v>
      </c>
      <c r="D3758" s="44">
        <v>25.678000000000001</v>
      </c>
      <c r="E3758" s="44">
        <v>7.4593999999999996</v>
      </c>
      <c r="F3758" s="44">
        <v>0.85489999999999999</v>
      </c>
      <c r="G3758" s="44">
        <v>300.45999999999998</v>
      </c>
      <c r="H3758" s="44">
        <v>4.2824999999999998</v>
      </c>
      <c r="I3758" s="44">
        <v>1.4935</v>
      </c>
      <c r="J3758" s="45">
        <v>8.7178000000000004</v>
      </c>
    </row>
    <row r="3759" spans="1:10" x14ac:dyDescent="0.25">
      <c r="A3759" s="33">
        <v>41516</v>
      </c>
      <c r="B3759" s="44">
        <v>1.3234999999999999</v>
      </c>
      <c r="C3759" s="44">
        <v>130.01</v>
      </c>
      <c r="D3759" s="44">
        <v>25.734999999999999</v>
      </c>
      <c r="E3759" s="44">
        <v>7.4593999999999996</v>
      </c>
      <c r="F3759" s="44">
        <v>0.85394999999999999</v>
      </c>
      <c r="G3759" s="44">
        <v>300.77999999999997</v>
      </c>
      <c r="H3759" s="44">
        <v>4.2633000000000001</v>
      </c>
      <c r="I3759" s="44">
        <v>1.4976</v>
      </c>
      <c r="J3759" s="45">
        <v>8.7502999999999993</v>
      </c>
    </row>
    <row r="3760" spans="1:10" x14ac:dyDescent="0.25">
      <c r="A3760" s="33">
        <v>41519</v>
      </c>
      <c r="B3760" s="44">
        <v>1.3207</v>
      </c>
      <c r="C3760" s="44">
        <v>131.09</v>
      </c>
      <c r="D3760" s="44">
        <v>25.683</v>
      </c>
      <c r="E3760" s="44">
        <v>7.4592999999999998</v>
      </c>
      <c r="F3760" s="44">
        <v>0.84775</v>
      </c>
      <c r="G3760" s="44">
        <v>300.05</v>
      </c>
      <c r="H3760" s="44">
        <v>4.2548000000000004</v>
      </c>
      <c r="I3760" s="44">
        <v>1.5</v>
      </c>
      <c r="J3760" s="45">
        <v>8.7222000000000008</v>
      </c>
    </row>
    <row r="3761" spans="1:10" x14ac:dyDescent="0.25">
      <c r="A3761" s="33">
        <v>41520</v>
      </c>
      <c r="B3761" s="44">
        <v>1.3171999999999999</v>
      </c>
      <c r="C3761" s="44">
        <v>130.97999999999999</v>
      </c>
      <c r="D3761" s="44">
        <v>25.725000000000001</v>
      </c>
      <c r="E3761" s="44">
        <v>7.4591000000000003</v>
      </c>
      <c r="F3761" s="44">
        <v>0.84730000000000005</v>
      </c>
      <c r="G3761" s="44">
        <v>301.32</v>
      </c>
      <c r="H3761" s="44">
        <v>4.2706999999999997</v>
      </c>
      <c r="I3761" s="44">
        <v>1.5015000000000001</v>
      </c>
      <c r="J3761" s="45">
        <v>8.7030999999999992</v>
      </c>
    </row>
    <row r="3762" spans="1:10" x14ac:dyDescent="0.25">
      <c r="A3762" s="33">
        <v>41521</v>
      </c>
      <c r="B3762" s="44">
        <v>1.3170999999999999</v>
      </c>
      <c r="C3762" s="44">
        <v>131.06</v>
      </c>
      <c r="D3762" s="44">
        <v>25.786999999999999</v>
      </c>
      <c r="E3762" s="44">
        <v>7.4581999999999997</v>
      </c>
      <c r="F3762" s="44">
        <v>0.84379999999999999</v>
      </c>
      <c r="G3762" s="44">
        <v>301.3</v>
      </c>
      <c r="H3762" s="44">
        <v>4.2663000000000002</v>
      </c>
      <c r="I3762" s="44">
        <v>1.4996</v>
      </c>
      <c r="J3762" s="45">
        <v>8.7164999999999999</v>
      </c>
    </row>
    <row r="3763" spans="1:10" x14ac:dyDescent="0.25">
      <c r="A3763" s="33">
        <v>41522</v>
      </c>
      <c r="B3763" s="44">
        <v>1.3202</v>
      </c>
      <c r="C3763" s="44">
        <v>131.63999999999999</v>
      </c>
      <c r="D3763" s="44">
        <v>25.736999999999998</v>
      </c>
      <c r="E3763" s="44">
        <v>7.4584000000000001</v>
      </c>
      <c r="F3763" s="44">
        <v>0.84309999999999996</v>
      </c>
      <c r="G3763" s="44">
        <v>302.35000000000002</v>
      </c>
      <c r="H3763" s="44">
        <v>4.2866999999999997</v>
      </c>
      <c r="I3763" s="44">
        <v>1.51</v>
      </c>
      <c r="J3763" s="45">
        <v>8.7751000000000001</v>
      </c>
    </row>
    <row r="3764" spans="1:10" x14ac:dyDescent="0.25">
      <c r="A3764" s="33">
        <v>41523</v>
      </c>
      <c r="B3764" s="44">
        <v>1.3117000000000001</v>
      </c>
      <c r="C3764" s="44">
        <v>130.71</v>
      </c>
      <c r="D3764" s="44">
        <v>25.765000000000001</v>
      </c>
      <c r="E3764" s="44">
        <v>7.4588000000000001</v>
      </c>
      <c r="F3764" s="44">
        <v>0.84199999999999997</v>
      </c>
      <c r="G3764" s="44">
        <v>300.67</v>
      </c>
      <c r="H3764" s="44">
        <v>4.2949999999999999</v>
      </c>
      <c r="I3764" s="44">
        <v>1.4984</v>
      </c>
      <c r="J3764" s="45">
        <v>8.7248000000000001</v>
      </c>
    </row>
    <row r="3765" spans="1:10" x14ac:dyDescent="0.25">
      <c r="A3765" s="33">
        <v>41526</v>
      </c>
      <c r="B3765" s="44">
        <v>1.3193999999999999</v>
      </c>
      <c r="C3765" s="44">
        <v>131.30000000000001</v>
      </c>
      <c r="D3765" s="44">
        <v>25.832999999999998</v>
      </c>
      <c r="E3765" s="44">
        <v>7.4588999999999999</v>
      </c>
      <c r="F3765" s="44">
        <v>0.84130000000000005</v>
      </c>
      <c r="G3765" s="44">
        <v>300.43</v>
      </c>
      <c r="H3765" s="44">
        <v>4.2729999999999997</v>
      </c>
      <c r="I3765" s="44">
        <v>1.4902</v>
      </c>
      <c r="J3765" s="45">
        <v>8.7492000000000001</v>
      </c>
    </row>
    <row r="3766" spans="1:10" x14ac:dyDescent="0.25">
      <c r="A3766" s="33">
        <v>41527</v>
      </c>
      <c r="B3766" s="44">
        <v>1.3240000000000001</v>
      </c>
      <c r="C3766" s="44">
        <v>132.80000000000001</v>
      </c>
      <c r="D3766" s="44">
        <v>25.83</v>
      </c>
      <c r="E3766" s="44">
        <v>7.4584999999999999</v>
      </c>
      <c r="F3766" s="44">
        <v>0.84379999999999999</v>
      </c>
      <c r="G3766" s="44">
        <v>299.27999999999997</v>
      </c>
      <c r="H3766" s="44">
        <v>4.2595000000000001</v>
      </c>
      <c r="I3766" s="44">
        <v>1.4802999999999999</v>
      </c>
      <c r="J3766" s="45">
        <v>8.6887000000000008</v>
      </c>
    </row>
    <row r="3767" spans="1:10" x14ac:dyDescent="0.25">
      <c r="A3767" s="33">
        <v>41528</v>
      </c>
      <c r="B3767" s="44">
        <v>1.3268</v>
      </c>
      <c r="C3767" s="44">
        <v>132.96</v>
      </c>
      <c r="D3767" s="44">
        <v>25.783000000000001</v>
      </c>
      <c r="E3767" s="44">
        <v>7.4587000000000003</v>
      </c>
      <c r="F3767" s="44">
        <v>0.84140000000000004</v>
      </c>
      <c r="G3767" s="44">
        <v>299.44</v>
      </c>
      <c r="H3767" s="44">
        <v>4.2332999999999998</v>
      </c>
      <c r="I3767" s="44">
        <v>1.4874000000000001</v>
      </c>
      <c r="J3767" s="45">
        <v>8.6716999999999995</v>
      </c>
    </row>
    <row r="3768" spans="1:10" x14ac:dyDescent="0.25">
      <c r="A3768" s="33">
        <v>41529</v>
      </c>
      <c r="B3768" s="44">
        <v>1.329</v>
      </c>
      <c r="C3768" s="44">
        <v>132.18</v>
      </c>
      <c r="D3768" s="44">
        <v>25.82</v>
      </c>
      <c r="E3768" s="44">
        <v>7.4579000000000004</v>
      </c>
      <c r="F3768" s="44">
        <v>0.84099999999999997</v>
      </c>
      <c r="G3768" s="44">
        <v>301.27</v>
      </c>
      <c r="H3768" s="44">
        <v>4.2130999999999998</v>
      </c>
      <c r="I3768" s="44">
        <v>1.4856</v>
      </c>
      <c r="J3768" s="45">
        <v>8.6923999999999992</v>
      </c>
    </row>
    <row r="3769" spans="1:10" x14ac:dyDescent="0.25">
      <c r="A3769" s="33">
        <v>41530</v>
      </c>
      <c r="B3769" s="44">
        <v>1.3294999999999999</v>
      </c>
      <c r="C3769" s="44">
        <v>132.43</v>
      </c>
      <c r="D3769" s="44">
        <v>25.774999999999999</v>
      </c>
      <c r="E3769" s="44">
        <v>7.4573</v>
      </c>
      <c r="F3769" s="44">
        <v>0.83989999999999998</v>
      </c>
      <c r="G3769" s="44">
        <v>300.54000000000002</v>
      </c>
      <c r="H3769" s="44">
        <v>4.2119999999999997</v>
      </c>
      <c r="I3769" s="44">
        <v>1.494</v>
      </c>
      <c r="J3769" s="45">
        <v>8.7048000000000005</v>
      </c>
    </row>
    <row r="3770" spans="1:10" x14ac:dyDescent="0.25">
      <c r="A3770" s="33">
        <v>41533</v>
      </c>
      <c r="B3770" s="44">
        <v>1.3357000000000001</v>
      </c>
      <c r="C3770" s="44">
        <v>132.05000000000001</v>
      </c>
      <c r="D3770" s="44">
        <v>25.768999999999998</v>
      </c>
      <c r="E3770" s="44">
        <v>7.4565999999999999</v>
      </c>
      <c r="F3770" s="44">
        <v>0.83850000000000002</v>
      </c>
      <c r="G3770" s="44">
        <v>298.77999999999997</v>
      </c>
      <c r="H3770" s="44">
        <v>4.1943999999999999</v>
      </c>
      <c r="I3770" s="44">
        <v>1.4845999999999999</v>
      </c>
      <c r="J3770" s="45">
        <v>8.6943000000000001</v>
      </c>
    </row>
    <row r="3771" spans="1:10" x14ac:dyDescent="0.25">
      <c r="A3771" s="33">
        <v>41534</v>
      </c>
      <c r="B3771" s="44">
        <v>1.3355999999999999</v>
      </c>
      <c r="C3771" s="44">
        <v>132.44</v>
      </c>
      <c r="D3771" s="44">
        <v>25.718</v>
      </c>
      <c r="E3771" s="44">
        <v>7.4572000000000003</v>
      </c>
      <c r="F3771" s="44">
        <v>0.8397</v>
      </c>
      <c r="G3771" s="44">
        <v>299.13</v>
      </c>
      <c r="H3771" s="44">
        <v>4.2207999999999997</v>
      </c>
      <c r="I3771" s="44">
        <v>1.4690000000000001</v>
      </c>
      <c r="J3771" s="45">
        <v>8.6351999999999993</v>
      </c>
    </row>
    <row r="3772" spans="1:10" x14ac:dyDescent="0.25">
      <c r="A3772" s="33">
        <v>41535</v>
      </c>
      <c r="B3772" s="44">
        <v>1.3351999999999999</v>
      </c>
      <c r="C3772" s="44">
        <v>132.18</v>
      </c>
      <c r="D3772" s="44">
        <v>25.812999999999999</v>
      </c>
      <c r="E3772" s="44">
        <v>7.4579000000000004</v>
      </c>
      <c r="F3772" s="44">
        <v>0.83579999999999999</v>
      </c>
      <c r="G3772" s="44">
        <v>298.47000000000003</v>
      </c>
      <c r="H3772" s="44">
        <v>4.2328000000000001</v>
      </c>
      <c r="I3772" s="44">
        <v>1.4711000000000001</v>
      </c>
      <c r="J3772" s="45">
        <v>8.6263000000000005</v>
      </c>
    </row>
    <row r="3773" spans="1:10" x14ac:dyDescent="0.25">
      <c r="A3773" s="33">
        <v>41536</v>
      </c>
      <c r="B3773" s="44">
        <v>1.3545</v>
      </c>
      <c r="C3773" s="44">
        <v>134.09</v>
      </c>
      <c r="D3773" s="44">
        <v>25.734999999999999</v>
      </c>
      <c r="E3773" s="44">
        <v>7.4577</v>
      </c>
      <c r="F3773" s="44">
        <v>0.84199999999999997</v>
      </c>
      <c r="G3773" s="44">
        <v>295.72000000000003</v>
      </c>
      <c r="H3773" s="44">
        <v>4.1828000000000003</v>
      </c>
      <c r="I3773" s="44">
        <v>1.4779</v>
      </c>
      <c r="J3773" s="45">
        <v>8.5701999999999998</v>
      </c>
    </row>
    <row r="3774" spans="1:10" x14ac:dyDescent="0.25">
      <c r="A3774" s="33">
        <v>41537</v>
      </c>
      <c r="B3774" s="44">
        <v>1.3513999999999999</v>
      </c>
      <c r="C3774" s="44">
        <v>134.57</v>
      </c>
      <c r="D3774" s="44">
        <v>25.827999999999999</v>
      </c>
      <c r="E3774" s="44">
        <v>7.4568000000000003</v>
      </c>
      <c r="F3774" s="44">
        <v>0.84360000000000002</v>
      </c>
      <c r="G3774" s="44">
        <v>299.27999999999997</v>
      </c>
      <c r="H3774" s="44">
        <v>4.2298</v>
      </c>
      <c r="I3774" s="44">
        <v>1.4782</v>
      </c>
      <c r="J3774" s="45">
        <v>8.5968999999999998</v>
      </c>
    </row>
    <row r="3775" spans="1:10" x14ac:dyDescent="0.25">
      <c r="A3775" s="33">
        <v>41540</v>
      </c>
      <c r="B3775" s="44">
        <v>1.3508</v>
      </c>
      <c r="C3775" s="44">
        <v>133.59</v>
      </c>
      <c r="D3775" s="44">
        <v>25.925000000000001</v>
      </c>
      <c r="E3775" s="44">
        <v>7.4576000000000002</v>
      </c>
      <c r="F3775" s="44">
        <v>0.84114999999999995</v>
      </c>
      <c r="G3775" s="44">
        <v>299.05</v>
      </c>
      <c r="H3775" s="44">
        <v>4.2264999999999997</v>
      </c>
      <c r="I3775" s="44">
        <v>1.4668000000000001</v>
      </c>
      <c r="J3775" s="45">
        <v>8.6006999999999998</v>
      </c>
    </row>
    <row r="3776" spans="1:10" x14ac:dyDescent="0.25">
      <c r="A3776" s="33">
        <v>41541</v>
      </c>
      <c r="B3776" s="44">
        <v>1.3472999999999999</v>
      </c>
      <c r="C3776" s="44">
        <v>132.91999999999999</v>
      </c>
      <c r="D3776" s="44">
        <v>25.933</v>
      </c>
      <c r="E3776" s="44">
        <v>7.4570999999999996</v>
      </c>
      <c r="F3776" s="44">
        <v>0.84431</v>
      </c>
      <c r="G3776" s="44">
        <v>299.89</v>
      </c>
      <c r="H3776" s="44">
        <v>4.2268999999999997</v>
      </c>
      <c r="I3776" s="44">
        <v>1.4617</v>
      </c>
      <c r="J3776" s="45">
        <v>8.6315000000000008</v>
      </c>
    </row>
    <row r="3777" spans="1:10" x14ac:dyDescent="0.25">
      <c r="A3777" s="33">
        <v>41542</v>
      </c>
      <c r="B3777" s="44">
        <v>1.3504</v>
      </c>
      <c r="C3777" s="44">
        <v>133.13999999999999</v>
      </c>
      <c r="D3777" s="44">
        <v>25.88</v>
      </c>
      <c r="E3777" s="44">
        <v>7.4577</v>
      </c>
      <c r="F3777" s="44">
        <v>0.84165000000000001</v>
      </c>
      <c r="G3777" s="44">
        <v>300.12</v>
      </c>
      <c r="H3777" s="44">
        <v>4.2164999999999999</v>
      </c>
      <c r="I3777" s="44">
        <v>1.4690000000000001</v>
      </c>
      <c r="J3777" s="45">
        <v>8.6881000000000004</v>
      </c>
    </row>
    <row r="3778" spans="1:10" x14ac:dyDescent="0.25">
      <c r="A3778" s="33">
        <v>41543</v>
      </c>
      <c r="B3778" s="44">
        <v>1.3499000000000001</v>
      </c>
      <c r="C3778" s="44">
        <v>133.41</v>
      </c>
      <c r="D3778" s="44">
        <v>25.809000000000001</v>
      </c>
      <c r="E3778" s="44">
        <v>7.4577</v>
      </c>
      <c r="F3778" s="44">
        <v>0.84179999999999999</v>
      </c>
      <c r="G3778" s="44">
        <v>299.87</v>
      </c>
      <c r="H3778" s="44">
        <v>4.2279999999999998</v>
      </c>
      <c r="I3778" s="44">
        <v>1.4651000000000001</v>
      </c>
      <c r="J3778" s="45">
        <v>8.6554000000000002</v>
      </c>
    </row>
    <row r="3779" spans="1:10" x14ac:dyDescent="0.25">
      <c r="A3779" s="33">
        <v>41544</v>
      </c>
      <c r="B3779" s="44">
        <v>1.3536999999999999</v>
      </c>
      <c r="C3779" s="44">
        <v>133.28</v>
      </c>
      <c r="D3779" s="44">
        <v>25.69</v>
      </c>
      <c r="E3779" s="44">
        <v>7.4573</v>
      </c>
      <c r="F3779" s="44">
        <v>0.84</v>
      </c>
      <c r="G3779" s="44">
        <v>299.63</v>
      </c>
      <c r="H3779" s="44">
        <v>4.2279999999999998</v>
      </c>
      <c r="I3779" s="44">
        <v>1.4538</v>
      </c>
      <c r="J3779" s="45">
        <v>8.6862999999999992</v>
      </c>
    </row>
    <row r="3780" spans="1:10" x14ac:dyDescent="0.25">
      <c r="A3780" s="33">
        <v>41547</v>
      </c>
      <c r="B3780" s="44">
        <v>1.3505</v>
      </c>
      <c r="C3780" s="44">
        <v>131.78</v>
      </c>
      <c r="D3780" s="44">
        <v>25.73</v>
      </c>
      <c r="E3780" s="44">
        <v>7.4580000000000002</v>
      </c>
      <c r="F3780" s="44">
        <v>0.83604999999999996</v>
      </c>
      <c r="G3780" s="44">
        <v>298.14999999999998</v>
      </c>
      <c r="H3780" s="44">
        <v>4.2287999999999997</v>
      </c>
      <c r="I3780" s="44">
        <v>1.4668000000000001</v>
      </c>
      <c r="J3780" s="45">
        <v>8.6575000000000006</v>
      </c>
    </row>
    <row r="3781" spans="1:10" x14ac:dyDescent="0.25">
      <c r="A3781" s="33">
        <v>41548</v>
      </c>
      <c r="B3781" s="44">
        <v>1.3553999999999999</v>
      </c>
      <c r="C3781" s="44">
        <v>132.6</v>
      </c>
      <c r="D3781" s="44">
        <v>25.646999999999998</v>
      </c>
      <c r="E3781" s="44">
        <v>7.4581999999999997</v>
      </c>
      <c r="F3781" s="44">
        <v>0.83450000000000002</v>
      </c>
      <c r="G3781" s="44">
        <v>296.07</v>
      </c>
      <c r="H3781" s="44">
        <v>4.2308000000000003</v>
      </c>
      <c r="I3781" s="44">
        <v>1.4742</v>
      </c>
      <c r="J3781" s="45">
        <v>8.6328999999999994</v>
      </c>
    </row>
    <row r="3782" spans="1:10" x14ac:dyDescent="0.25">
      <c r="A3782" s="33">
        <v>41549</v>
      </c>
      <c r="B3782" s="44">
        <v>1.3514999999999999</v>
      </c>
      <c r="C3782" s="44">
        <v>131.76</v>
      </c>
      <c r="D3782" s="44">
        <v>25.606000000000002</v>
      </c>
      <c r="E3782" s="44">
        <v>7.4585999999999997</v>
      </c>
      <c r="F3782" s="44">
        <v>0.83409999999999995</v>
      </c>
      <c r="G3782" s="44">
        <v>296.7</v>
      </c>
      <c r="H3782" s="44">
        <v>4.2190000000000003</v>
      </c>
      <c r="I3782" s="44">
        <v>1.4583999999999999</v>
      </c>
      <c r="J3782" s="45">
        <v>8.6549999999999994</v>
      </c>
    </row>
    <row r="3783" spans="1:10" x14ac:dyDescent="0.25">
      <c r="A3783" s="33">
        <v>41550</v>
      </c>
      <c r="B3783" s="44">
        <v>1.3593999999999999</v>
      </c>
      <c r="C3783" s="44">
        <v>132.81</v>
      </c>
      <c r="D3783" s="44">
        <v>25.558</v>
      </c>
      <c r="E3783" s="44">
        <v>7.4596999999999998</v>
      </c>
      <c r="F3783" s="44">
        <v>0.83940000000000003</v>
      </c>
      <c r="G3783" s="44">
        <v>295.92</v>
      </c>
      <c r="H3783" s="44">
        <v>4.2053000000000003</v>
      </c>
      <c r="I3783" s="44">
        <v>1.4607000000000001</v>
      </c>
      <c r="J3783" s="45">
        <v>8.6213999999999995</v>
      </c>
    </row>
    <row r="3784" spans="1:10" x14ac:dyDescent="0.25">
      <c r="A3784" s="33">
        <v>41551</v>
      </c>
      <c r="B3784" s="44">
        <v>1.3593</v>
      </c>
      <c r="C3784" s="44">
        <v>132.03</v>
      </c>
      <c r="D3784" s="44">
        <v>25.553999999999998</v>
      </c>
      <c r="E3784" s="44">
        <v>7.4598000000000004</v>
      </c>
      <c r="F3784" s="44">
        <v>0.84689999999999999</v>
      </c>
      <c r="G3784" s="44">
        <v>296.92</v>
      </c>
      <c r="H3784" s="44">
        <v>4.2045000000000003</v>
      </c>
      <c r="I3784" s="44">
        <v>1.476</v>
      </c>
      <c r="J3784" s="45">
        <v>8.6731999999999996</v>
      </c>
    </row>
    <row r="3785" spans="1:10" x14ac:dyDescent="0.25">
      <c r="A3785" s="33">
        <v>41554</v>
      </c>
      <c r="B3785" s="44">
        <v>1.3572</v>
      </c>
      <c r="C3785" s="44">
        <v>131.46</v>
      </c>
      <c r="D3785" s="44">
        <v>25.513000000000002</v>
      </c>
      <c r="E3785" s="44">
        <v>7.4596999999999998</v>
      </c>
      <c r="F3785" s="44">
        <v>0.84370000000000001</v>
      </c>
      <c r="G3785" s="44">
        <v>295.83</v>
      </c>
      <c r="H3785" s="44">
        <v>4.1951000000000001</v>
      </c>
      <c r="I3785" s="44">
        <v>1.4802999999999999</v>
      </c>
      <c r="J3785" s="45">
        <v>8.7424999999999997</v>
      </c>
    </row>
    <row r="3786" spans="1:10" x14ac:dyDescent="0.25">
      <c r="A3786" s="33">
        <v>41555</v>
      </c>
      <c r="B3786" s="44">
        <v>1.3575999999999999</v>
      </c>
      <c r="C3786" s="44">
        <v>131.94</v>
      </c>
      <c r="D3786" s="44">
        <v>25.518000000000001</v>
      </c>
      <c r="E3786" s="44">
        <v>7.4599000000000002</v>
      </c>
      <c r="F3786" s="44">
        <v>0.84265000000000001</v>
      </c>
      <c r="G3786" s="44">
        <v>295.22000000000003</v>
      </c>
      <c r="H3786" s="44">
        <v>4.1931000000000003</v>
      </c>
      <c r="I3786" s="44">
        <v>1.4746999999999999</v>
      </c>
      <c r="J3786" s="45">
        <v>8.7022999999999993</v>
      </c>
    </row>
    <row r="3787" spans="1:10" x14ac:dyDescent="0.25">
      <c r="A3787" s="33">
        <v>41556</v>
      </c>
      <c r="B3787" s="44">
        <v>1.3514999999999999</v>
      </c>
      <c r="C3787" s="44">
        <v>131.55000000000001</v>
      </c>
      <c r="D3787" s="44">
        <v>25.597999999999999</v>
      </c>
      <c r="E3787" s="44">
        <v>7.4595000000000002</v>
      </c>
      <c r="F3787" s="44">
        <v>0.84640000000000004</v>
      </c>
      <c r="G3787" s="44">
        <v>296.2</v>
      </c>
      <c r="H3787" s="44">
        <v>4.1994999999999996</v>
      </c>
      <c r="I3787" s="44">
        <v>1.4783999999999999</v>
      </c>
      <c r="J3787" s="45">
        <v>8.7445000000000004</v>
      </c>
    </row>
    <row r="3788" spans="1:10" x14ac:dyDescent="0.25">
      <c r="A3788" s="33">
        <v>41557</v>
      </c>
      <c r="B3788" s="44">
        <v>1.3532</v>
      </c>
      <c r="C3788" s="44">
        <v>132.37</v>
      </c>
      <c r="D3788" s="44">
        <v>25.529</v>
      </c>
      <c r="E3788" s="44">
        <v>7.4593999999999996</v>
      </c>
      <c r="F3788" s="44">
        <v>0.84809999999999997</v>
      </c>
      <c r="G3788" s="44">
        <v>295.52</v>
      </c>
      <c r="H3788" s="44">
        <v>4.1958000000000002</v>
      </c>
      <c r="I3788" s="44">
        <v>1.4866999999999999</v>
      </c>
      <c r="J3788" s="45">
        <v>8.8216999999999999</v>
      </c>
    </row>
    <row r="3789" spans="1:10" x14ac:dyDescent="0.25">
      <c r="A3789" s="33">
        <v>41558</v>
      </c>
      <c r="B3789" s="44">
        <v>1.3566</v>
      </c>
      <c r="C3789" s="44">
        <v>133.38</v>
      </c>
      <c r="D3789" s="44">
        <v>25.533999999999999</v>
      </c>
      <c r="E3789" s="44">
        <v>7.4592999999999998</v>
      </c>
      <c r="F3789" s="44">
        <v>0.84899999999999998</v>
      </c>
      <c r="G3789" s="44">
        <v>294.87</v>
      </c>
      <c r="H3789" s="44">
        <v>4.1932</v>
      </c>
      <c r="I3789" s="44">
        <v>1.49</v>
      </c>
      <c r="J3789" s="45">
        <v>8.7659000000000002</v>
      </c>
    </row>
    <row r="3790" spans="1:10" x14ac:dyDescent="0.25">
      <c r="A3790" s="33">
        <v>41561</v>
      </c>
      <c r="B3790" s="44">
        <v>1.3564000000000001</v>
      </c>
      <c r="C3790" s="44">
        <v>133.19</v>
      </c>
      <c r="D3790" s="44">
        <v>25.56</v>
      </c>
      <c r="E3790" s="44">
        <v>7.4588999999999999</v>
      </c>
      <c r="F3790" s="44">
        <v>0.84830000000000005</v>
      </c>
      <c r="G3790" s="44">
        <v>295.7</v>
      </c>
      <c r="H3790" s="44">
        <v>4.1828000000000003</v>
      </c>
      <c r="I3790" s="44">
        <v>1.4863999999999999</v>
      </c>
      <c r="J3790" s="45">
        <v>8.7988</v>
      </c>
    </row>
    <row r="3791" spans="1:10" x14ac:dyDescent="0.25">
      <c r="A3791" s="33">
        <v>41562</v>
      </c>
      <c r="B3791" s="44">
        <v>1.3492999999999999</v>
      </c>
      <c r="C3791" s="44">
        <v>132.88999999999999</v>
      </c>
      <c r="D3791" s="44">
        <v>25.614999999999998</v>
      </c>
      <c r="E3791" s="44">
        <v>7.4588000000000001</v>
      </c>
      <c r="F3791" s="44">
        <v>0.84635000000000005</v>
      </c>
      <c r="G3791" s="44">
        <v>295.32</v>
      </c>
      <c r="H3791" s="44">
        <v>4.1810999999999998</v>
      </c>
      <c r="I3791" s="44">
        <v>1.4919</v>
      </c>
      <c r="J3791" s="45">
        <v>8.7616999999999994</v>
      </c>
    </row>
    <row r="3792" spans="1:10" x14ac:dyDescent="0.25">
      <c r="A3792" s="33">
        <v>41563</v>
      </c>
      <c r="B3792" s="44">
        <v>1.3561000000000001</v>
      </c>
      <c r="C3792" s="44">
        <v>133.38</v>
      </c>
      <c r="D3792" s="44">
        <v>25.68</v>
      </c>
      <c r="E3792" s="44">
        <v>7.4588999999999999</v>
      </c>
      <c r="F3792" s="44">
        <v>0.84589999999999999</v>
      </c>
      <c r="G3792" s="44">
        <v>296.13</v>
      </c>
      <c r="H3792" s="44">
        <v>4.1764999999999999</v>
      </c>
      <c r="I3792" s="44">
        <v>1.5024</v>
      </c>
      <c r="J3792" s="45">
        <v>8.8116000000000003</v>
      </c>
    </row>
    <row r="3793" spans="1:10" x14ac:dyDescent="0.25">
      <c r="A3793" s="33">
        <v>41564</v>
      </c>
      <c r="B3793" s="44">
        <v>1.3662000000000001</v>
      </c>
      <c r="C3793" s="44">
        <v>133.63999999999999</v>
      </c>
      <c r="D3793" s="44">
        <v>25.704000000000001</v>
      </c>
      <c r="E3793" s="44">
        <v>7.4588999999999999</v>
      </c>
      <c r="F3793" s="44">
        <v>0.84760000000000002</v>
      </c>
      <c r="G3793" s="44">
        <v>294.41000000000003</v>
      </c>
      <c r="H3793" s="44">
        <v>4.1744000000000003</v>
      </c>
      <c r="I3793" s="44">
        <v>1.484</v>
      </c>
      <c r="J3793" s="45">
        <v>8.7781000000000002</v>
      </c>
    </row>
    <row r="3794" spans="1:10" x14ac:dyDescent="0.25">
      <c r="A3794" s="33">
        <v>41565</v>
      </c>
      <c r="B3794" s="44">
        <v>1.3684000000000001</v>
      </c>
      <c r="C3794" s="44">
        <v>133.72999999999999</v>
      </c>
      <c r="D3794" s="44">
        <v>25.782</v>
      </c>
      <c r="E3794" s="44">
        <v>7.4585999999999997</v>
      </c>
      <c r="F3794" s="44">
        <v>0.84514999999999996</v>
      </c>
      <c r="G3794" s="44">
        <v>294.43</v>
      </c>
      <c r="H3794" s="44">
        <v>4.1807999999999996</v>
      </c>
      <c r="I3794" s="44">
        <v>1.4916</v>
      </c>
      <c r="J3794" s="45">
        <v>8.7685999999999993</v>
      </c>
    </row>
    <row r="3795" spans="1:10" x14ac:dyDescent="0.25">
      <c r="A3795" s="33">
        <v>41568</v>
      </c>
      <c r="B3795" s="44">
        <v>1.3667</v>
      </c>
      <c r="C3795" s="44">
        <v>134.16999999999999</v>
      </c>
      <c r="D3795" s="44">
        <v>25.803000000000001</v>
      </c>
      <c r="E3795" s="44">
        <v>7.4592999999999998</v>
      </c>
      <c r="F3795" s="44">
        <v>0.84650000000000003</v>
      </c>
      <c r="G3795" s="44">
        <v>293.72000000000003</v>
      </c>
      <c r="H3795" s="44">
        <v>4.1824000000000003</v>
      </c>
      <c r="I3795" s="44">
        <v>1.4931000000000001</v>
      </c>
      <c r="J3795" s="45">
        <v>8.7850000000000001</v>
      </c>
    </row>
    <row r="3796" spans="1:10" x14ac:dyDescent="0.25">
      <c r="A3796" s="33">
        <v>41569</v>
      </c>
      <c r="B3796" s="44">
        <v>1.3673999999999999</v>
      </c>
      <c r="C3796" s="44">
        <v>134.52000000000001</v>
      </c>
      <c r="D3796" s="44">
        <v>25.727</v>
      </c>
      <c r="E3796" s="44">
        <v>7.4596</v>
      </c>
      <c r="F3796" s="44">
        <v>0.84760000000000002</v>
      </c>
      <c r="G3796" s="44">
        <v>294.31</v>
      </c>
      <c r="H3796" s="44">
        <v>4.1820000000000004</v>
      </c>
      <c r="I3796" s="44">
        <v>1.4971000000000001</v>
      </c>
      <c r="J3796" s="45">
        <v>8.7626000000000008</v>
      </c>
    </row>
    <row r="3797" spans="1:10" x14ac:dyDescent="0.25">
      <c r="A3797" s="33">
        <v>41570</v>
      </c>
      <c r="B3797" s="44">
        <v>1.3752</v>
      </c>
      <c r="C3797" s="44">
        <v>133.94999999999999</v>
      </c>
      <c r="D3797" s="44">
        <v>25.817</v>
      </c>
      <c r="E3797" s="44">
        <v>7.4596</v>
      </c>
      <c r="F3797" s="44">
        <v>0.85160000000000002</v>
      </c>
      <c r="G3797" s="44">
        <v>292.24</v>
      </c>
      <c r="H3797" s="44">
        <v>4.1783000000000001</v>
      </c>
      <c r="I3797" s="44">
        <v>1.5031000000000001</v>
      </c>
      <c r="J3797" s="45">
        <v>8.7756000000000007</v>
      </c>
    </row>
    <row r="3798" spans="1:10" x14ac:dyDescent="0.25">
      <c r="A3798" s="33">
        <v>41571</v>
      </c>
      <c r="B3798" s="44">
        <v>1.3805000000000001</v>
      </c>
      <c r="C3798" s="44">
        <v>134.32</v>
      </c>
      <c r="D3798" s="44">
        <v>25.773</v>
      </c>
      <c r="E3798" s="44">
        <v>7.4596</v>
      </c>
      <c r="F3798" s="44">
        <v>0.85370000000000001</v>
      </c>
      <c r="G3798" s="44">
        <v>292.79000000000002</v>
      </c>
      <c r="H3798" s="44">
        <v>4.1860999999999997</v>
      </c>
      <c r="I3798" s="44">
        <v>1.5077</v>
      </c>
      <c r="J3798" s="45">
        <v>8.7626000000000008</v>
      </c>
    </row>
    <row r="3799" spans="1:10" x14ac:dyDescent="0.25">
      <c r="A3799" s="33">
        <v>41572</v>
      </c>
      <c r="B3799" s="44">
        <v>1.3776999999999999</v>
      </c>
      <c r="C3799" s="44">
        <v>134.15</v>
      </c>
      <c r="D3799" s="44">
        <v>25.75</v>
      </c>
      <c r="E3799" s="44">
        <v>7.4589999999999996</v>
      </c>
      <c r="F3799" s="44">
        <v>0.85189999999999999</v>
      </c>
      <c r="G3799" s="44">
        <v>292.82</v>
      </c>
      <c r="H3799" s="44">
        <v>4.1858000000000004</v>
      </c>
      <c r="I3799" s="44">
        <v>1.4984</v>
      </c>
      <c r="J3799" s="45">
        <v>8.7350999999999992</v>
      </c>
    </row>
    <row r="3800" spans="1:10" x14ac:dyDescent="0.25">
      <c r="A3800" s="33">
        <v>41575</v>
      </c>
      <c r="B3800" s="44">
        <v>1.3784000000000001</v>
      </c>
      <c r="C3800" s="44">
        <v>134.65</v>
      </c>
      <c r="D3800" s="44">
        <v>25.731999999999999</v>
      </c>
      <c r="E3800" s="44">
        <v>7.4596</v>
      </c>
      <c r="F3800" s="44">
        <v>0.85340000000000005</v>
      </c>
      <c r="G3800" s="44">
        <v>292.73</v>
      </c>
      <c r="H3800" s="44">
        <v>4.1855000000000002</v>
      </c>
      <c r="I3800" s="44">
        <v>1.5057</v>
      </c>
      <c r="J3800" s="45">
        <v>8.7463999999999995</v>
      </c>
    </row>
    <row r="3801" spans="1:10" x14ac:dyDescent="0.25">
      <c r="A3801" s="33">
        <v>41576</v>
      </c>
      <c r="B3801" s="44">
        <v>1.3768</v>
      </c>
      <c r="C3801" s="44">
        <v>134.88</v>
      </c>
      <c r="D3801" s="44">
        <v>25.762</v>
      </c>
      <c r="E3801" s="44">
        <v>7.4588999999999999</v>
      </c>
      <c r="F3801" s="44">
        <v>0.85670000000000002</v>
      </c>
      <c r="G3801" s="44">
        <v>293.14</v>
      </c>
      <c r="H3801" s="44">
        <v>4.1837999999999997</v>
      </c>
      <c r="I3801" s="44">
        <v>1.5218</v>
      </c>
      <c r="J3801" s="45">
        <v>8.7695000000000007</v>
      </c>
    </row>
    <row r="3802" spans="1:10" x14ac:dyDescent="0.25">
      <c r="A3802" s="33">
        <v>41577</v>
      </c>
      <c r="B3802" s="44">
        <v>1.3754999999999999</v>
      </c>
      <c r="C3802" s="44">
        <v>135.11000000000001</v>
      </c>
      <c r="D3802" s="44">
        <v>25.742000000000001</v>
      </c>
      <c r="E3802" s="44">
        <v>7.4585999999999997</v>
      </c>
      <c r="F3802" s="44">
        <v>0.85589999999999999</v>
      </c>
      <c r="G3802" s="44">
        <v>293.63</v>
      </c>
      <c r="H3802" s="44">
        <v>4.1801000000000004</v>
      </c>
      <c r="I3802" s="44">
        <v>1.5165</v>
      </c>
      <c r="J3802" s="45">
        <v>8.782</v>
      </c>
    </row>
    <row r="3803" spans="1:10" x14ac:dyDescent="0.25">
      <c r="A3803" s="33">
        <v>41578</v>
      </c>
      <c r="B3803" s="44">
        <v>1.3641000000000001</v>
      </c>
      <c r="C3803" s="44">
        <v>133.99</v>
      </c>
      <c r="D3803" s="44">
        <v>25.728999999999999</v>
      </c>
      <c r="E3803" s="44">
        <v>7.4587000000000003</v>
      </c>
      <c r="F3803" s="44">
        <v>0.85019999999999996</v>
      </c>
      <c r="G3803" s="44">
        <v>294.89</v>
      </c>
      <c r="H3803" s="44">
        <v>4.1783000000000001</v>
      </c>
      <c r="I3803" s="44">
        <v>1.5324</v>
      </c>
      <c r="J3803" s="45">
        <v>8.8051999999999992</v>
      </c>
    </row>
    <row r="3804" spans="1:10" x14ac:dyDescent="0.25">
      <c r="A3804" s="33">
        <v>41579</v>
      </c>
      <c r="B3804" s="44">
        <v>1.3505</v>
      </c>
      <c r="C3804" s="44">
        <v>132.9</v>
      </c>
      <c r="D3804" s="44">
        <v>25.853999999999999</v>
      </c>
      <c r="E3804" s="44">
        <v>7.4584000000000001</v>
      </c>
      <c r="F3804" s="44">
        <v>0.84635000000000005</v>
      </c>
      <c r="G3804" s="44">
        <v>296.51</v>
      </c>
      <c r="H3804" s="44">
        <v>4.1875</v>
      </c>
      <c r="I3804" s="44">
        <v>1.5347</v>
      </c>
      <c r="J3804" s="45">
        <v>8.8055000000000003</v>
      </c>
    </row>
    <row r="3805" spans="1:10" x14ac:dyDescent="0.25">
      <c r="A3805" s="33">
        <v>41582</v>
      </c>
      <c r="B3805" s="44">
        <v>1.3506</v>
      </c>
      <c r="C3805" s="44">
        <v>133.28</v>
      </c>
      <c r="D3805" s="44">
        <v>25.835000000000001</v>
      </c>
      <c r="E3805" s="44">
        <v>7.4584000000000001</v>
      </c>
      <c r="F3805" s="44">
        <v>0.84560000000000002</v>
      </c>
      <c r="G3805" s="44">
        <v>295.75</v>
      </c>
      <c r="H3805" s="44">
        <v>4.1778000000000004</v>
      </c>
      <c r="I3805" s="44">
        <v>1.5350999999999999</v>
      </c>
      <c r="J3805" s="45">
        <v>8.7721999999999998</v>
      </c>
    </row>
    <row r="3806" spans="1:10" x14ac:dyDescent="0.25">
      <c r="A3806" s="33">
        <v>41583</v>
      </c>
      <c r="B3806" s="44">
        <v>1.3493999999999999</v>
      </c>
      <c r="C3806" s="44">
        <v>132.59</v>
      </c>
      <c r="D3806" s="44">
        <v>25.832999999999998</v>
      </c>
      <c r="E3806" s="44">
        <v>7.4583000000000004</v>
      </c>
      <c r="F3806" s="44">
        <v>0.84030000000000005</v>
      </c>
      <c r="G3806" s="44">
        <v>297</v>
      </c>
      <c r="H3806" s="44">
        <v>4.1802000000000001</v>
      </c>
      <c r="I3806" s="44">
        <v>1.5286</v>
      </c>
      <c r="J3806" s="45">
        <v>8.7940000000000005</v>
      </c>
    </row>
    <row r="3807" spans="1:10" x14ac:dyDescent="0.25">
      <c r="A3807" s="33">
        <v>41584</v>
      </c>
      <c r="B3807" s="44">
        <v>1.3516999999999999</v>
      </c>
      <c r="C3807" s="44">
        <v>133.33000000000001</v>
      </c>
      <c r="D3807" s="44">
        <v>25.783999999999999</v>
      </c>
      <c r="E3807" s="44">
        <v>7.4592999999999998</v>
      </c>
      <c r="F3807" s="44">
        <v>0.84030000000000005</v>
      </c>
      <c r="G3807" s="44">
        <v>296.72000000000003</v>
      </c>
      <c r="H3807" s="44">
        <v>4.1677</v>
      </c>
      <c r="I3807" s="44">
        <v>1.5284</v>
      </c>
      <c r="J3807" s="45">
        <v>8.7873999999999999</v>
      </c>
    </row>
    <row r="3808" spans="1:10" x14ac:dyDescent="0.25">
      <c r="A3808" s="33">
        <v>41585</v>
      </c>
      <c r="B3808" s="44">
        <v>1.3365</v>
      </c>
      <c r="C3808" s="44">
        <v>132</v>
      </c>
      <c r="D3808" s="44">
        <v>26.85</v>
      </c>
      <c r="E3808" s="44">
        <v>7.4587000000000003</v>
      </c>
      <c r="F3808" s="44">
        <v>0.83209999999999995</v>
      </c>
      <c r="G3808" s="44">
        <v>295.77999999999997</v>
      </c>
      <c r="H3808" s="44">
        <v>4.1623000000000001</v>
      </c>
      <c r="I3808" s="44">
        <v>1.5310999999999999</v>
      </c>
      <c r="J3808" s="45">
        <v>8.7110000000000003</v>
      </c>
    </row>
    <row r="3809" spans="1:10" x14ac:dyDescent="0.25">
      <c r="A3809" s="33">
        <v>41586</v>
      </c>
      <c r="B3809" s="44">
        <v>1.3431</v>
      </c>
      <c r="C3809" s="44">
        <v>131.58000000000001</v>
      </c>
      <c r="D3809" s="44">
        <v>26.966000000000001</v>
      </c>
      <c r="E3809" s="44">
        <v>7.4585999999999997</v>
      </c>
      <c r="F3809" s="44">
        <v>0.83525000000000005</v>
      </c>
      <c r="G3809" s="44">
        <v>296.22000000000003</v>
      </c>
      <c r="H3809" s="44">
        <v>4.1801000000000004</v>
      </c>
      <c r="I3809" s="44">
        <v>1.53</v>
      </c>
      <c r="J3809" s="45">
        <v>8.8375000000000004</v>
      </c>
    </row>
    <row r="3810" spans="1:10" x14ac:dyDescent="0.25">
      <c r="A3810" s="33">
        <v>41589</v>
      </c>
      <c r="B3810" s="44">
        <v>1.3393999999999999</v>
      </c>
      <c r="C3810" s="44">
        <v>132.86000000000001</v>
      </c>
      <c r="D3810" s="44">
        <v>26.995999999999999</v>
      </c>
      <c r="E3810" s="44">
        <v>7.4585999999999997</v>
      </c>
      <c r="F3810" s="44">
        <v>0.83809999999999996</v>
      </c>
      <c r="G3810" s="44">
        <v>297.29000000000002</v>
      </c>
      <c r="H3810" s="44">
        <v>4.2045000000000003</v>
      </c>
      <c r="I3810" s="44">
        <v>1.5341</v>
      </c>
      <c r="J3810" s="45">
        <v>8.7966999999999995</v>
      </c>
    </row>
    <row r="3811" spans="1:10" x14ac:dyDescent="0.25">
      <c r="A3811" s="33">
        <v>41590</v>
      </c>
      <c r="B3811" s="44">
        <v>1.3431999999999999</v>
      </c>
      <c r="C3811" s="44">
        <v>133.87</v>
      </c>
      <c r="D3811" s="44">
        <v>27.01</v>
      </c>
      <c r="E3811" s="44">
        <v>7.4580000000000002</v>
      </c>
      <c r="F3811" s="44">
        <v>0.84470000000000001</v>
      </c>
      <c r="G3811" s="44">
        <v>298.5</v>
      </c>
      <c r="H3811" s="44">
        <v>4.2035</v>
      </c>
      <c r="I3811" s="44">
        <v>1.5530999999999999</v>
      </c>
      <c r="J3811" s="45">
        <v>8.9102999999999994</v>
      </c>
    </row>
    <row r="3812" spans="1:10" x14ac:dyDescent="0.25">
      <c r="A3812" s="33">
        <v>41591</v>
      </c>
      <c r="B3812" s="44">
        <v>1.3414999999999999</v>
      </c>
      <c r="C3812" s="44">
        <v>133.27000000000001</v>
      </c>
      <c r="D3812" s="44">
        <v>27.055</v>
      </c>
      <c r="E3812" s="44">
        <v>7.4588999999999999</v>
      </c>
      <c r="F3812" s="44">
        <v>0.83989999999999998</v>
      </c>
      <c r="G3812" s="44">
        <v>298.66000000000003</v>
      </c>
      <c r="H3812" s="44">
        <v>4.202</v>
      </c>
      <c r="I3812" s="44">
        <v>1.5679000000000001</v>
      </c>
      <c r="J3812" s="45">
        <v>8.9928000000000008</v>
      </c>
    </row>
    <row r="3813" spans="1:10" x14ac:dyDescent="0.25">
      <c r="A3813" s="33">
        <v>41592</v>
      </c>
      <c r="B3813" s="44">
        <v>1.3435999999999999</v>
      </c>
      <c r="C3813" s="44">
        <v>134.26</v>
      </c>
      <c r="D3813" s="44">
        <v>27.175999999999998</v>
      </c>
      <c r="E3813" s="44">
        <v>7.4588999999999999</v>
      </c>
      <c r="F3813" s="44">
        <v>0.83714999999999995</v>
      </c>
      <c r="G3813" s="44">
        <v>297.63</v>
      </c>
      <c r="H3813" s="44">
        <v>4.1855000000000002</v>
      </c>
      <c r="I3813" s="44">
        <v>1.5845</v>
      </c>
      <c r="J3813" s="45">
        <v>8.9740000000000002</v>
      </c>
    </row>
    <row r="3814" spans="1:10" x14ac:dyDescent="0.25">
      <c r="A3814" s="33">
        <v>41593</v>
      </c>
      <c r="B3814" s="44">
        <v>1.3460000000000001</v>
      </c>
      <c r="C3814" s="44">
        <v>134.99</v>
      </c>
      <c r="D3814" s="44">
        <v>27.155000000000001</v>
      </c>
      <c r="E3814" s="44">
        <v>7.4588000000000001</v>
      </c>
      <c r="F3814" s="44">
        <v>0.8377</v>
      </c>
      <c r="G3814" s="44">
        <v>298.41000000000003</v>
      </c>
      <c r="H3814" s="44">
        <v>4.1829000000000001</v>
      </c>
      <c r="I3814" s="44">
        <v>1.5886</v>
      </c>
      <c r="J3814" s="45">
        <v>8.9437999999999995</v>
      </c>
    </row>
    <row r="3815" spans="1:10" x14ac:dyDescent="0.25">
      <c r="A3815" s="33">
        <v>41596</v>
      </c>
      <c r="B3815" s="44">
        <v>1.3516999999999999</v>
      </c>
      <c r="C3815" s="44">
        <v>135.22999999999999</v>
      </c>
      <c r="D3815" s="44">
        <v>27.117000000000001</v>
      </c>
      <c r="E3815" s="44">
        <v>7.4588000000000001</v>
      </c>
      <c r="F3815" s="44">
        <v>0.83879999999999999</v>
      </c>
      <c r="G3815" s="44">
        <v>297.06</v>
      </c>
      <c r="H3815" s="44">
        <v>4.1756000000000002</v>
      </c>
      <c r="I3815" s="44">
        <v>1.5831</v>
      </c>
      <c r="J3815" s="45">
        <v>8.9155999999999995</v>
      </c>
    </row>
    <row r="3816" spans="1:10" x14ac:dyDescent="0.25">
      <c r="A3816" s="33">
        <v>41597</v>
      </c>
      <c r="B3816" s="44">
        <v>1.3502000000000001</v>
      </c>
      <c r="C3816" s="44">
        <v>134.88999999999999</v>
      </c>
      <c r="D3816" s="44">
        <v>27.367999999999999</v>
      </c>
      <c r="E3816" s="44">
        <v>7.4584999999999999</v>
      </c>
      <c r="F3816" s="44">
        <v>0.83850000000000002</v>
      </c>
      <c r="G3816" s="44">
        <v>296.95999999999998</v>
      </c>
      <c r="H3816" s="44">
        <v>4.1829000000000001</v>
      </c>
      <c r="I3816" s="44">
        <v>1.5892999999999999</v>
      </c>
      <c r="J3816" s="45">
        <v>8.9612999999999996</v>
      </c>
    </row>
    <row r="3817" spans="1:10" x14ac:dyDescent="0.25">
      <c r="A3817" s="33">
        <v>41598</v>
      </c>
      <c r="B3817" s="44">
        <v>1.3527</v>
      </c>
      <c r="C3817" s="44">
        <v>135.19999999999999</v>
      </c>
      <c r="D3817" s="44">
        <v>27.329000000000001</v>
      </c>
      <c r="E3817" s="44">
        <v>7.4589999999999996</v>
      </c>
      <c r="F3817" s="44">
        <v>0.83765000000000001</v>
      </c>
      <c r="G3817" s="44">
        <v>296.77999999999997</v>
      </c>
      <c r="H3817" s="44">
        <v>4.1867000000000001</v>
      </c>
      <c r="I3817" s="44">
        <v>1.5848</v>
      </c>
      <c r="J3817" s="45">
        <v>8.9194999999999993</v>
      </c>
    </row>
    <row r="3818" spans="1:10" x14ac:dyDescent="0.25">
      <c r="A3818" s="33">
        <v>41599</v>
      </c>
      <c r="B3818" s="44">
        <v>1.3472</v>
      </c>
      <c r="C3818" s="44">
        <v>135.83000000000001</v>
      </c>
      <c r="D3818" s="44">
        <v>27.196999999999999</v>
      </c>
      <c r="E3818" s="44">
        <v>7.4588999999999999</v>
      </c>
      <c r="F3818" s="44">
        <v>0.83499999999999996</v>
      </c>
      <c r="G3818" s="44">
        <v>297.45999999999998</v>
      </c>
      <c r="H3818" s="44">
        <v>4.1923000000000004</v>
      </c>
      <c r="I3818" s="44">
        <v>1.589</v>
      </c>
      <c r="J3818" s="45">
        <v>8.9352999999999998</v>
      </c>
    </row>
    <row r="3819" spans="1:10" x14ac:dyDescent="0.25">
      <c r="A3819" s="33">
        <v>41600</v>
      </c>
      <c r="B3819" s="44">
        <v>1.3517999999999999</v>
      </c>
      <c r="C3819" s="44">
        <v>136.74</v>
      </c>
      <c r="D3819" s="44">
        <v>27.257999999999999</v>
      </c>
      <c r="E3819" s="44">
        <v>7.4585999999999997</v>
      </c>
      <c r="F3819" s="44">
        <v>0.83440000000000003</v>
      </c>
      <c r="G3819" s="44">
        <v>297.98</v>
      </c>
      <c r="H3819" s="44">
        <v>4.1978</v>
      </c>
      <c r="I3819" s="44">
        <v>1.5952</v>
      </c>
      <c r="J3819" s="45">
        <v>8.8948</v>
      </c>
    </row>
    <row r="3820" spans="1:10" x14ac:dyDescent="0.25">
      <c r="A3820" s="33">
        <v>41603</v>
      </c>
      <c r="B3820" s="44">
        <v>1.3513999999999999</v>
      </c>
      <c r="C3820" s="44">
        <v>137.57</v>
      </c>
      <c r="D3820" s="44">
        <v>27.268999999999998</v>
      </c>
      <c r="E3820" s="44">
        <v>7.4584999999999999</v>
      </c>
      <c r="F3820" s="44">
        <v>0.83479999999999999</v>
      </c>
      <c r="G3820" s="44">
        <v>298.20999999999998</v>
      </c>
      <c r="H3820" s="44">
        <v>4.1916000000000002</v>
      </c>
      <c r="I3820" s="44">
        <v>1.5975999999999999</v>
      </c>
      <c r="J3820" s="45">
        <v>8.8915000000000006</v>
      </c>
    </row>
    <row r="3821" spans="1:10" x14ac:dyDescent="0.25">
      <c r="A3821" s="33">
        <v>41604</v>
      </c>
      <c r="B3821" s="44">
        <v>1.3547</v>
      </c>
      <c r="C3821" s="44">
        <v>137.34</v>
      </c>
      <c r="D3821" s="44">
        <v>27.329000000000001</v>
      </c>
      <c r="E3821" s="44">
        <v>7.4584999999999999</v>
      </c>
      <c r="F3821" s="44">
        <v>0.83830000000000005</v>
      </c>
      <c r="G3821" s="44">
        <v>298.72000000000003</v>
      </c>
      <c r="H3821" s="44">
        <v>4.1986999999999997</v>
      </c>
      <c r="I3821" s="44">
        <v>1.6049</v>
      </c>
      <c r="J3821" s="45">
        <v>8.8941999999999997</v>
      </c>
    </row>
    <row r="3822" spans="1:10" x14ac:dyDescent="0.25">
      <c r="A3822" s="33">
        <v>41605</v>
      </c>
      <c r="B3822" s="44">
        <v>1.3595999999999999</v>
      </c>
      <c r="C3822" s="44">
        <v>138.43</v>
      </c>
      <c r="D3822" s="44">
        <v>27.341000000000001</v>
      </c>
      <c r="E3822" s="44">
        <v>7.4585999999999997</v>
      </c>
      <c r="F3822" s="44">
        <v>0.83404999999999996</v>
      </c>
      <c r="G3822" s="44">
        <v>299.08</v>
      </c>
      <c r="H3822" s="44">
        <v>4.2035999999999998</v>
      </c>
      <c r="I3822" s="44">
        <v>1.6015999999999999</v>
      </c>
      <c r="J3822" s="45">
        <v>8.91</v>
      </c>
    </row>
    <row r="3823" spans="1:10" x14ac:dyDescent="0.25">
      <c r="A3823" s="33">
        <v>41606</v>
      </c>
      <c r="B3823" s="44">
        <v>1.3592</v>
      </c>
      <c r="C3823" s="44">
        <v>139.06</v>
      </c>
      <c r="D3823" s="44">
        <v>27.35</v>
      </c>
      <c r="E3823" s="44">
        <v>7.4585999999999997</v>
      </c>
      <c r="F3823" s="44">
        <v>0.83214999999999995</v>
      </c>
      <c r="G3823" s="44">
        <v>299.45999999999998</v>
      </c>
      <c r="H3823" s="44">
        <v>4.1942000000000004</v>
      </c>
      <c r="I3823" s="44">
        <v>1.5840000000000001</v>
      </c>
      <c r="J3823" s="45">
        <v>8.9300999999999995</v>
      </c>
    </row>
    <row r="3824" spans="1:10" x14ac:dyDescent="0.25">
      <c r="A3824" s="33">
        <v>41607</v>
      </c>
      <c r="B3824" s="44">
        <v>1.3611</v>
      </c>
      <c r="C3824" s="44">
        <v>139.21</v>
      </c>
      <c r="D3824" s="44">
        <v>27.390999999999998</v>
      </c>
      <c r="E3824" s="44">
        <v>7.4588999999999999</v>
      </c>
      <c r="F3824" s="44">
        <v>0.83274999999999999</v>
      </c>
      <c r="G3824" s="44">
        <v>301.10000000000002</v>
      </c>
      <c r="H3824" s="44">
        <v>4.2060000000000004</v>
      </c>
      <c r="I3824" s="44">
        <v>1.5954999999999999</v>
      </c>
      <c r="J3824" s="45">
        <v>8.9075000000000006</v>
      </c>
    </row>
    <row r="3825" spans="1:10" x14ac:dyDescent="0.25">
      <c r="A3825" s="33">
        <v>41610</v>
      </c>
      <c r="B3825" s="44">
        <v>1.3535999999999999</v>
      </c>
      <c r="C3825" s="44">
        <v>139.16</v>
      </c>
      <c r="D3825" s="44">
        <v>27.407</v>
      </c>
      <c r="E3825" s="44">
        <v>7.4598000000000004</v>
      </c>
      <c r="F3825" s="44">
        <v>0.82604999999999995</v>
      </c>
      <c r="G3825" s="44">
        <v>302.2</v>
      </c>
      <c r="H3825" s="44">
        <v>4.1928000000000001</v>
      </c>
      <c r="I3825" s="44">
        <v>1.6001000000000001</v>
      </c>
      <c r="J3825" s="45">
        <v>8.8903999999999996</v>
      </c>
    </row>
    <row r="3826" spans="1:10" x14ac:dyDescent="0.25">
      <c r="A3826" s="33">
        <v>41611</v>
      </c>
      <c r="B3826" s="44">
        <v>1.3577999999999999</v>
      </c>
      <c r="C3826" s="44">
        <v>139.31</v>
      </c>
      <c r="D3826" s="44">
        <v>27.468</v>
      </c>
      <c r="E3826" s="44">
        <v>7.4593999999999996</v>
      </c>
      <c r="F3826" s="44">
        <v>0.82709999999999995</v>
      </c>
      <c r="G3826" s="44">
        <v>302.89999999999998</v>
      </c>
      <c r="H3826" s="44">
        <v>4.2031999999999998</v>
      </c>
      <c r="I3826" s="44">
        <v>1.5918000000000001</v>
      </c>
      <c r="J3826" s="45">
        <v>8.8676999999999992</v>
      </c>
    </row>
    <row r="3827" spans="1:10" x14ac:dyDescent="0.25">
      <c r="A3827" s="33">
        <v>41612</v>
      </c>
      <c r="B3827" s="44">
        <v>1.3592</v>
      </c>
      <c r="C3827" s="44">
        <v>139.31</v>
      </c>
      <c r="D3827" s="44">
        <v>27.457999999999998</v>
      </c>
      <c r="E3827" s="44">
        <v>7.4593999999999996</v>
      </c>
      <c r="F3827" s="44">
        <v>0.83</v>
      </c>
      <c r="G3827" s="44">
        <v>302.49</v>
      </c>
      <c r="H3827" s="44">
        <v>4.1982999999999997</v>
      </c>
      <c r="I3827" s="44">
        <v>1.5875999999999999</v>
      </c>
      <c r="J3827" s="45">
        <v>8.8382000000000005</v>
      </c>
    </row>
    <row r="3828" spans="1:10" x14ac:dyDescent="0.25">
      <c r="A3828" s="33">
        <v>41613</v>
      </c>
      <c r="B3828" s="44">
        <v>1.3593999999999999</v>
      </c>
      <c r="C3828" s="44">
        <v>138.72999999999999</v>
      </c>
      <c r="D3828" s="44">
        <v>27.45</v>
      </c>
      <c r="E3828" s="44">
        <v>7.4596</v>
      </c>
      <c r="F3828" s="44">
        <v>0.83130000000000004</v>
      </c>
      <c r="G3828" s="44">
        <v>301.83</v>
      </c>
      <c r="H3828" s="44">
        <v>4.1894</v>
      </c>
      <c r="I3828" s="44">
        <v>1.6057999999999999</v>
      </c>
      <c r="J3828" s="45">
        <v>8.8630999999999993</v>
      </c>
    </row>
    <row r="3829" spans="1:10" x14ac:dyDescent="0.25">
      <c r="A3829" s="33">
        <v>41614</v>
      </c>
      <c r="B3829" s="44">
        <v>1.3661000000000001</v>
      </c>
      <c r="C3829" s="44">
        <v>139.63</v>
      </c>
      <c r="D3829" s="44">
        <v>27.48</v>
      </c>
      <c r="E3829" s="44">
        <v>7.46</v>
      </c>
      <c r="F3829" s="44">
        <v>0.83579999999999999</v>
      </c>
      <c r="G3829" s="44">
        <v>302.25</v>
      </c>
      <c r="H3829" s="44">
        <v>4.1938000000000004</v>
      </c>
      <c r="I3829" s="44">
        <v>1.6157999999999999</v>
      </c>
      <c r="J3829" s="45">
        <v>8.9260999999999999</v>
      </c>
    </row>
    <row r="3830" spans="1:10" x14ac:dyDescent="0.25">
      <c r="A3830" s="33">
        <v>41617</v>
      </c>
      <c r="B3830" s="44">
        <v>1.3722000000000001</v>
      </c>
      <c r="C3830" s="44">
        <v>141.33000000000001</v>
      </c>
      <c r="D3830" s="44">
        <v>27.498000000000001</v>
      </c>
      <c r="E3830" s="44">
        <v>7.4602000000000004</v>
      </c>
      <c r="F3830" s="44">
        <v>0.83765000000000001</v>
      </c>
      <c r="G3830" s="44">
        <v>301.57</v>
      </c>
      <c r="H3830" s="44">
        <v>4.1867000000000001</v>
      </c>
      <c r="I3830" s="44">
        <v>1.6175999999999999</v>
      </c>
      <c r="J3830" s="45">
        <v>8.9553999999999991</v>
      </c>
    </row>
    <row r="3831" spans="1:10" x14ac:dyDescent="0.25">
      <c r="A3831" s="33">
        <v>41618</v>
      </c>
      <c r="B3831" s="44">
        <v>1.375</v>
      </c>
      <c r="C3831" s="44">
        <v>141.35</v>
      </c>
      <c r="D3831" s="44">
        <v>27.452999999999999</v>
      </c>
      <c r="E3831" s="44">
        <v>7.4603999999999999</v>
      </c>
      <c r="F3831" s="44">
        <v>0.83645000000000003</v>
      </c>
      <c r="G3831" s="44">
        <v>300.79000000000002</v>
      </c>
      <c r="H3831" s="44">
        <v>4.1825000000000001</v>
      </c>
      <c r="I3831" s="44">
        <v>1.6153</v>
      </c>
      <c r="J3831" s="45">
        <v>8.9896999999999991</v>
      </c>
    </row>
    <row r="3832" spans="1:10" x14ac:dyDescent="0.25">
      <c r="A3832" s="33">
        <v>41619</v>
      </c>
      <c r="B3832" s="44">
        <v>1.3767</v>
      </c>
      <c r="C3832" s="44">
        <v>141.22</v>
      </c>
      <c r="D3832" s="44">
        <v>27.434000000000001</v>
      </c>
      <c r="E3832" s="44">
        <v>7.4606000000000003</v>
      </c>
      <c r="F3832" s="44">
        <v>0.84025000000000005</v>
      </c>
      <c r="G3832" s="44">
        <v>302.25</v>
      </c>
      <c r="H3832" s="44">
        <v>4.1830999999999996</v>
      </c>
      <c r="I3832" s="44">
        <v>1.6189</v>
      </c>
      <c r="J3832" s="45">
        <v>9.0123999999999995</v>
      </c>
    </row>
    <row r="3833" spans="1:10" x14ac:dyDescent="0.25">
      <c r="A3833" s="33">
        <v>41620</v>
      </c>
      <c r="B3833" s="44">
        <v>1.3774999999999999</v>
      </c>
      <c r="C3833" s="44">
        <v>141.51</v>
      </c>
      <c r="D3833" s="44">
        <v>27.475000000000001</v>
      </c>
      <c r="E3833" s="44">
        <v>7.4607000000000001</v>
      </c>
      <c r="F3833" s="44">
        <v>0.8397</v>
      </c>
      <c r="G3833" s="44">
        <v>303.49</v>
      </c>
      <c r="H3833" s="44">
        <v>4.1822999999999997</v>
      </c>
      <c r="I3833" s="44">
        <v>1.6191</v>
      </c>
      <c r="J3833" s="45">
        <v>9.0603999999999996</v>
      </c>
    </row>
    <row r="3834" spans="1:10" x14ac:dyDescent="0.25">
      <c r="A3834" s="33">
        <v>41621</v>
      </c>
      <c r="B3834" s="44">
        <v>1.3727</v>
      </c>
      <c r="C3834" s="44">
        <v>141.93</v>
      </c>
      <c r="D3834" s="44">
        <v>27.533999999999999</v>
      </c>
      <c r="E3834" s="44">
        <v>7.4611000000000001</v>
      </c>
      <c r="F3834" s="44">
        <v>0.84370000000000001</v>
      </c>
      <c r="G3834" s="44">
        <v>302.42</v>
      </c>
      <c r="H3834" s="44">
        <v>4.1795999999999998</v>
      </c>
      <c r="I3834" s="44">
        <v>1.6172</v>
      </c>
      <c r="J3834" s="45">
        <v>9.0350999999999999</v>
      </c>
    </row>
    <row r="3835" spans="1:10" x14ac:dyDescent="0.25">
      <c r="A3835" s="33">
        <v>41624</v>
      </c>
      <c r="B3835" s="44">
        <v>1.3775999999999999</v>
      </c>
      <c r="C3835" s="44">
        <v>141.87</v>
      </c>
      <c r="D3835" s="44">
        <v>27.6</v>
      </c>
      <c r="E3835" s="44">
        <v>7.4604999999999997</v>
      </c>
      <c r="F3835" s="44">
        <v>0.84384999999999999</v>
      </c>
      <c r="G3835" s="44">
        <v>299.77</v>
      </c>
      <c r="H3835" s="44">
        <v>4.1757999999999997</v>
      </c>
      <c r="I3835" s="44">
        <v>1.6121000000000001</v>
      </c>
      <c r="J3835" s="45">
        <v>9.0266000000000002</v>
      </c>
    </row>
    <row r="3836" spans="1:10" x14ac:dyDescent="0.25">
      <c r="A3836" s="33">
        <v>41625</v>
      </c>
      <c r="B3836" s="44">
        <v>1.3749</v>
      </c>
      <c r="C3836" s="44">
        <v>141.61000000000001</v>
      </c>
      <c r="D3836" s="44">
        <v>27.657</v>
      </c>
      <c r="E3836" s="44">
        <v>7.4607000000000001</v>
      </c>
      <c r="F3836" s="44">
        <v>0.84560000000000002</v>
      </c>
      <c r="G3836" s="44">
        <v>299.3</v>
      </c>
      <c r="H3836" s="44">
        <v>4.1790000000000003</v>
      </c>
      <c r="I3836" s="44">
        <v>1.6112</v>
      </c>
      <c r="J3836" s="45">
        <v>9.0411999999999999</v>
      </c>
    </row>
    <row r="3837" spans="1:10" x14ac:dyDescent="0.25">
      <c r="A3837" s="33">
        <v>41626</v>
      </c>
      <c r="B3837" s="44">
        <v>1.3749</v>
      </c>
      <c r="C3837" s="44">
        <v>141.61000000000001</v>
      </c>
      <c r="D3837" s="44">
        <v>27.734000000000002</v>
      </c>
      <c r="E3837" s="44">
        <v>7.4606000000000003</v>
      </c>
      <c r="F3837" s="44">
        <v>0.84009999999999996</v>
      </c>
      <c r="G3837" s="44">
        <v>298.49</v>
      </c>
      <c r="H3837" s="44">
        <v>4.1783000000000001</v>
      </c>
      <c r="I3837" s="44">
        <v>1.6082000000000001</v>
      </c>
      <c r="J3837" s="45">
        <v>8.9892000000000003</v>
      </c>
    </row>
    <row r="3838" spans="1:10" x14ac:dyDescent="0.25">
      <c r="A3838" s="33">
        <v>41627</v>
      </c>
      <c r="B3838" s="44">
        <v>1.3667</v>
      </c>
      <c r="C3838" s="44">
        <v>142.55000000000001</v>
      </c>
      <c r="D3838" s="44">
        <v>27.657</v>
      </c>
      <c r="E3838" s="44">
        <v>7.46</v>
      </c>
      <c r="F3838" s="44">
        <v>0.83489999999999998</v>
      </c>
      <c r="G3838" s="44">
        <v>299.38</v>
      </c>
      <c r="H3838" s="44">
        <v>4.1738999999999997</v>
      </c>
      <c r="I3838" s="44">
        <v>1.6148</v>
      </c>
      <c r="J3838" s="45">
        <v>8.9539000000000009</v>
      </c>
    </row>
    <row r="3839" spans="1:10" x14ac:dyDescent="0.25">
      <c r="A3839" s="33">
        <v>41628</v>
      </c>
      <c r="B3839" s="44">
        <v>1.3654999999999999</v>
      </c>
      <c r="C3839" s="44">
        <v>142.66</v>
      </c>
      <c r="D3839" s="44">
        <v>27.66</v>
      </c>
      <c r="E3839" s="44">
        <v>7.4607000000000001</v>
      </c>
      <c r="F3839" s="44">
        <v>0.83479999999999999</v>
      </c>
      <c r="G3839" s="44">
        <v>298.83</v>
      </c>
      <c r="H3839" s="44">
        <v>4.1653000000000002</v>
      </c>
      <c r="I3839" s="44">
        <v>1.6226</v>
      </c>
      <c r="J3839" s="45">
        <v>8.9905000000000008</v>
      </c>
    </row>
    <row r="3840" spans="1:10" x14ac:dyDescent="0.25">
      <c r="A3840" s="33">
        <v>41631</v>
      </c>
      <c r="B3840" s="44">
        <v>1.3702000000000001</v>
      </c>
      <c r="C3840" s="44">
        <v>142.38</v>
      </c>
      <c r="D3840" s="44">
        <v>27.574000000000002</v>
      </c>
      <c r="E3840" s="44">
        <v>7.4611999999999998</v>
      </c>
      <c r="F3840" s="44">
        <v>0.8377</v>
      </c>
      <c r="G3840" s="44">
        <v>298.52</v>
      </c>
      <c r="H3840" s="44">
        <v>4.1597</v>
      </c>
      <c r="I3840" s="44">
        <v>1.6162000000000001</v>
      </c>
      <c r="J3840" s="45">
        <v>8.9872999999999994</v>
      </c>
    </row>
    <row r="3841" spans="1:10" x14ac:dyDescent="0.25">
      <c r="A3841" s="33">
        <v>41632</v>
      </c>
      <c r="B3841" s="44">
        <v>1.3684000000000001</v>
      </c>
      <c r="C3841" s="44">
        <v>142.66</v>
      </c>
      <c r="D3841" s="44">
        <v>27.536000000000001</v>
      </c>
      <c r="E3841" s="44">
        <v>7.4604999999999997</v>
      </c>
      <c r="F3841" s="44">
        <v>0.83603000000000005</v>
      </c>
      <c r="G3841" s="44">
        <v>297.14</v>
      </c>
      <c r="H3841" s="44">
        <v>4.1421999999999999</v>
      </c>
      <c r="I3841" s="44">
        <v>1.6209</v>
      </c>
      <c r="J3841" s="45">
        <v>9.0015000000000001</v>
      </c>
    </row>
    <row r="3842" spans="1:10" x14ac:dyDescent="0.25">
      <c r="A3842" s="33">
        <v>41635</v>
      </c>
      <c r="B3842" s="44">
        <v>1.3814</v>
      </c>
      <c r="C3842" s="44">
        <v>145.02000000000001</v>
      </c>
      <c r="D3842" s="44">
        <v>27.445</v>
      </c>
      <c r="E3842" s="44">
        <v>7.4599000000000002</v>
      </c>
      <c r="F3842" s="44">
        <v>0.83665</v>
      </c>
      <c r="G3842" s="44">
        <v>297.27</v>
      </c>
      <c r="H3842" s="44">
        <v>4.1515000000000004</v>
      </c>
      <c r="I3842" s="44">
        <v>1.6193</v>
      </c>
      <c r="J3842" s="45">
        <v>8.9785000000000004</v>
      </c>
    </row>
    <row r="3843" spans="1:10" x14ac:dyDescent="0.25">
      <c r="A3843" s="33">
        <v>41638</v>
      </c>
      <c r="B3843" s="44">
        <v>1.3783000000000001</v>
      </c>
      <c r="C3843" s="44">
        <v>145.02000000000001</v>
      </c>
      <c r="D3843" s="44">
        <v>27.48</v>
      </c>
      <c r="E3843" s="44">
        <v>7.4603000000000002</v>
      </c>
      <c r="F3843" s="44">
        <v>0.83640000000000003</v>
      </c>
      <c r="G3843" s="44">
        <v>296.8</v>
      </c>
      <c r="H3843" s="44">
        <v>4.1486999999999998</v>
      </c>
      <c r="I3843" s="44">
        <v>1.6</v>
      </c>
      <c r="J3843" s="45">
        <v>8.9283000000000001</v>
      </c>
    </row>
    <row r="3844" spans="1:10" x14ac:dyDescent="0.25">
      <c r="A3844" s="33">
        <v>41639</v>
      </c>
      <c r="B3844" s="44">
        <v>1.3791</v>
      </c>
      <c r="C3844" s="44">
        <v>144.72</v>
      </c>
      <c r="D3844" s="44">
        <v>27.427</v>
      </c>
      <c r="E3844" s="44">
        <v>7.4592999999999998</v>
      </c>
      <c r="F3844" s="44">
        <v>0.8337</v>
      </c>
      <c r="G3844" s="44">
        <v>297.04000000000002</v>
      </c>
      <c r="H3844" s="44">
        <v>4.1543000000000001</v>
      </c>
      <c r="I3844" s="44">
        <v>1.5955999999999999</v>
      </c>
      <c r="J3844" s="45">
        <v>8.8590999999999998</v>
      </c>
    </row>
    <row r="3845" spans="1:10" x14ac:dyDescent="0.25">
      <c r="A3845" s="33">
        <v>41641</v>
      </c>
      <c r="B3845" s="44">
        <v>1.3657999999999999</v>
      </c>
      <c r="C3845" s="44">
        <v>143.82</v>
      </c>
      <c r="D3845" s="44">
        <v>27.481000000000002</v>
      </c>
      <c r="E3845" s="44">
        <v>7.4584000000000001</v>
      </c>
      <c r="F3845" s="44">
        <v>0.82820000000000005</v>
      </c>
      <c r="G3845" s="44">
        <v>298.63</v>
      </c>
      <c r="H3845" s="44">
        <v>4.1692999999999998</v>
      </c>
      <c r="I3845" s="44">
        <v>1.5979000000000001</v>
      </c>
      <c r="J3845" s="45">
        <v>8.8832000000000004</v>
      </c>
    </row>
    <row r="3846" spans="1:10" x14ac:dyDescent="0.25">
      <c r="A3846" s="33">
        <v>41642</v>
      </c>
      <c r="B3846" s="44">
        <v>1.3633999999999999</v>
      </c>
      <c r="C3846" s="44">
        <v>142.46</v>
      </c>
      <c r="D3846" s="44">
        <v>27.524999999999999</v>
      </c>
      <c r="E3846" s="44">
        <v>7.4585999999999997</v>
      </c>
      <c r="F3846" s="44">
        <v>0.83045000000000002</v>
      </c>
      <c r="G3846" s="44">
        <v>298.66000000000003</v>
      </c>
      <c r="H3846" s="44">
        <v>4.1657999999999999</v>
      </c>
      <c r="I3846" s="44">
        <v>1.6022000000000001</v>
      </c>
      <c r="J3846" s="45">
        <v>8.8560999999999996</v>
      </c>
    </row>
    <row r="3847" spans="1:10" x14ac:dyDescent="0.25">
      <c r="A3847" s="33">
        <v>41645</v>
      </c>
      <c r="B3847" s="44">
        <v>1.3602000000000001</v>
      </c>
      <c r="C3847" s="44">
        <v>142.28</v>
      </c>
      <c r="D3847" s="44">
        <v>27.484999999999999</v>
      </c>
      <c r="E3847" s="44">
        <v>7.4595000000000002</v>
      </c>
      <c r="F3847" s="44">
        <v>0.83030000000000004</v>
      </c>
      <c r="G3847" s="44">
        <v>299.82</v>
      </c>
      <c r="H3847" s="44">
        <v>4.1764000000000001</v>
      </c>
      <c r="I3847" s="44">
        <v>1.5927</v>
      </c>
      <c r="J3847" s="45">
        <v>8.8687000000000005</v>
      </c>
    </row>
    <row r="3848" spans="1:10" x14ac:dyDescent="0.25">
      <c r="A3848" s="33">
        <v>41646</v>
      </c>
      <c r="B3848" s="44">
        <v>1.3641000000000001</v>
      </c>
      <c r="C3848" s="44">
        <v>142.43</v>
      </c>
      <c r="D3848" s="44">
        <v>27.454000000000001</v>
      </c>
      <c r="E3848" s="44">
        <v>7.46</v>
      </c>
      <c r="F3848" s="44">
        <v>0.83115000000000006</v>
      </c>
      <c r="G3848" s="44">
        <v>300.75</v>
      </c>
      <c r="H3848" s="44">
        <v>4.1776</v>
      </c>
      <c r="I3848" s="44">
        <v>1.5749</v>
      </c>
      <c r="J3848" s="45">
        <v>8.8573000000000004</v>
      </c>
    </row>
    <row r="3849" spans="1:10" x14ac:dyDescent="0.25">
      <c r="A3849" s="33">
        <v>41647</v>
      </c>
      <c r="B3849" s="44">
        <v>1.3593999999999999</v>
      </c>
      <c r="C3849" s="44">
        <v>142.33000000000001</v>
      </c>
      <c r="D3849" s="44">
        <v>27.448</v>
      </c>
      <c r="E3849" s="44">
        <v>7.4604999999999997</v>
      </c>
      <c r="F3849" s="44">
        <v>0.82769999999999999</v>
      </c>
      <c r="G3849" s="44">
        <v>300.35000000000002</v>
      </c>
      <c r="H3849" s="44">
        <v>4.1767000000000003</v>
      </c>
      <c r="I3849" s="44">
        <v>1.5746</v>
      </c>
      <c r="J3849" s="45">
        <v>8.8963999999999999</v>
      </c>
    </row>
    <row r="3850" spans="1:10" x14ac:dyDescent="0.25">
      <c r="A3850" s="33">
        <v>41648</v>
      </c>
      <c r="B3850" s="44">
        <v>1.3612</v>
      </c>
      <c r="C3850" s="44">
        <v>142.91999999999999</v>
      </c>
      <c r="D3850" s="44">
        <v>27.433</v>
      </c>
      <c r="E3850" s="44">
        <v>7.4608999999999996</v>
      </c>
      <c r="F3850" s="44">
        <v>0.82574999999999998</v>
      </c>
      <c r="G3850" s="44">
        <v>299.41000000000003</v>
      </c>
      <c r="H3850" s="44">
        <v>4.1755000000000004</v>
      </c>
      <c r="I3850" s="44">
        <v>1.5708</v>
      </c>
      <c r="J3850" s="45">
        <v>8.9260000000000002</v>
      </c>
    </row>
    <row r="3851" spans="1:10" x14ac:dyDescent="0.25">
      <c r="A3851" s="33">
        <v>41649</v>
      </c>
      <c r="B3851" s="44">
        <v>1.3587</v>
      </c>
      <c r="C3851" s="44">
        <v>142.66999999999999</v>
      </c>
      <c r="D3851" s="44">
        <v>27.391999999999999</v>
      </c>
      <c r="E3851" s="44">
        <v>7.4621000000000004</v>
      </c>
      <c r="F3851" s="44">
        <v>0.82799999999999996</v>
      </c>
      <c r="G3851" s="44">
        <v>299.24</v>
      </c>
      <c r="H3851" s="44">
        <v>4.1749000000000001</v>
      </c>
      <c r="I3851" s="44">
        <v>1.5683</v>
      </c>
      <c r="J3851" s="45">
        <v>8.8819999999999997</v>
      </c>
    </row>
    <row r="3852" spans="1:10" x14ac:dyDescent="0.25">
      <c r="A3852" s="33">
        <v>41652</v>
      </c>
      <c r="B3852" s="44">
        <v>1.3653999999999999</v>
      </c>
      <c r="C3852" s="44">
        <v>141.37</v>
      </c>
      <c r="D3852" s="44">
        <v>27.41</v>
      </c>
      <c r="E3852" s="44">
        <v>7.4619999999999997</v>
      </c>
      <c r="F3852" s="44">
        <v>0.83169999999999999</v>
      </c>
      <c r="G3852" s="44">
        <v>298.83999999999997</v>
      </c>
      <c r="H3852" s="44">
        <v>4.1542000000000003</v>
      </c>
      <c r="I3852" s="44">
        <v>1.5690999999999999</v>
      </c>
      <c r="J3852" s="45">
        <v>8.8712999999999997</v>
      </c>
    </row>
    <row r="3853" spans="1:10" x14ac:dyDescent="0.25">
      <c r="A3853" s="33">
        <v>41653</v>
      </c>
      <c r="B3853" s="44">
        <v>1.3667</v>
      </c>
      <c r="C3853" s="44">
        <v>141.62</v>
      </c>
      <c r="D3853" s="44">
        <v>27.408999999999999</v>
      </c>
      <c r="E3853" s="44">
        <v>7.4619999999999997</v>
      </c>
      <c r="F3853" s="44">
        <v>0.83145000000000002</v>
      </c>
      <c r="G3853" s="44">
        <v>299.8</v>
      </c>
      <c r="H3853" s="44">
        <v>4.1506999999999996</v>
      </c>
      <c r="I3853" s="44">
        <v>1.5736000000000001</v>
      </c>
      <c r="J3853" s="45">
        <v>8.8198000000000008</v>
      </c>
    </row>
    <row r="3854" spans="1:10" x14ac:dyDescent="0.25">
      <c r="A3854" s="33">
        <v>41654</v>
      </c>
      <c r="B3854" s="44">
        <v>1.3606</v>
      </c>
      <c r="C3854" s="44">
        <v>141.86000000000001</v>
      </c>
      <c r="D3854" s="44">
        <v>27.440999999999999</v>
      </c>
      <c r="E3854" s="44">
        <v>7.4619999999999997</v>
      </c>
      <c r="F3854" s="44">
        <v>0.83020000000000005</v>
      </c>
      <c r="G3854" s="44">
        <v>300.36</v>
      </c>
      <c r="H3854" s="44">
        <v>4.1574999999999998</v>
      </c>
      <c r="I3854" s="44">
        <v>1.5737000000000001</v>
      </c>
      <c r="J3854" s="45">
        <v>8.7955000000000005</v>
      </c>
    </row>
    <row r="3855" spans="1:10" x14ac:dyDescent="0.25">
      <c r="A3855" s="33">
        <v>41655</v>
      </c>
      <c r="B3855" s="44">
        <v>1.3596999999999999</v>
      </c>
      <c r="C3855" s="44">
        <v>142.21</v>
      </c>
      <c r="D3855" s="44">
        <v>27.491</v>
      </c>
      <c r="E3855" s="44">
        <v>7.4619999999999997</v>
      </c>
      <c r="F3855" s="44">
        <v>0.83214999999999995</v>
      </c>
      <c r="G3855" s="44">
        <v>300.55</v>
      </c>
      <c r="H3855" s="44">
        <v>4.1692</v>
      </c>
      <c r="I3855" s="44">
        <v>1.5685</v>
      </c>
      <c r="J3855" s="45">
        <v>8.8173999999999992</v>
      </c>
    </row>
    <row r="3856" spans="1:10" x14ac:dyDescent="0.25">
      <c r="A3856" s="33">
        <v>41656</v>
      </c>
      <c r="B3856" s="44">
        <v>1.3584000000000001</v>
      </c>
      <c r="C3856" s="44">
        <v>141.80000000000001</v>
      </c>
      <c r="D3856" s="44">
        <v>27.457999999999998</v>
      </c>
      <c r="E3856" s="44">
        <v>7.4622000000000002</v>
      </c>
      <c r="F3856" s="44">
        <v>0.82620000000000005</v>
      </c>
      <c r="G3856" s="44">
        <v>300.72000000000003</v>
      </c>
      <c r="H3856" s="44">
        <v>4.1645000000000003</v>
      </c>
      <c r="I3856" s="44">
        <v>1.5683</v>
      </c>
      <c r="J3856" s="45">
        <v>8.7936999999999994</v>
      </c>
    </row>
    <row r="3857" spans="1:10" x14ac:dyDescent="0.25">
      <c r="A3857" s="33">
        <v>41659</v>
      </c>
      <c r="B3857" s="44">
        <v>1.3566</v>
      </c>
      <c r="C3857" s="44">
        <v>141.05000000000001</v>
      </c>
      <c r="D3857" s="44">
        <v>27.524000000000001</v>
      </c>
      <c r="E3857" s="44">
        <v>7.4622999999999999</v>
      </c>
      <c r="F3857" s="44">
        <v>0.82620000000000005</v>
      </c>
      <c r="G3857" s="44">
        <v>301.70999999999998</v>
      </c>
      <c r="H3857" s="44">
        <v>4.1577999999999999</v>
      </c>
      <c r="I3857" s="44">
        <v>1.5809</v>
      </c>
      <c r="J3857" s="45">
        <v>8.7829999999999995</v>
      </c>
    </row>
    <row r="3858" spans="1:10" x14ac:dyDescent="0.25">
      <c r="A3858" s="33">
        <v>41660</v>
      </c>
      <c r="B3858" s="44">
        <v>1.3526</v>
      </c>
      <c r="C3858" s="44">
        <v>141.58000000000001</v>
      </c>
      <c r="D3858" s="44">
        <v>27.555</v>
      </c>
      <c r="E3858" s="44">
        <v>7.4621000000000004</v>
      </c>
      <c r="F3858" s="44">
        <v>0.82389999999999997</v>
      </c>
      <c r="G3858" s="44">
        <v>302.8</v>
      </c>
      <c r="H3858" s="44">
        <v>4.1650999999999998</v>
      </c>
      <c r="I3858" s="44">
        <v>1.5833999999999999</v>
      </c>
      <c r="J3858" s="45">
        <v>8.8071000000000002</v>
      </c>
    </row>
    <row r="3859" spans="1:10" x14ac:dyDescent="0.25">
      <c r="A3859" s="33">
        <v>41661</v>
      </c>
      <c r="B3859" s="44">
        <v>1.3566</v>
      </c>
      <c r="C3859" s="44">
        <v>141.57</v>
      </c>
      <c r="D3859" s="44">
        <v>27.535</v>
      </c>
      <c r="E3859" s="44">
        <v>7.4622000000000002</v>
      </c>
      <c r="F3859" s="44">
        <v>0.81899999999999995</v>
      </c>
      <c r="G3859" s="44">
        <v>302.18</v>
      </c>
      <c r="H3859" s="44">
        <v>4.165</v>
      </c>
      <c r="I3859" s="44">
        <v>1.5871999999999999</v>
      </c>
      <c r="J3859" s="45">
        <v>8.7957999999999998</v>
      </c>
    </row>
    <row r="3860" spans="1:10" x14ac:dyDescent="0.25">
      <c r="A3860" s="33">
        <v>41662</v>
      </c>
      <c r="B3860" s="44">
        <v>1.3638999999999999</v>
      </c>
      <c r="C3860" s="44">
        <v>141.99</v>
      </c>
      <c r="D3860" s="44">
        <v>27.49</v>
      </c>
      <c r="E3860" s="44">
        <v>7.4622000000000002</v>
      </c>
      <c r="F3860" s="44">
        <v>0.82174999999999998</v>
      </c>
      <c r="G3860" s="44">
        <v>303.62</v>
      </c>
      <c r="H3860" s="44">
        <v>4.1679000000000004</v>
      </c>
      <c r="I3860" s="44">
        <v>1.6001000000000001</v>
      </c>
      <c r="J3860" s="45">
        <v>8.7660999999999998</v>
      </c>
    </row>
    <row r="3861" spans="1:10" x14ac:dyDescent="0.25">
      <c r="A3861" s="33">
        <v>41663</v>
      </c>
      <c r="B3861" s="44">
        <v>1.3687</v>
      </c>
      <c r="C3861" s="44">
        <v>140.18</v>
      </c>
      <c r="D3861" s="44">
        <v>27.524999999999999</v>
      </c>
      <c r="E3861" s="44">
        <v>7.4621000000000004</v>
      </c>
      <c r="F3861" s="44">
        <v>0.82909999999999995</v>
      </c>
      <c r="G3861" s="44">
        <v>305.64999999999998</v>
      </c>
      <c r="H3861" s="44">
        <v>4.2080000000000002</v>
      </c>
      <c r="I3861" s="44">
        <v>1.6027</v>
      </c>
      <c r="J3861" s="45">
        <v>8.8196999999999992</v>
      </c>
    </row>
    <row r="3862" spans="1:10" x14ac:dyDescent="0.25">
      <c r="A3862" s="33">
        <v>41666</v>
      </c>
      <c r="B3862" s="44">
        <v>1.3657999999999999</v>
      </c>
      <c r="C3862" s="44">
        <v>140.38999999999999</v>
      </c>
      <c r="D3862" s="44">
        <v>27.475000000000001</v>
      </c>
      <c r="E3862" s="44">
        <v>7.4619999999999997</v>
      </c>
      <c r="F3862" s="44">
        <v>0.82504999999999995</v>
      </c>
      <c r="G3862" s="44">
        <v>304.93</v>
      </c>
      <c r="H3862" s="44">
        <v>4.1974</v>
      </c>
      <c r="I3862" s="44">
        <v>1.6140000000000001</v>
      </c>
      <c r="J3862" s="45">
        <v>8.8056999999999999</v>
      </c>
    </row>
    <row r="3863" spans="1:10" x14ac:dyDescent="0.25">
      <c r="A3863" s="33">
        <v>41667</v>
      </c>
      <c r="B3863" s="44">
        <v>1.3649</v>
      </c>
      <c r="C3863" s="44">
        <v>140.61000000000001</v>
      </c>
      <c r="D3863" s="44">
        <v>27.507000000000001</v>
      </c>
      <c r="E3863" s="44">
        <v>7.4615999999999998</v>
      </c>
      <c r="F3863" s="44">
        <v>0.82284999999999997</v>
      </c>
      <c r="G3863" s="44">
        <v>304.83</v>
      </c>
      <c r="H3863" s="44">
        <v>4.1913</v>
      </c>
      <c r="I3863" s="44">
        <v>1.6093999999999999</v>
      </c>
      <c r="J3863" s="45">
        <v>8.8157999999999994</v>
      </c>
    </row>
    <row r="3864" spans="1:10" x14ac:dyDescent="0.25">
      <c r="A3864" s="33">
        <v>41668</v>
      </c>
      <c r="B3864" s="44">
        <v>1.3608</v>
      </c>
      <c r="C3864" s="44">
        <v>139.72999999999999</v>
      </c>
      <c r="D3864" s="44">
        <v>27.54</v>
      </c>
      <c r="E3864" s="44">
        <v>7.4625000000000004</v>
      </c>
      <c r="F3864" s="44">
        <v>0.82210000000000005</v>
      </c>
      <c r="G3864" s="44">
        <v>307.37</v>
      </c>
      <c r="H3864" s="44">
        <v>4.2130000000000001</v>
      </c>
      <c r="I3864" s="44">
        <v>1.6113</v>
      </c>
      <c r="J3864" s="45">
        <v>8.8004999999999995</v>
      </c>
    </row>
    <row r="3865" spans="1:10" x14ac:dyDescent="0.25">
      <c r="A3865" s="33">
        <v>41669</v>
      </c>
      <c r="B3865" s="44">
        <v>1.3573999999999999</v>
      </c>
      <c r="C3865" s="44">
        <v>139.28</v>
      </c>
      <c r="D3865" s="44">
        <v>27.594000000000001</v>
      </c>
      <c r="E3865" s="44">
        <v>7.4622000000000002</v>
      </c>
      <c r="F3865" s="44">
        <v>0.82379999999999998</v>
      </c>
      <c r="G3865" s="44">
        <v>310.97000000000003</v>
      </c>
      <c r="H3865" s="44">
        <v>4.2312000000000003</v>
      </c>
      <c r="I3865" s="44">
        <v>1.6156999999999999</v>
      </c>
      <c r="J3865" s="45">
        <v>8.8346999999999998</v>
      </c>
    </row>
    <row r="3866" spans="1:10" x14ac:dyDescent="0.25">
      <c r="A3866" s="33">
        <v>41670</v>
      </c>
      <c r="B3866" s="44">
        <v>1.3515999999999999</v>
      </c>
      <c r="C3866" s="44">
        <v>138.13</v>
      </c>
      <c r="D3866" s="44">
        <v>27.5</v>
      </c>
      <c r="E3866" s="44">
        <v>7.4619</v>
      </c>
      <c r="F3866" s="44">
        <v>0.82135000000000002</v>
      </c>
      <c r="G3866" s="44">
        <v>313.26</v>
      </c>
      <c r="H3866" s="44">
        <v>4.2488000000000001</v>
      </c>
      <c r="I3866" s="44">
        <v>1.6175999999999999</v>
      </c>
      <c r="J3866" s="45">
        <v>8.8508999999999993</v>
      </c>
    </row>
    <row r="3867" spans="1:10" x14ac:dyDescent="0.25">
      <c r="A3867" s="33">
        <v>41673</v>
      </c>
      <c r="B3867" s="44">
        <v>1.3498000000000001</v>
      </c>
      <c r="C3867" s="44">
        <v>137.82</v>
      </c>
      <c r="D3867" s="44">
        <v>27.527000000000001</v>
      </c>
      <c r="E3867" s="44">
        <v>7.4621000000000004</v>
      </c>
      <c r="F3867" s="44">
        <v>0.82589999999999997</v>
      </c>
      <c r="G3867" s="44">
        <v>311.76</v>
      </c>
      <c r="H3867" s="44">
        <v>4.2241999999999997</v>
      </c>
      <c r="I3867" s="44">
        <v>1.6112</v>
      </c>
      <c r="J3867" s="45">
        <v>8.8317999999999994</v>
      </c>
    </row>
    <row r="3868" spans="1:10" x14ac:dyDescent="0.25">
      <c r="A3868" s="33">
        <v>41674</v>
      </c>
      <c r="B3868" s="44">
        <v>1.3519000000000001</v>
      </c>
      <c r="C3868" s="44">
        <v>137.05000000000001</v>
      </c>
      <c r="D3868" s="44">
        <v>27.53</v>
      </c>
      <c r="E3868" s="44">
        <v>7.4622999999999999</v>
      </c>
      <c r="F3868" s="44">
        <v>0.82904999999999995</v>
      </c>
      <c r="G3868" s="44">
        <v>309.32</v>
      </c>
      <c r="H3868" s="44">
        <v>4.2045000000000003</v>
      </c>
      <c r="I3868" s="44">
        <v>1.6145</v>
      </c>
      <c r="J3868" s="45">
        <v>8.8231000000000002</v>
      </c>
    </row>
    <row r="3869" spans="1:10" x14ac:dyDescent="0.25">
      <c r="A3869" s="33">
        <v>41675</v>
      </c>
      <c r="B3869" s="44">
        <v>1.3543000000000001</v>
      </c>
      <c r="C3869" s="44">
        <v>136.78</v>
      </c>
      <c r="D3869" s="44">
        <v>27.535</v>
      </c>
      <c r="E3869" s="44">
        <v>7.4623999999999997</v>
      </c>
      <c r="F3869" s="44">
        <v>0.83220000000000005</v>
      </c>
      <c r="G3869" s="44">
        <v>307.58999999999997</v>
      </c>
      <c r="H3869" s="44">
        <v>4.1943999999999999</v>
      </c>
      <c r="I3869" s="44">
        <v>1.6242000000000001</v>
      </c>
      <c r="J3869" s="45">
        <v>8.8290000000000006</v>
      </c>
    </row>
    <row r="3870" spans="1:10" x14ac:dyDescent="0.25">
      <c r="A3870" s="33">
        <v>41676</v>
      </c>
      <c r="B3870" s="44">
        <v>1.3494999999999999</v>
      </c>
      <c r="C3870" s="44">
        <v>136.93</v>
      </c>
      <c r="D3870" s="44">
        <v>27.524999999999999</v>
      </c>
      <c r="E3870" s="44">
        <v>7.4619999999999997</v>
      </c>
      <c r="F3870" s="44">
        <v>0.82874999999999999</v>
      </c>
      <c r="G3870" s="44">
        <v>307.48</v>
      </c>
      <c r="H3870" s="44">
        <v>4.1879999999999997</v>
      </c>
      <c r="I3870" s="44">
        <v>1.6267</v>
      </c>
      <c r="J3870" s="45">
        <v>8.7882999999999996</v>
      </c>
    </row>
    <row r="3871" spans="1:10" x14ac:dyDescent="0.25">
      <c r="A3871" s="33">
        <v>41677</v>
      </c>
      <c r="B3871" s="44">
        <v>1.3573999999999999</v>
      </c>
      <c r="C3871" s="44">
        <v>138.79</v>
      </c>
      <c r="D3871" s="44">
        <v>27.503</v>
      </c>
      <c r="E3871" s="44">
        <v>7.4622999999999999</v>
      </c>
      <c r="F3871" s="44">
        <v>0.83140000000000003</v>
      </c>
      <c r="G3871" s="44">
        <v>308.81</v>
      </c>
      <c r="H3871" s="44">
        <v>4.1875</v>
      </c>
      <c r="I3871" s="44">
        <v>1.6316999999999999</v>
      </c>
      <c r="J3871" s="45">
        <v>8.8595000000000006</v>
      </c>
    </row>
    <row r="3872" spans="1:10" x14ac:dyDescent="0.25">
      <c r="A3872" s="33">
        <v>41680</v>
      </c>
      <c r="B3872" s="44">
        <v>1.3637999999999999</v>
      </c>
      <c r="C3872" s="44">
        <v>139.26</v>
      </c>
      <c r="D3872" s="44">
        <v>27.547000000000001</v>
      </c>
      <c r="E3872" s="44">
        <v>7.4622999999999999</v>
      </c>
      <c r="F3872" s="44">
        <v>0.83160000000000001</v>
      </c>
      <c r="G3872" s="44">
        <v>310.88</v>
      </c>
      <c r="H3872" s="44">
        <v>4.1802999999999999</v>
      </c>
      <c r="I3872" s="44">
        <v>1.6341000000000001</v>
      </c>
      <c r="J3872" s="45">
        <v>8.8457000000000008</v>
      </c>
    </row>
    <row r="3873" spans="1:10" x14ac:dyDescent="0.25">
      <c r="A3873" s="33">
        <v>41681</v>
      </c>
      <c r="B3873" s="44">
        <v>1.3675999999999999</v>
      </c>
      <c r="C3873" s="44">
        <v>140</v>
      </c>
      <c r="D3873" s="44">
        <v>27.53</v>
      </c>
      <c r="E3873" s="44">
        <v>7.4622000000000002</v>
      </c>
      <c r="F3873" s="44">
        <v>0.83074999999999999</v>
      </c>
      <c r="G3873" s="44">
        <v>310.10000000000002</v>
      </c>
      <c r="H3873" s="44">
        <v>4.1825000000000001</v>
      </c>
      <c r="I3873" s="44">
        <v>1.6286</v>
      </c>
      <c r="J3873" s="45">
        <v>8.82</v>
      </c>
    </row>
    <row r="3874" spans="1:10" x14ac:dyDescent="0.25">
      <c r="A3874" s="33">
        <v>41682</v>
      </c>
      <c r="B3874" s="44">
        <v>1.3573</v>
      </c>
      <c r="C3874" s="44">
        <v>138.88999999999999</v>
      </c>
      <c r="D3874" s="44">
        <v>27.533000000000001</v>
      </c>
      <c r="E3874" s="44">
        <v>7.4621000000000004</v>
      </c>
      <c r="F3874" s="44">
        <v>0.8216</v>
      </c>
      <c r="G3874" s="44">
        <v>308.52</v>
      </c>
      <c r="H3874" s="44">
        <v>4.1657999999999999</v>
      </c>
      <c r="I3874" s="44">
        <v>1.6306</v>
      </c>
      <c r="J3874" s="45">
        <v>8.7718000000000007</v>
      </c>
    </row>
    <row r="3875" spans="1:10" x14ac:dyDescent="0.25">
      <c r="A3875" s="33">
        <v>41683</v>
      </c>
      <c r="B3875" s="44">
        <v>1.3674999999999999</v>
      </c>
      <c r="C3875" s="44">
        <v>139.41999999999999</v>
      </c>
      <c r="D3875" s="44">
        <v>27.53</v>
      </c>
      <c r="E3875" s="44">
        <v>7.4619</v>
      </c>
      <c r="F3875" s="44">
        <v>0.82150000000000001</v>
      </c>
      <c r="G3875" s="44">
        <v>311.67</v>
      </c>
      <c r="H3875" s="44">
        <v>4.1675000000000004</v>
      </c>
      <c r="I3875" s="44">
        <v>1.6339999999999999</v>
      </c>
      <c r="J3875" s="45">
        <v>8.8106000000000009</v>
      </c>
    </row>
    <row r="3876" spans="1:10" x14ac:dyDescent="0.25">
      <c r="A3876" s="33">
        <v>41684</v>
      </c>
      <c r="B3876" s="44">
        <v>1.3707</v>
      </c>
      <c r="C3876" s="44">
        <v>139.47999999999999</v>
      </c>
      <c r="D3876" s="44">
        <v>27.436</v>
      </c>
      <c r="E3876" s="44">
        <v>7.4619999999999997</v>
      </c>
      <c r="F3876" s="44">
        <v>0.82035000000000002</v>
      </c>
      <c r="G3876" s="44">
        <v>309.05</v>
      </c>
      <c r="H3876" s="44">
        <v>4.1494999999999997</v>
      </c>
      <c r="I3876" s="44">
        <v>1.6357999999999999</v>
      </c>
      <c r="J3876" s="45">
        <v>8.8485999999999994</v>
      </c>
    </row>
    <row r="3877" spans="1:10" x14ac:dyDescent="0.25">
      <c r="A3877" s="33">
        <v>41687</v>
      </c>
      <c r="B3877" s="44">
        <v>1.3698999999999999</v>
      </c>
      <c r="C3877" s="44">
        <v>139.6</v>
      </c>
      <c r="D3877" s="44">
        <v>27.396000000000001</v>
      </c>
      <c r="E3877" s="44">
        <v>7.4619999999999997</v>
      </c>
      <c r="F3877" s="44">
        <v>0.81884999999999997</v>
      </c>
      <c r="G3877" s="44">
        <v>308.75</v>
      </c>
      <c r="H3877" s="44">
        <v>4.1471</v>
      </c>
      <c r="I3877" s="44">
        <v>1.6511</v>
      </c>
      <c r="J3877" s="45">
        <v>8.8285999999999998</v>
      </c>
    </row>
    <row r="3878" spans="1:10" x14ac:dyDescent="0.25">
      <c r="A3878" s="33">
        <v>41688</v>
      </c>
      <c r="B3878" s="44">
        <v>1.3731</v>
      </c>
      <c r="C3878" s="44">
        <v>140.77000000000001</v>
      </c>
      <c r="D3878" s="44">
        <v>27.391999999999999</v>
      </c>
      <c r="E3878" s="44">
        <v>7.4619</v>
      </c>
      <c r="F3878" s="44">
        <v>0.82330000000000003</v>
      </c>
      <c r="G3878" s="44">
        <v>310.18</v>
      </c>
      <c r="H3878" s="44">
        <v>4.1538000000000004</v>
      </c>
      <c r="I3878" s="44">
        <v>1.6271</v>
      </c>
      <c r="J3878" s="45">
        <v>8.9220000000000006</v>
      </c>
    </row>
    <row r="3879" spans="1:10" x14ac:dyDescent="0.25">
      <c r="A3879" s="33">
        <v>41689</v>
      </c>
      <c r="B3879" s="44">
        <v>1.3745000000000001</v>
      </c>
      <c r="C3879" s="44">
        <v>140.08000000000001</v>
      </c>
      <c r="D3879" s="44">
        <v>27.43</v>
      </c>
      <c r="E3879" s="44">
        <v>7.4622000000000002</v>
      </c>
      <c r="F3879" s="44">
        <v>0.82509999999999994</v>
      </c>
      <c r="G3879" s="44">
        <v>313.26</v>
      </c>
      <c r="H3879" s="44">
        <v>4.1734</v>
      </c>
      <c r="I3879" s="44">
        <v>1.6205000000000001</v>
      </c>
      <c r="J3879" s="45">
        <v>8.9382000000000001</v>
      </c>
    </row>
    <row r="3880" spans="1:10" x14ac:dyDescent="0.25">
      <c r="A3880" s="33">
        <v>41690</v>
      </c>
      <c r="B3880" s="44">
        <v>1.3706</v>
      </c>
      <c r="C3880" s="44">
        <v>139.91</v>
      </c>
      <c r="D3880" s="44">
        <v>27.382000000000001</v>
      </c>
      <c r="E3880" s="44">
        <v>7.4625000000000004</v>
      </c>
      <c r="F3880" s="44">
        <v>0.82199999999999995</v>
      </c>
      <c r="G3880" s="44">
        <v>313.58</v>
      </c>
      <c r="H3880" s="44">
        <v>4.1801000000000004</v>
      </c>
      <c r="I3880" s="44">
        <v>1.6073</v>
      </c>
      <c r="J3880" s="45">
        <v>8.9605999999999995</v>
      </c>
    </row>
    <row r="3881" spans="1:10" x14ac:dyDescent="0.25">
      <c r="A3881" s="33">
        <v>41691</v>
      </c>
      <c r="B3881" s="44">
        <v>1.3707</v>
      </c>
      <c r="C3881" s="44">
        <v>140.5</v>
      </c>
      <c r="D3881" s="44">
        <v>27.367999999999999</v>
      </c>
      <c r="E3881" s="44">
        <v>7.4625000000000004</v>
      </c>
      <c r="F3881" s="44">
        <v>0.82182999999999995</v>
      </c>
      <c r="G3881" s="44">
        <v>311.89</v>
      </c>
      <c r="H3881" s="44">
        <v>4.1661000000000001</v>
      </c>
      <c r="I3881" s="44">
        <v>1.6051</v>
      </c>
      <c r="J3881" s="45">
        <v>8.9953000000000003</v>
      </c>
    </row>
    <row r="3882" spans="1:10" x14ac:dyDescent="0.25">
      <c r="A3882" s="33">
        <v>41694</v>
      </c>
      <c r="B3882" s="44">
        <v>1.3734999999999999</v>
      </c>
      <c r="C3882" s="44">
        <v>140.69</v>
      </c>
      <c r="D3882" s="44">
        <v>27.361999999999998</v>
      </c>
      <c r="E3882" s="44">
        <v>7.4623999999999997</v>
      </c>
      <c r="F3882" s="44">
        <v>0.82464999999999999</v>
      </c>
      <c r="G3882" s="44">
        <v>310.24</v>
      </c>
      <c r="H3882" s="44">
        <v>4.1577999999999999</v>
      </c>
      <c r="I3882" s="44">
        <v>1.6101000000000001</v>
      </c>
      <c r="J3882" s="45">
        <v>8.9372000000000007</v>
      </c>
    </row>
    <row r="3883" spans="1:10" x14ac:dyDescent="0.25">
      <c r="A3883" s="33">
        <v>41695</v>
      </c>
      <c r="B3883" s="44">
        <v>1.3754</v>
      </c>
      <c r="C3883" s="44">
        <v>140.65</v>
      </c>
      <c r="D3883" s="44">
        <v>27.346</v>
      </c>
      <c r="E3883" s="44">
        <v>7.4623999999999997</v>
      </c>
      <c r="F3883" s="44">
        <v>0.82394999999999996</v>
      </c>
      <c r="G3883" s="44">
        <v>309.12</v>
      </c>
      <c r="H3883" s="44">
        <v>4.1524999999999999</v>
      </c>
      <c r="I3883" s="44">
        <v>1.6077999999999999</v>
      </c>
      <c r="J3883" s="45">
        <v>8.9313000000000002</v>
      </c>
    </row>
    <row r="3884" spans="1:10" x14ac:dyDescent="0.25">
      <c r="A3884" s="33">
        <v>41696</v>
      </c>
      <c r="B3884" s="44">
        <v>1.3726</v>
      </c>
      <c r="C3884" s="44">
        <v>140.5</v>
      </c>
      <c r="D3884" s="44">
        <v>27.324999999999999</v>
      </c>
      <c r="E3884" s="44">
        <v>7.4622999999999999</v>
      </c>
      <c r="F3884" s="44">
        <v>0.8226</v>
      </c>
      <c r="G3884" s="44">
        <v>310.35000000000002</v>
      </c>
      <c r="H3884" s="44">
        <v>4.1611000000000002</v>
      </c>
      <c r="I3884" s="44">
        <v>1.6052</v>
      </c>
      <c r="J3884" s="45">
        <v>8.9286999999999992</v>
      </c>
    </row>
    <row r="3885" spans="1:10" x14ac:dyDescent="0.25">
      <c r="A3885" s="33">
        <v>41697</v>
      </c>
      <c r="B3885" s="44">
        <v>1.3655999999999999</v>
      </c>
      <c r="C3885" s="44">
        <v>139.15</v>
      </c>
      <c r="D3885" s="44">
        <v>27.338999999999999</v>
      </c>
      <c r="E3885" s="44">
        <v>7.4625000000000004</v>
      </c>
      <c r="F3885" s="44">
        <v>0.82035000000000002</v>
      </c>
      <c r="G3885" s="44">
        <v>310.89999999999998</v>
      </c>
      <c r="H3885" s="44">
        <v>4.1779000000000002</v>
      </c>
      <c r="I3885" s="44">
        <v>1.5960000000000001</v>
      </c>
      <c r="J3885" s="45">
        <v>8.9184000000000001</v>
      </c>
    </row>
    <row r="3886" spans="1:10" x14ac:dyDescent="0.25">
      <c r="A3886" s="33">
        <v>41698</v>
      </c>
      <c r="B3886" s="44">
        <v>1.3813</v>
      </c>
      <c r="C3886" s="44">
        <v>140.63</v>
      </c>
      <c r="D3886" s="44">
        <v>27.344000000000001</v>
      </c>
      <c r="E3886" s="44">
        <v>7.4625000000000004</v>
      </c>
      <c r="F3886" s="44">
        <v>0.82625000000000004</v>
      </c>
      <c r="G3886" s="44">
        <v>310.45</v>
      </c>
      <c r="H3886" s="44">
        <v>4.1676000000000002</v>
      </c>
      <c r="I3886" s="44">
        <v>1.5986</v>
      </c>
      <c r="J3886" s="45">
        <v>8.8524999999999991</v>
      </c>
    </row>
    <row r="3887" spans="1:10" x14ac:dyDescent="0.25">
      <c r="A3887" s="33">
        <v>41701</v>
      </c>
      <c r="B3887" s="44">
        <v>1.3768</v>
      </c>
      <c r="C3887" s="44">
        <v>139.51</v>
      </c>
      <c r="D3887" s="44">
        <v>27.353999999999999</v>
      </c>
      <c r="E3887" s="44">
        <v>7.4626000000000001</v>
      </c>
      <c r="F3887" s="44">
        <v>0.82304999999999995</v>
      </c>
      <c r="G3887" s="44">
        <v>312.64999999999998</v>
      </c>
      <c r="H3887" s="44">
        <v>4.1928000000000001</v>
      </c>
      <c r="I3887" s="44">
        <v>1.6015999999999999</v>
      </c>
      <c r="J3887" s="45">
        <v>8.8651999999999997</v>
      </c>
    </row>
    <row r="3888" spans="1:10" x14ac:dyDescent="0.25">
      <c r="A3888" s="33">
        <v>41702</v>
      </c>
      <c r="B3888" s="44">
        <v>1.3768</v>
      </c>
      <c r="C3888" s="44">
        <v>140.19999999999999</v>
      </c>
      <c r="D3888" s="44">
        <v>27.369</v>
      </c>
      <c r="E3888" s="44">
        <v>7.4626999999999999</v>
      </c>
      <c r="F3888" s="44">
        <v>0.8246</v>
      </c>
      <c r="G3888" s="44">
        <v>311.14999999999998</v>
      </c>
      <c r="H3888" s="44">
        <v>4.1864999999999997</v>
      </c>
      <c r="I3888" s="44">
        <v>1.5949</v>
      </c>
      <c r="J3888" s="45">
        <v>8.8603000000000005</v>
      </c>
    </row>
    <row r="3889" spans="1:10" x14ac:dyDescent="0.25">
      <c r="A3889" s="33">
        <v>41703</v>
      </c>
      <c r="B3889" s="44">
        <v>1.3732</v>
      </c>
      <c r="C3889" s="44">
        <v>140.71</v>
      </c>
      <c r="D3889" s="44">
        <v>27.353000000000002</v>
      </c>
      <c r="E3889" s="44">
        <v>7.4626000000000001</v>
      </c>
      <c r="F3889" s="44">
        <v>0.82169999999999999</v>
      </c>
      <c r="G3889" s="44">
        <v>309.48</v>
      </c>
      <c r="H3889" s="44">
        <v>4.1795</v>
      </c>
      <c r="I3889" s="44">
        <v>1.6011</v>
      </c>
      <c r="J3889" s="45">
        <v>8.8519000000000005</v>
      </c>
    </row>
    <row r="3890" spans="1:10" x14ac:dyDescent="0.25">
      <c r="A3890" s="33">
        <v>41704</v>
      </c>
      <c r="B3890" s="44">
        <v>1.3745000000000001</v>
      </c>
      <c r="C3890" s="44">
        <v>141.22</v>
      </c>
      <c r="D3890" s="44">
        <v>27.363</v>
      </c>
      <c r="E3890" s="44">
        <v>7.4626999999999999</v>
      </c>
      <c r="F3890" s="44">
        <v>0.82340000000000002</v>
      </c>
      <c r="G3890" s="44">
        <v>309.81</v>
      </c>
      <c r="H3890" s="44">
        <v>4.1844999999999999</v>
      </c>
      <c r="I3890" s="44">
        <v>1.6086</v>
      </c>
      <c r="J3890" s="45">
        <v>8.83</v>
      </c>
    </row>
    <row r="3891" spans="1:10" x14ac:dyDescent="0.25">
      <c r="A3891" s="33">
        <v>41705</v>
      </c>
      <c r="B3891" s="44">
        <v>1.3894</v>
      </c>
      <c r="C3891" s="44">
        <v>143.02000000000001</v>
      </c>
      <c r="D3891" s="44">
        <v>27.332999999999998</v>
      </c>
      <c r="E3891" s="44">
        <v>7.4630000000000001</v>
      </c>
      <c r="F3891" s="44">
        <v>0.82850000000000001</v>
      </c>
      <c r="G3891" s="44">
        <v>310</v>
      </c>
      <c r="H3891" s="44">
        <v>4.1920000000000002</v>
      </c>
      <c r="I3891" s="44">
        <v>1.6101000000000001</v>
      </c>
      <c r="J3891" s="45">
        <v>8.859</v>
      </c>
    </row>
    <row r="3892" spans="1:10" x14ac:dyDescent="0.25">
      <c r="A3892" s="33">
        <v>41708</v>
      </c>
      <c r="B3892" s="44">
        <v>1.3880999999999999</v>
      </c>
      <c r="C3892" s="44">
        <v>143.38999999999999</v>
      </c>
      <c r="D3892" s="44">
        <v>27.347999999999999</v>
      </c>
      <c r="E3892" s="44">
        <v>7.4626999999999999</v>
      </c>
      <c r="F3892" s="44">
        <v>0.83379999999999999</v>
      </c>
      <c r="G3892" s="44">
        <v>312.33999999999997</v>
      </c>
      <c r="H3892" s="44">
        <v>4.2012</v>
      </c>
      <c r="I3892" s="44">
        <v>1.6123000000000001</v>
      </c>
      <c r="J3892" s="45">
        <v>8.8734999999999999</v>
      </c>
    </row>
    <row r="3893" spans="1:10" x14ac:dyDescent="0.25">
      <c r="A3893" s="33">
        <v>41709</v>
      </c>
      <c r="B3893" s="44">
        <v>1.385</v>
      </c>
      <c r="C3893" s="44">
        <v>143.05000000000001</v>
      </c>
      <c r="D3893" s="44">
        <v>27.35</v>
      </c>
      <c r="E3893" s="44">
        <v>7.4626000000000001</v>
      </c>
      <c r="F3893" s="44">
        <v>0.83360000000000001</v>
      </c>
      <c r="G3893" s="44">
        <v>312.75</v>
      </c>
      <c r="H3893" s="44">
        <v>4.2169999999999996</v>
      </c>
      <c r="I3893" s="44">
        <v>1.6126</v>
      </c>
      <c r="J3893" s="45">
        <v>8.8286999999999995</v>
      </c>
    </row>
    <row r="3894" spans="1:10" x14ac:dyDescent="0.25">
      <c r="A3894" s="33">
        <v>41710</v>
      </c>
      <c r="B3894" s="44">
        <v>1.3887</v>
      </c>
      <c r="C3894" s="44">
        <v>142.68</v>
      </c>
      <c r="D3894" s="44">
        <v>27.353000000000002</v>
      </c>
      <c r="E3894" s="44">
        <v>7.4627999999999997</v>
      </c>
      <c r="F3894" s="44">
        <v>0.83589999999999998</v>
      </c>
      <c r="G3894" s="44">
        <v>313.35000000000002</v>
      </c>
      <c r="H3894" s="44">
        <v>4.2271999999999998</v>
      </c>
      <c r="I3894" s="44">
        <v>1.6153</v>
      </c>
      <c r="J3894" s="45">
        <v>8.8619000000000003</v>
      </c>
    </row>
    <row r="3895" spans="1:10" x14ac:dyDescent="0.25">
      <c r="A3895" s="33">
        <v>41711</v>
      </c>
      <c r="B3895" s="44">
        <v>1.3942000000000001</v>
      </c>
      <c r="C3895" s="44">
        <v>143.30000000000001</v>
      </c>
      <c r="D3895" s="44">
        <v>27.355</v>
      </c>
      <c r="E3895" s="44">
        <v>7.4634999999999998</v>
      </c>
      <c r="F3895" s="44">
        <v>0.83545000000000003</v>
      </c>
      <c r="G3895" s="44">
        <v>311.7</v>
      </c>
      <c r="H3895" s="44">
        <v>4.2230999999999996</v>
      </c>
      <c r="I3895" s="44">
        <v>1.6167</v>
      </c>
      <c r="J3895" s="45">
        <v>8.8495000000000008</v>
      </c>
    </row>
    <row r="3896" spans="1:10" x14ac:dyDescent="0.25">
      <c r="A3896" s="33">
        <v>41712</v>
      </c>
      <c r="B3896" s="44">
        <v>1.3884000000000001</v>
      </c>
      <c r="C3896" s="44">
        <v>140.63</v>
      </c>
      <c r="D3896" s="44">
        <v>27.358000000000001</v>
      </c>
      <c r="E3896" s="44">
        <v>7.4633000000000003</v>
      </c>
      <c r="F3896" s="44">
        <v>0.83665</v>
      </c>
      <c r="G3896" s="44">
        <v>314.55</v>
      </c>
      <c r="H3896" s="44">
        <v>4.2423000000000002</v>
      </c>
      <c r="I3896" s="44">
        <v>1.6167</v>
      </c>
      <c r="J3896" s="45">
        <v>8.8675999999999995</v>
      </c>
    </row>
    <row r="3897" spans="1:10" x14ac:dyDescent="0.25">
      <c r="A3897" s="33">
        <v>41715</v>
      </c>
      <c r="B3897" s="44">
        <v>1.3906000000000001</v>
      </c>
      <c r="C3897" s="44">
        <v>141.44999999999999</v>
      </c>
      <c r="D3897" s="44">
        <v>27.411000000000001</v>
      </c>
      <c r="E3897" s="44">
        <v>7.4633000000000003</v>
      </c>
      <c r="F3897" s="44">
        <v>0.83674999999999999</v>
      </c>
      <c r="G3897" s="44">
        <v>312.3</v>
      </c>
      <c r="H3897" s="44">
        <v>4.2220000000000004</v>
      </c>
      <c r="I3897" s="44">
        <v>1.6135999999999999</v>
      </c>
      <c r="J3897" s="45">
        <v>8.8604000000000003</v>
      </c>
    </row>
    <row r="3898" spans="1:10" x14ac:dyDescent="0.25">
      <c r="A3898" s="33">
        <v>41716</v>
      </c>
      <c r="B3898" s="44">
        <v>1.3902000000000001</v>
      </c>
      <c r="C3898" s="44">
        <v>141.1</v>
      </c>
      <c r="D3898" s="44">
        <v>27.411000000000001</v>
      </c>
      <c r="E3898" s="44">
        <v>7.4638999999999998</v>
      </c>
      <c r="F3898" s="44">
        <v>0.83830000000000005</v>
      </c>
      <c r="G3898" s="44">
        <v>311.52</v>
      </c>
      <c r="H3898" s="44">
        <v>4.2092000000000001</v>
      </c>
      <c r="I3898" s="44">
        <v>1.61</v>
      </c>
      <c r="J3898" s="45">
        <v>8.8225999999999996</v>
      </c>
    </row>
    <row r="3899" spans="1:10" x14ac:dyDescent="0.25">
      <c r="A3899" s="33">
        <v>41717</v>
      </c>
      <c r="B3899" s="44">
        <v>1.3913</v>
      </c>
      <c r="C3899" s="44">
        <v>141.31</v>
      </c>
      <c r="D3899" s="44">
        <v>27.46</v>
      </c>
      <c r="E3899" s="44">
        <v>7.4641000000000002</v>
      </c>
      <c r="F3899" s="44">
        <v>0.83679999999999999</v>
      </c>
      <c r="G3899" s="44">
        <v>310.08</v>
      </c>
      <c r="H3899" s="44">
        <v>4.1981999999999999</v>
      </c>
      <c r="I3899" s="44">
        <v>1.5993999999999999</v>
      </c>
      <c r="J3899" s="45">
        <v>8.8338999999999999</v>
      </c>
    </row>
    <row r="3900" spans="1:10" x14ac:dyDescent="0.25">
      <c r="A3900" s="33">
        <v>41718</v>
      </c>
      <c r="B3900" s="44">
        <v>1.3762000000000001</v>
      </c>
      <c r="C3900" s="44">
        <v>140.85</v>
      </c>
      <c r="D3900" s="44">
        <v>27.488</v>
      </c>
      <c r="E3900" s="44">
        <v>7.4642999999999997</v>
      </c>
      <c r="F3900" s="44">
        <v>0.83455000000000001</v>
      </c>
      <c r="G3900" s="44">
        <v>312.36</v>
      </c>
      <c r="H3900" s="44">
        <v>4.2026000000000003</v>
      </c>
      <c r="I3900" s="44">
        <v>1.5939000000000001</v>
      </c>
      <c r="J3900" s="45">
        <v>8.8575999999999997</v>
      </c>
    </row>
    <row r="3901" spans="1:10" x14ac:dyDescent="0.25">
      <c r="A3901" s="33">
        <v>41719</v>
      </c>
      <c r="B3901" s="44">
        <v>1.3779999999999999</v>
      </c>
      <c r="C3901" s="44">
        <v>141.07</v>
      </c>
      <c r="D3901" s="44">
        <v>27.457999999999998</v>
      </c>
      <c r="E3901" s="44">
        <v>7.4645999999999999</v>
      </c>
      <c r="F3901" s="44">
        <v>0.8357</v>
      </c>
      <c r="G3901" s="44">
        <v>312.58999999999997</v>
      </c>
      <c r="H3901" s="44">
        <v>4.1974999999999998</v>
      </c>
      <c r="I3901" s="44">
        <v>1.5938000000000001</v>
      </c>
      <c r="J3901" s="45">
        <v>8.8541000000000007</v>
      </c>
    </row>
    <row r="3902" spans="1:10" x14ac:dyDescent="0.25">
      <c r="A3902" s="33">
        <v>41722</v>
      </c>
      <c r="B3902" s="44">
        <v>1.3774</v>
      </c>
      <c r="C3902" s="44">
        <v>141.05000000000001</v>
      </c>
      <c r="D3902" s="44">
        <v>27.411000000000001</v>
      </c>
      <c r="E3902" s="44">
        <v>7.4646999999999997</v>
      </c>
      <c r="F3902" s="44">
        <v>0.83540000000000003</v>
      </c>
      <c r="G3902" s="44">
        <v>312.89</v>
      </c>
      <c r="H3902" s="44">
        <v>4.1924999999999999</v>
      </c>
      <c r="I3902" s="44">
        <v>1.5933999999999999</v>
      </c>
      <c r="J3902" s="45">
        <v>8.8623999999999992</v>
      </c>
    </row>
    <row r="3903" spans="1:10" x14ac:dyDescent="0.25">
      <c r="A3903" s="33">
        <v>41723</v>
      </c>
      <c r="B3903" s="44">
        <v>1.3789</v>
      </c>
      <c r="C3903" s="44">
        <v>141.22</v>
      </c>
      <c r="D3903" s="44">
        <v>27.395</v>
      </c>
      <c r="E3903" s="44">
        <v>7.4646999999999997</v>
      </c>
      <c r="F3903" s="44">
        <v>0.83479999999999999</v>
      </c>
      <c r="G3903" s="44">
        <v>311.81</v>
      </c>
      <c r="H3903" s="44">
        <v>4.1982999999999997</v>
      </c>
      <c r="I3903" s="44">
        <v>1.597</v>
      </c>
      <c r="J3903" s="45">
        <v>8.8575999999999997</v>
      </c>
    </row>
    <row r="3904" spans="1:10" x14ac:dyDescent="0.25">
      <c r="A3904" s="33">
        <v>41724</v>
      </c>
      <c r="B3904" s="44">
        <v>1.3791</v>
      </c>
      <c r="C3904" s="44">
        <v>141.25</v>
      </c>
      <c r="D3904" s="44">
        <v>27.459</v>
      </c>
      <c r="E3904" s="44">
        <v>7.4650999999999996</v>
      </c>
      <c r="F3904" s="44">
        <v>0.83360000000000001</v>
      </c>
      <c r="G3904" s="44">
        <v>312.27</v>
      </c>
      <c r="H3904" s="44">
        <v>4.1802999999999999</v>
      </c>
      <c r="I3904" s="44">
        <v>1.5969</v>
      </c>
      <c r="J3904" s="45">
        <v>8.9032</v>
      </c>
    </row>
    <row r="3905" spans="1:10" x14ac:dyDescent="0.25">
      <c r="A3905" s="33">
        <v>41725</v>
      </c>
      <c r="B3905" s="44">
        <v>1.3757999999999999</v>
      </c>
      <c r="C3905" s="44">
        <v>140.75</v>
      </c>
      <c r="D3905" s="44">
        <v>27.41</v>
      </c>
      <c r="E3905" s="44">
        <v>7.4659000000000004</v>
      </c>
      <c r="F3905" s="44">
        <v>0.82769999999999999</v>
      </c>
      <c r="G3905" s="44">
        <v>311.69</v>
      </c>
      <c r="H3905" s="44">
        <v>4.1795</v>
      </c>
      <c r="I3905" s="44">
        <v>1.5883</v>
      </c>
      <c r="J3905" s="45">
        <v>8.9191000000000003</v>
      </c>
    </row>
    <row r="3906" spans="1:10" x14ac:dyDescent="0.25">
      <c r="A3906" s="33">
        <v>41726</v>
      </c>
      <c r="B3906" s="44">
        <v>1.3758999999999999</v>
      </c>
      <c r="C3906" s="44">
        <v>140.9</v>
      </c>
      <c r="D3906" s="44">
        <v>27.422999999999998</v>
      </c>
      <c r="E3906" s="44">
        <v>7.4657</v>
      </c>
      <c r="F3906" s="44">
        <v>0.82720000000000005</v>
      </c>
      <c r="G3906" s="44">
        <v>308.89</v>
      </c>
      <c r="H3906" s="44">
        <v>4.1738999999999997</v>
      </c>
      <c r="I3906" s="44">
        <v>1.5859000000000001</v>
      </c>
      <c r="J3906" s="45">
        <v>8.9312000000000005</v>
      </c>
    </row>
    <row r="3907" spans="1:10" x14ac:dyDescent="0.25">
      <c r="A3907" s="33">
        <v>41729</v>
      </c>
      <c r="B3907" s="44">
        <v>1.3788</v>
      </c>
      <c r="C3907" s="44">
        <v>142.41999999999999</v>
      </c>
      <c r="D3907" s="44">
        <v>27.442</v>
      </c>
      <c r="E3907" s="44">
        <v>7.4659000000000004</v>
      </c>
      <c r="F3907" s="44">
        <v>0.82820000000000005</v>
      </c>
      <c r="G3907" s="44">
        <v>307.18</v>
      </c>
      <c r="H3907" s="44">
        <v>4.1718999999999999</v>
      </c>
      <c r="I3907" s="44">
        <v>1.5916999999999999</v>
      </c>
      <c r="J3907" s="45">
        <v>8.9482999999999997</v>
      </c>
    </row>
    <row r="3908" spans="1:10" x14ac:dyDescent="0.25">
      <c r="A3908" s="33">
        <v>41730</v>
      </c>
      <c r="B3908" s="44">
        <v>1.379</v>
      </c>
      <c r="C3908" s="44">
        <v>142.53</v>
      </c>
      <c r="D3908" s="44">
        <v>27.449000000000002</v>
      </c>
      <c r="E3908" s="44">
        <v>7.4654999999999996</v>
      </c>
      <c r="F3908" s="44">
        <v>0.82920000000000005</v>
      </c>
      <c r="G3908" s="44">
        <v>307.79000000000002</v>
      </c>
      <c r="H3908" s="44">
        <v>4.1779000000000002</v>
      </c>
      <c r="I3908" s="44">
        <v>1.5996999999999999</v>
      </c>
      <c r="J3908" s="45">
        <v>8.9001999999999999</v>
      </c>
    </row>
    <row r="3909" spans="1:10" x14ac:dyDescent="0.25">
      <c r="A3909" s="33">
        <v>41731</v>
      </c>
      <c r="B3909" s="44">
        <v>1.3794999999999999</v>
      </c>
      <c r="C3909" s="44">
        <v>143.03</v>
      </c>
      <c r="D3909" s="44">
        <v>27.463000000000001</v>
      </c>
      <c r="E3909" s="44">
        <v>7.4650999999999996</v>
      </c>
      <c r="F3909" s="44">
        <v>0.82799999999999996</v>
      </c>
      <c r="G3909" s="44">
        <v>307.29000000000002</v>
      </c>
      <c r="H3909" s="44">
        <v>4.1768000000000001</v>
      </c>
      <c r="I3909" s="44">
        <v>1.5992</v>
      </c>
      <c r="J3909" s="45">
        <v>8.9048999999999996</v>
      </c>
    </row>
    <row r="3910" spans="1:10" x14ac:dyDescent="0.25">
      <c r="A3910" s="33">
        <v>41732</v>
      </c>
      <c r="B3910" s="44">
        <v>1.3771</v>
      </c>
      <c r="C3910" s="44">
        <v>143.12</v>
      </c>
      <c r="D3910" s="44">
        <v>27.431999999999999</v>
      </c>
      <c r="E3910" s="44">
        <v>7.4648000000000003</v>
      </c>
      <c r="F3910" s="44">
        <v>0.82969999999999999</v>
      </c>
      <c r="G3910" s="44">
        <v>307.20999999999998</v>
      </c>
      <c r="H3910" s="44">
        <v>4.1726999999999999</v>
      </c>
      <c r="I3910" s="44">
        <v>1.6041000000000001</v>
      </c>
      <c r="J3910" s="45">
        <v>8.9553999999999991</v>
      </c>
    </row>
    <row r="3911" spans="1:10" x14ac:dyDescent="0.25">
      <c r="A3911" s="33">
        <v>41733</v>
      </c>
      <c r="B3911" s="44">
        <v>1.37</v>
      </c>
      <c r="C3911" s="44">
        <v>142.33000000000001</v>
      </c>
      <c r="D3911" s="44">
        <v>27.428999999999998</v>
      </c>
      <c r="E3911" s="44">
        <v>7.4653</v>
      </c>
      <c r="F3911" s="44">
        <v>0.82669999999999999</v>
      </c>
      <c r="G3911" s="44">
        <v>306.68</v>
      </c>
      <c r="H3911" s="44">
        <v>4.165</v>
      </c>
      <c r="I3911" s="44">
        <v>1.6226</v>
      </c>
      <c r="J3911" s="45">
        <v>8.9597999999999995</v>
      </c>
    </row>
    <row r="3912" spans="1:10" x14ac:dyDescent="0.25">
      <c r="A3912" s="33">
        <v>41736</v>
      </c>
      <c r="B3912" s="44">
        <v>1.3723000000000001</v>
      </c>
      <c r="C3912" s="44">
        <v>141.65</v>
      </c>
      <c r="D3912" s="44">
        <v>27.443999999999999</v>
      </c>
      <c r="E3912" s="44">
        <v>7.4657999999999998</v>
      </c>
      <c r="F3912" s="44">
        <v>0.82709999999999995</v>
      </c>
      <c r="G3912" s="44">
        <v>306.5</v>
      </c>
      <c r="H3912" s="44">
        <v>4.1745999999999999</v>
      </c>
      <c r="I3912" s="44">
        <v>1.6224000000000001</v>
      </c>
      <c r="J3912" s="45">
        <v>8.9733000000000001</v>
      </c>
    </row>
    <row r="3913" spans="1:10" x14ac:dyDescent="0.25">
      <c r="A3913" s="33">
        <v>41737</v>
      </c>
      <c r="B3913" s="44">
        <v>1.3774</v>
      </c>
      <c r="C3913" s="44">
        <v>140.9</v>
      </c>
      <c r="D3913" s="44">
        <v>27.414999999999999</v>
      </c>
      <c r="E3913" s="44">
        <v>7.4659000000000004</v>
      </c>
      <c r="F3913" s="44">
        <v>0.82420000000000004</v>
      </c>
      <c r="G3913" s="44">
        <v>305.26</v>
      </c>
      <c r="H3913" s="44">
        <v>4.1703999999999999</v>
      </c>
      <c r="I3913" s="44">
        <v>1.6269</v>
      </c>
      <c r="J3913" s="45">
        <v>8.9652999999999992</v>
      </c>
    </row>
    <row r="3914" spans="1:10" x14ac:dyDescent="0.25">
      <c r="A3914" s="33">
        <v>41738</v>
      </c>
      <c r="B3914" s="44">
        <v>1.3794</v>
      </c>
      <c r="C3914" s="44">
        <v>140.72999999999999</v>
      </c>
      <c r="D3914" s="44">
        <v>27.405999999999999</v>
      </c>
      <c r="E3914" s="44">
        <v>7.4660000000000002</v>
      </c>
      <c r="F3914" s="44">
        <v>0.82374999999999998</v>
      </c>
      <c r="G3914" s="44">
        <v>305.2</v>
      </c>
      <c r="H3914" s="44">
        <v>4.1707999999999998</v>
      </c>
      <c r="I3914" s="44">
        <v>1.6254</v>
      </c>
      <c r="J3914" s="45">
        <v>8.9953000000000003</v>
      </c>
    </row>
    <row r="3915" spans="1:10" x14ac:dyDescent="0.25">
      <c r="A3915" s="33">
        <v>41739</v>
      </c>
      <c r="B3915" s="44">
        <v>1.3867</v>
      </c>
      <c r="C3915" s="44">
        <v>141</v>
      </c>
      <c r="D3915" s="44">
        <v>27.427</v>
      </c>
      <c r="E3915" s="44">
        <v>7.4661999999999997</v>
      </c>
      <c r="F3915" s="44">
        <v>0.82720000000000005</v>
      </c>
      <c r="G3915" s="44">
        <v>305.08999999999997</v>
      </c>
      <c r="H3915" s="44">
        <v>4.1698000000000004</v>
      </c>
      <c r="I3915" s="44">
        <v>1.6277999999999999</v>
      </c>
      <c r="J3915" s="45">
        <v>9.0518000000000001</v>
      </c>
    </row>
    <row r="3916" spans="1:10" x14ac:dyDescent="0.25">
      <c r="A3916" s="33">
        <v>41740</v>
      </c>
      <c r="B3916" s="44">
        <v>1.3872</v>
      </c>
      <c r="C3916" s="44">
        <v>140.69</v>
      </c>
      <c r="D3916" s="44">
        <v>27.452000000000002</v>
      </c>
      <c r="E3916" s="44">
        <v>7.4661999999999997</v>
      </c>
      <c r="F3916" s="44">
        <v>0.82909999999999995</v>
      </c>
      <c r="G3916" s="44">
        <v>306.95999999999998</v>
      </c>
      <c r="H3916" s="44">
        <v>4.1837</v>
      </c>
      <c r="I3916" s="44">
        <v>1.6415999999999999</v>
      </c>
      <c r="J3916" s="45">
        <v>9.0754000000000001</v>
      </c>
    </row>
    <row r="3917" spans="1:10" x14ac:dyDescent="0.25">
      <c r="A3917" s="33">
        <v>41743</v>
      </c>
      <c r="B3917" s="44">
        <v>1.3827</v>
      </c>
      <c r="C3917" s="44">
        <v>140.87</v>
      </c>
      <c r="D3917" s="44">
        <v>27.466000000000001</v>
      </c>
      <c r="E3917" s="44">
        <v>7.4664000000000001</v>
      </c>
      <c r="F3917" s="44">
        <v>0.82740000000000002</v>
      </c>
      <c r="G3917" s="44">
        <v>307.47000000000003</v>
      </c>
      <c r="H3917" s="44">
        <v>4.1824000000000003</v>
      </c>
      <c r="I3917" s="44">
        <v>1.6483000000000001</v>
      </c>
      <c r="J3917" s="45">
        <v>9.0687999999999995</v>
      </c>
    </row>
    <row r="3918" spans="1:10" x14ac:dyDescent="0.25">
      <c r="A3918" s="33">
        <v>41744</v>
      </c>
      <c r="B3918" s="44">
        <v>1.3803000000000001</v>
      </c>
      <c r="C3918" s="44">
        <v>140.62</v>
      </c>
      <c r="D3918" s="44">
        <v>27.459</v>
      </c>
      <c r="E3918" s="44">
        <v>7.4661999999999997</v>
      </c>
      <c r="F3918" s="44">
        <v>0.82509999999999994</v>
      </c>
      <c r="G3918" s="44">
        <v>307.23</v>
      </c>
      <c r="H3918" s="44">
        <v>4.1867999999999999</v>
      </c>
      <c r="I3918" s="44">
        <v>1.6578999999999999</v>
      </c>
      <c r="J3918" s="45">
        <v>9.0901999999999994</v>
      </c>
    </row>
    <row r="3919" spans="1:10" x14ac:dyDescent="0.25">
      <c r="A3919" s="33">
        <v>41745</v>
      </c>
      <c r="B3919" s="44">
        <v>1.3839999999999999</v>
      </c>
      <c r="C3919" s="44">
        <v>141.55000000000001</v>
      </c>
      <c r="D3919" s="44">
        <v>27.463000000000001</v>
      </c>
      <c r="E3919" s="44">
        <v>7.4664000000000001</v>
      </c>
      <c r="F3919" s="44">
        <v>0.82389999999999997</v>
      </c>
      <c r="G3919" s="44">
        <v>308.38</v>
      </c>
      <c r="H3919" s="44">
        <v>4.1955999999999998</v>
      </c>
      <c r="I3919" s="44">
        <v>1.6561999999999999</v>
      </c>
      <c r="J3919" s="45">
        <v>9.0920000000000005</v>
      </c>
    </row>
    <row r="3920" spans="1:10" x14ac:dyDescent="0.25">
      <c r="A3920" s="33">
        <v>41746</v>
      </c>
      <c r="B3920" s="44">
        <v>1.3855</v>
      </c>
      <c r="C3920" s="44">
        <v>141.57</v>
      </c>
      <c r="D3920" s="44">
        <v>27.501999999999999</v>
      </c>
      <c r="E3920" s="44">
        <v>7.4664000000000001</v>
      </c>
      <c r="F3920" s="44">
        <v>0.82430000000000003</v>
      </c>
      <c r="G3920" s="44">
        <v>307.73</v>
      </c>
      <c r="H3920" s="44">
        <v>4.1936999999999998</v>
      </c>
      <c r="I3920" s="44">
        <v>1.6625000000000001</v>
      </c>
      <c r="J3920" s="45">
        <v>9.1090999999999998</v>
      </c>
    </row>
    <row r="3921" spans="1:10" x14ac:dyDescent="0.25">
      <c r="A3921" s="33">
        <v>41751</v>
      </c>
      <c r="B3921" s="44">
        <v>1.3816999999999999</v>
      </c>
      <c r="C3921" s="44">
        <v>141.69</v>
      </c>
      <c r="D3921" s="44">
        <v>27.481000000000002</v>
      </c>
      <c r="E3921" s="44">
        <v>7.4663000000000004</v>
      </c>
      <c r="F3921" s="44">
        <v>0.82050000000000001</v>
      </c>
      <c r="G3921" s="44">
        <v>307.05</v>
      </c>
      <c r="H3921" s="44">
        <v>4.1905999999999999</v>
      </c>
      <c r="I3921" s="44">
        <v>1.6631</v>
      </c>
      <c r="J3921" s="45">
        <v>9.0924999999999994</v>
      </c>
    </row>
    <row r="3922" spans="1:10" x14ac:dyDescent="0.25">
      <c r="A3922" s="33">
        <v>41752</v>
      </c>
      <c r="B3922" s="44">
        <v>1.3834</v>
      </c>
      <c r="C3922" s="44">
        <v>141.46</v>
      </c>
      <c r="D3922" s="44">
        <v>27.459</v>
      </c>
      <c r="E3922" s="44">
        <v>7.4664999999999999</v>
      </c>
      <c r="F3922" s="44">
        <v>0.82389999999999997</v>
      </c>
      <c r="G3922" s="44">
        <v>307.77999999999997</v>
      </c>
      <c r="H3922" s="44">
        <v>4.1925999999999997</v>
      </c>
      <c r="I3922" s="44">
        <v>1.6656</v>
      </c>
      <c r="J3922" s="45">
        <v>9.0829000000000004</v>
      </c>
    </row>
    <row r="3923" spans="1:10" x14ac:dyDescent="0.25">
      <c r="A3923" s="33">
        <v>41753</v>
      </c>
      <c r="B3923" s="44">
        <v>1.3819999999999999</v>
      </c>
      <c r="C3923" s="44">
        <v>141.63</v>
      </c>
      <c r="D3923" s="44">
        <v>27.443000000000001</v>
      </c>
      <c r="E3923" s="44">
        <v>7.4664999999999999</v>
      </c>
      <c r="F3923" s="44">
        <v>0.82299999999999995</v>
      </c>
      <c r="G3923" s="44">
        <v>307.73</v>
      </c>
      <c r="H3923" s="44">
        <v>4.1913999999999998</v>
      </c>
      <c r="I3923" s="44">
        <v>1.6477999999999999</v>
      </c>
      <c r="J3923" s="45">
        <v>9.0690000000000008</v>
      </c>
    </row>
    <row r="3924" spans="1:10" x14ac:dyDescent="0.25">
      <c r="A3924" s="33">
        <v>41754</v>
      </c>
      <c r="B3924" s="44">
        <v>1.3831</v>
      </c>
      <c r="C3924" s="44">
        <v>141.05000000000001</v>
      </c>
      <c r="D3924" s="44">
        <v>27.46</v>
      </c>
      <c r="E3924" s="44">
        <v>7.4641000000000002</v>
      </c>
      <c r="F3924" s="44">
        <v>0.82284999999999997</v>
      </c>
      <c r="G3924" s="44">
        <v>309.60000000000002</v>
      </c>
      <c r="H3924" s="44">
        <v>4.2027999999999999</v>
      </c>
      <c r="I3924" s="44">
        <v>1.6424000000000001</v>
      </c>
      <c r="J3924" s="45">
        <v>9.0927000000000007</v>
      </c>
    </row>
    <row r="3925" spans="1:10" x14ac:dyDescent="0.25">
      <c r="A3925" s="33">
        <v>41757</v>
      </c>
      <c r="B3925" s="44">
        <v>1.3861000000000001</v>
      </c>
      <c r="C3925" s="44">
        <v>141.85</v>
      </c>
      <c r="D3925" s="44">
        <v>27.457999999999998</v>
      </c>
      <c r="E3925" s="44">
        <v>7.4646999999999997</v>
      </c>
      <c r="F3925" s="44">
        <v>0.82279999999999998</v>
      </c>
      <c r="G3925" s="44">
        <v>309.62</v>
      </c>
      <c r="H3925" s="44">
        <v>4.2069000000000001</v>
      </c>
      <c r="I3925" s="44">
        <v>1.6428</v>
      </c>
      <c r="J3925" s="45">
        <v>9.0519999999999996</v>
      </c>
    </row>
    <row r="3926" spans="1:10" x14ac:dyDescent="0.25">
      <c r="A3926" s="33">
        <v>41758</v>
      </c>
      <c r="B3926" s="44">
        <v>1.3826000000000001</v>
      </c>
      <c r="C3926" s="44">
        <v>142.03</v>
      </c>
      <c r="D3926" s="44">
        <v>27.434000000000001</v>
      </c>
      <c r="E3926" s="44">
        <v>7.4645999999999999</v>
      </c>
      <c r="F3926" s="44">
        <v>0.82220000000000004</v>
      </c>
      <c r="G3926" s="44">
        <v>309.18</v>
      </c>
      <c r="H3926" s="44">
        <v>4.1993999999999998</v>
      </c>
      <c r="I3926" s="44">
        <v>1.6351</v>
      </c>
      <c r="J3926" s="45">
        <v>9.0555000000000003</v>
      </c>
    </row>
    <row r="3927" spans="1:10" x14ac:dyDescent="0.25">
      <c r="A3927" s="33">
        <v>41759</v>
      </c>
      <c r="B3927" s="44">
        <v>1.385</v>
      </c>
      <c r="C3927" s="44">
        <v>142.07</v>
      </c>
      <c r="D3927" s="44">
        <v>27.454000000000001</v>
      </c>
      <c r="E3927" s="44">
        <v>7.4638999999999998</v>
      </c>
      <c r="F3927" s="44">
        <v>0.82299999999999995</v>
      </c>
      <c r="G3927" s="44">
        <v>307.63</v>
      </c>
      <c r="H3927" s="44">
        <v>4.2023999999999999</v>
      </c>
      <c r="I3927" s="44">
        <v>1.6435999999999999</v>
      </c>
      <c r="J3927" s="45">
        <v>9.0723000000000003</v>
      </c>
    </row>
    <row r="3928" spans="1:10" x14ac:dyDescent="0.25">
      <c r="A3928" s="33">
        <v>41761</v>
      </c>
      <c r="B3928" s="44">
        <v>1.3862000000000001</v>
      </c>
      <c r="C3928" s="44">
        <v>142.06</v>
      </c>
      <c r="D3928" s="44">
        <v>27.443999999999999</v>
      </c>
      <c r="E3928" s="44">
        <v>7.4641000000000002</v>
      </c>
      <c r="F3928" s="44">
        <v>0.82140000000000002</v>
      </c>
      <c r="G3928" s="44">
        <v>307.07</v>
      </c>
      <c r="H3928" s="44">
        <v>4.2035</v>
      </c>
      <c r="I3928" s="44">
        <v>1.6478999999999999</v>
      </c>
      <c r="J3928" s="45">
        <v>9.0245999999999995</v>
      </c>
    </row>
    <row r="3929" spans="1:10" x14ac:dyDescent="0.25">
      <c r="A3929" s="33">
        <v>41764</v>
      </c>
      <c r="B3929" s="44">
        <v>1.3874</v>
      </c>
      <c r="C3929" s="44">
        <v>141.44</v>
      </c>
      <c r="D3929" s="44">
        <v>27.436</v>
      </c>
      <c r="E3929" s="44">
        <v>7.4638999999999998</v>
      </c>
      <c r="F3929" s="44">
        <v>0.82293000000000005</v>
      </c>
      <c r="G3929" s="44">
        <v>308.08999999999997</v>
      </c>
      <c r="H3929" s="44">
        <v>4.2087000000000003</v>
      </c>
      <c r="I3929" s="44">
        <v>1.6372</v>
      </c>
      <c r="J3929" s="45">
        <v>9.0844000000000005</v>
      </c>
    </row>
    <row r="3930" spans="1:10" x14ac:dyDescent="0.25">
      <c r="A3930" s="33">
        <v>41765</v>
      </c>
      <c r="B3930" s="44">
        <v>1.3945000000000001</v>
      </c>
      <c r="C3930" s="44">
        <v>141.88999999999999</v>
      </c>
      <c r="D3930" s="44">
        <v>27.437999999999999</v>
      </c>
      <c r="E3930" s="44">
        <v>7.4641000000000002</v>
      </c>
      <c r="F3930" s="44">
        <v>0.82115000000000005</v>
      </c>
      <c r="G3930" s="44">
        <v>307.02999999999997</v>
      </c>
      <c r="H3930" s="44">
        <v>4.2019000000000002</v>
      </c>
      <c r="I3930" s="44">
        <v>1.6271</v>
      </c>
      <c r="J3930" s="45">
        <v>9.0665999999999993</v>
      </c>
    </row>
    <row r="3931" spans="1:10" x14ac:dyDescent="0.25">
      <c r="A3931" s="33">
        <v>41766</v>
      </c>
      <c r="B3931" s="44">
        <v>1.3927</v>
      </c>
      <c r="C3931" s="44">
        <v>141.68</v>
      </c>
      <c r="D3931" s="44">
        <v>27.411999999999999</v>
      </c>
      <c r="E3931" s="44">
        <v>7.4641000000000002</v>
      </c>
      <c r="F3931" s="44">
        <v>0.82069999999999999</v>
      </c>
      <c r="G3931" s="44">
        <v>305.89999999999998</v>
      </c>
      <c r="H3931" s="44">
        <v>4.1997999999999998</v>
      </c>
      <c r="I3931" s="44">
        <v>1.6225000000000001</v>
      </c>
      <c r="J3931" s="45">
        <v>9.0496999999999996</v>
      </c>
    </row>
    <row r="3932" spans="1:10" x14ac:dyDescent="0.25">
      <c r="A3932" s="33">
        <v>41767</v>
      </c>
      <c r="B3932" s="44">
        <v>1.3953</v>
      </c>
      <c r="C3932" s="44">
        <v>141.94999999999999</v>
      </c>
      <c r="D3932" s="44">
        <v>27.402999999999999</v>
      </c>
      <c r="E3932" s="44">
        <v>7.4638</v>
      </c>
      <c r="F3932" s="44">
        <v>0.82330000000000003</v>
      </c>
      <c r="G3932" s="44">
        <v>304.17</v>
      </c>
      <c r="H3932" s="44">
        <v>4.1932</v>
      </c>
      <c r="I3932" s="44">
        <v>1.6274999999999999</v>
      </c>
      <c r="J3932" s="45">
        <v>9.0439000000000007</v>
      </c>
    </row>
    <row r="3933" spans="1:10" x14ac:dyDescent="0.25">
      <c r="A3933" s="33">
        <v>41768</v>
      </c>
      <c r="B3933" s="44">
        <v>1.3781000000000001</v>
      </c>
      <c r="C3933" s="44">
        <v>140.13999999999999</v>
      </c>
      <c r="D3933" s="44">
        <v>27.391999999999999</v>
      </c>
      <c r="E3933" s="44">
        <v>7.4640000000000004</v>
      </c>
      <c r="F3933" s="44">
        <v>0.81725000000000003</v>
      </c>
      <c r="G3933" s="44">
        <v>303.98</v>
      </c>
      <c r="H3933" s="44">
        <v>4.1822999999999997</v>
      </c>
      <c r="I3933" s="44">
        <v>1.6306</v>
      </c>
      <c r="J3933" s="45">
        <v>9.0189000000000004</v>
      </c>
    </row>
    <row r="3934" spans="1:10" x14ac:dyDescent="0.25">
      <c r="A3934" s="33">
        <v>41771</v>
      </c>
      <c r="B3934" s="44">
        <v>1.3765000000000001</v>
      </c>
      <c r="C3934" s="44">
        <v>140.31</v>
      </c>
      <c r="D3934" s="44">
        <v>27.396000000000001</v>
      </c>
      <c r="E3934" s="44">
        <v>7.4641999999999999</v>
      </c>
      <c r="F3934" s="44">
        <v>0.81515000000000004</v>
      </c>
      <c r="G3934" s="44">
        <v>303.70999999999998</v>
      </c>
      <c r="H3934" s="44">
        <v>4.1818</v>
      </c>
      <c r="I3934" s="44">
        <v>1.6073999999999999</v>
      </c>
      <c r="J3934" s="45">
        <v>9.0154999999999994</v>
      </c>
    </row>
    <row r="3935" spans="1:10" x14ac:dyDescent="0.25">
      <c r="A3935" s="33">
        <v>41772</v>
      </c>
      <c r="B3935" s="44">
        <v>1.3703000000000001</v>
      </c>
      <c r="C3935" s="44">
        <v>140.25</v>
      </c>
      <c r="D3935" s="44">
        <v>27.404</v>
      </c>
      <c r="E3935" s="44">
        <v>7.4638999999999998</v>
      </c>
      <c r="F3935" s="44">
        <v>0.81394999999999995</v>
      </c>
      <c r="G3935" s="44">
        <v>303.33</v>
      </c>
      <c r="H3935" s="44">
        <v>4.1853999999999996</v>
      </c>
      <c r="I3935" s="44">
        <v>1.6072</v>
      </c>
      <c r="J3935" s="45">
        <v>8.9909999999999997</v>
      </c>
    </row>
    <row r="3936" spans="1:10" x14ac:dyDescent="0.25">
      <c r="A3936" s="33">
        <v>41773</v>
      </c>
      <c r="B3936" s="44">
        <v>1.3718999999999999</v>
      </c>
      <c r="C3936" s="44">
        <v>139.65</v>
      </c>
      <c r="D3936" s="44">
        <v>27.43</v>
      </c>
      <c r="E3936" s="44">
        <v>7.4645999999999999</v>
      </c>
      <c r="F3936" s="44">
        <v>0.81769999999999998</v>
      </c>
      <c r="G3936" s="44">
        <v>304.3</v>
      </c>
      <c r="H3936" s="44">
        <v>4.1883999999999997</v>
      </c>
      <c r="I3936" s="44">
        <v>1.5928</v>
      </c>
      <c r="J3936" s="45">
        <v>8.9990000000000006</v>
      </c>
    </row>
    <row r="3937" spans="1:10" x14ac:dyDescent="0.25">
      <c r="A3937" s="33">
        <v>41774</v>
      </c>
      <c r="B3937" s="44">
        <v>1.3658999999999999</v>
      </c>
      <c r="C3937" s="44">
        <v>139.16999999999999</v>
      </c>
      <c r="D3937" s="44">
        <v>27.44</v>
      </c>
      <c r="E3937" s="44">
        <v>7.4644000000000004</v>
      </c>
      <c r="F3937" s="44">
        <v>0.81520000000000004</v>
      </c>
      <c r="G3937" s="44">
        <v>303.62</v>
      </c>
      <c r="H3937" s="44">
        <v>4.1791999999999998</v>
      </c>
      <c r="I3937" s="44">
        <v>1.5739000000000001</v>
      </c>
      <c r="J3937" s="45">
        <v>8.9740000000000002</v>
      </c>
    </row>
    <row r="3938" spans="1:10" x14ac:dyDescent="0.25">
      <c r="A3938" s="33">
        <v>41775</v>
      </c>
      <c r="B3938" s="44">
        <v>1.3695999999999999</v>
      </c>
      <c r="C3938" s="44">
        <v>138.94999999999999</v>
      </c>
      <c r="D3938" s="44">
        <v>27.443000000000001</v>
      </c>
      <c r="E3938" s="44">
        <v>7.4645999999999999</v>
      </c>
      <c r="F3938" s="44">
        <v>0.81479999999999997</v>
      </c>
      <c r="G3938" s="44">
        <v>305.93</v>
      </c>
      <c r="H3938" s="44">
        <v>4.1904000000000003</v>
      </c>
      <c r="I3938" s="44">
        <v>1.5845</v>
      </c>
      <c r="J3938" s="45">
        <v>9.0122</v>
      </c>
    </row>
    <row r="3939" spans="1:10" x14ac:dyDescent="0.25">
      <c r="A3939" s="33">
        <v>41778</v>
      </c>
      <c r="B3939" s="44">
        <v>1.3714999999999999</v>
      </c>
      <c r="C3939" s="44">
        <v>138.79</v>
      </c>
      <c r="D3939" s="44">
        <v>27.474</v>
      </c>
      <c r="E3939" s="44">
        <v>7.4645000000000001</v>
      </c>
      <c r="F3939" s="44">
        <v>0.81459999999999999</v>
      </c>
      <c r="G3939" s="44">
        <v>305.38</v>
      </c>
      <c r="H3939" s="44">
        <v>4.1867999999999999</v>
      </c>
      <c r="I3939" s="44">
        <v>1.5785</v>
      </c>
      <c r="J3939" s="45">
        <v>9.0460999999999991</v>
      </c>
    </row>
    <row r="3940" spans="1:10" x14ac:dyDescent="0.25">
      <c r="A3940" s="33">
        <v>41779</v>
      </c>
      <c r="B3940" s="44">
        <v>1.3702000000000001</v>
      </c>
      <c r="C3940" s="44">
        <v>138.88</v>
      </c>
      <c r="D3940" s="44">
        <v>27.478999999999999</v>
      </c>
      <c r="E3940" s="44">
        <v>7.4645999999999999</v>
      </c>
      <c r="F3940" s="44">
        <v>0.81399999999999995</v>
      </c>
      <c r="G3940" s="44">
        <v>305.45999999999998</v>
      </c>
      <c r="H3940" s="44">
        <v>4.1893000000000002</v>
      </c>
      <c r="I3940" s="44">
        <v>1.5674999999999999</v>
      </c>
      <c r="J3940" s="45">
        <v>9.0294000000000008</v>
      </c>
    </row>
    <row r="3941" spans="1:10" x14ac:dyDescent="0.25">
      <c r="A3941" s="33">
        <v>41780</v>
      </c>
      <c r="B3941" s="44">
        <v>1.3675999999999999</v>
      </c>
      <c r="C3941" s="44">
        <v>138.18</v>
      </c>
      <c r="D3941" s="44">
        <v>27.466999999999999</v>
      </c>
      <c r="E3941" s="44">
        <v>7.4649000000000001</v>
      </c>
      <c r="F3941" s="44">
        <v>0.80940000000000001</v>
      </c>
      <c r="G3941" s="44">
        <v>304.48</v>
      </c>
      <c r="H3941" s="44">
        <v>4.1887999999999996</v>
      </c>
      <c r="I3941" s="44">
        <v>1.5630999999999999</v>
      </c>
      <c r="J3941" s="45">
        <v>9.0007999999999999</v>
      </c>
    </row>
    <row r="3942" spans="1:10" x14ac:dyDescent="0.25">
      <c r="A3942" s="33">
        <v>41781</v>
      </c>
      <c r="B3942" s="44">
        <v>1.3668</v>
      </c>
      <c r="C3942" s="44">
        <v>138.96</v>
      </c>
      <c r="D3942" s="44">
        <v>27.443000000000001</v>
      </c>
      <c r="E3942" s="44">
        <v>7.4648000000000003</v>
      </c>
      <c r="F3942" s="44">
        <v>0.81040000000000001</v>
      </c>
      <c r="G3942" s="44">
        <v>304.10000000000002</v>
      </c>
      <c r="H3942" s="44">
        <v>4.1764999999999999</v>
      </c>
      <c r="I3942" s="44">
        <v>1.5571999999999999</v>
      </c>
      <c r="J3942" s="45">
        <v>8.9944000000000006</v>
      </c>
    </row>
    <row r="3943" spans="1:10" x14ac:dyDescent="0.25">
      <c r="A3943" s="33">
        <v>41782</v>
      </c>
      <c r="B3943" s="44">
        <v>1.363</v>
      </c>
      <c r="C3943" s="44">
        <v>138.91999999999999</v>
      </c>
      <c r="D3943" s="44">
        <v>27.437999999999999</v>
      </c>
      <c r="E3943" s="44">
        <v>7.4641000000000002</v>
      </c>
      <c r="F3943" s="44">
        <v>0.80935000000000001</v>
      </c>
      <c r="G3943" s="44">
        <v>303.49</v>
      </c>
      <c r="H3943" s="44">
        <v>4.1631</v>
      </c>
      <c r="I3943" s="44">
        <v>1.5537000000000001</v>
      </c>
      <c r="J3943" s="45">
        <v>9.06</v>
      </c>
    </row>
    <row r="3944" spans="1:10" x14ac:dyDescent="0.25">
      <c r="A3944" s="33">
        <v>41785</v>
      </c>
      <c r="B3944" s="44">
        <v>1.3634999999999999</v>
      </c>
      <c r="C3944" s="44">
        <v>138.97</v>
      </c>
      <c r="D3944" s="44">
        <v>27.420999999999999</v>
      </c>
      <c r="E3944" s="44">
        <v>7.4637000000000002</v>
      </c>
      <c r="F3944" s="44">
        <v>0.80989999999999995</v>
      </c>
      <c r="G3944" s="44">
        <v>302.77</v>
      </c>
      <c r="H3944" s="44">
        <v>4.1550000000000002</v>
      </c>
      <c r="I3944" s="44">
        <v>1.5508</v>
      </c>
      <c r="J3944" s="45">
        <v>9.0371000000000006</v>
      </c>
    </row>
    <row r="3945" spans="1:10" x14ac:dyDescent="0.25">
      <c r="A3945" s="33">
        <v>41786</v>
      </c>
      <c r="B3945" s="44">
        <v>1.3637999999999999</v>
      </c>
      <c r="C3945" s="44">
        <v>139.01</v>
      </c>
      <c r="D3945" s="44">
        <v>27.433</v>
      </c>
      <c r="E3945" s="44">
        <v>7.4634</v>
      </c>
      <c r="F3945" s="44">
        <v>0.81100000000000005</v>
      </c>
      <c r="G3945" s="44">
        <v>303.58</v>
      </c>
      <c r="H3945" s="44">
        <v>4.1637000000000004</v>
      </c>
      <c r="I3945" s="44">
        <v>1.5517000000000001</v>
      </c>
      <c r="J3945" s="45">
        <v>9.0393000000000008</v>
      </c>
    </row>
    <row r="3946" spans="1:10" x14ac:dyDescent="0.25">
      <c r="A3946" s="33">
        <v>41787</v>
      </c>
      <c r="B3946" s="44">
        <v>1.3608</v>
      </c>
      <c r="C3946" s="44">
        <v>138.72999999999999</v>
      </c>
      <c r="D3946" s="44">
        <v>27.442</v>
      </c>
      <c r="E3946" s="44">
        <v>7.4630999999999998</v>
      </c>
      <c r="F3946" s="44">
        <v>0.8125</v>
      </c>
      <c r="G3946" s="44">
        <v>304</v>
      </c>
      <c r="H3946" s="44">
        <v>4.1563999999999997</v>
      </c>
      <c r="I3946" s="44">
        <v>1.5660000000000001</v>
      </c>
      <c r="J3946" s="45">
        <v>9.032</v>
      </c>
    </row>
    <row r="3947" spans="1:10" x14ac:dyDescent="0.25">
      <c r="A3947" s="33">
        <v>41788</v>
      </c>
      <c r="B3947" s="44">
        <v>1.3612</v>
      </c>
      <c r="C3947" s="44">
        <v>138.34</v>
      </c>
      <c r="D3947" s="44">
        <v>27.474</v>
      </c>
      <c r="E3947" s="44">
        <v>7.4638999999999998</v>
      </c>
      <c r="F3947" s="44">
        <v>0.8145</v>
      </c>
      <c r="G3947" s="44">
        <v>302.89</v>
      </c>
      <c r="H3947" s="44">
        <v>4.1445999999999996</v>
      </c>
      <c r="I3947" s="44">
        <v>1.5650999999999999</v>
      </c>
      <c r="J3947" s="45">
        <v>9.0254999999999992</v>
      </c>
    </row>
    <row r="3948" spans="1:10" x14ac:dyDescent="0.25">
      <c r="A3948" s="33">
        <v>41789</v>
      </c>
      <c r="B3948" s="44">
        <v>1.3607</v>
      </c>
      <c r="C3948" s="44">
        <v>138.36000000000001</v>
      </c>
      <c r="D3948" s="44">
        <v>27.471</v>
      </c>
      <c r="E3948" s="44">
        <v>7.4638999999999998</v>
      </c>
      <c r="F3948" s="44">
        <v>0.81310000000000004</v>
      </c>
      <c r="G3948" s="44">
        <v>302.81</v>
      </c>
      <c r="H3948" s="44">
        <v>4.1410999999999998</v>
      </c>
      <c r="I3948" s="44">
        <v>1.5506</v>
      </c>
      <c r="J3948" s="45">
        <v>9.0823</v>
      </c>
    </row>
    <row r="3949" spans="1:10" x14ac:dyDescent="0.25">
      <c r="A3949" s="33">
        <v>41792</v>
      </c>
      <c r="B3949" s="44">
        <v>1.3611</v>
      </c>
      <c r="C3949" s="44">
        <v>138.94</v>
      </c>
      <c r="D3949" s="44">
        <v>27.481999999999999</v>
      </c>
      <c r="E3949" s="44">
        <v>7.4640000000000004</v>
      </c>
      <c r="F3949" s="44">
        <v>0.81289999999999996</v>
      </c>
      <c r="G3949" s="44">
        <v>302.81</v>
      </c>
      <c r="H3949" s="44">
        <v>4.1393000000000004</v>
      </c>
      <c r="I3949" s="44">
        <v>1.5504</v>
      </c>
      <c r="J3949" s="45">
        <v>9.1027000000000005</v>
      </c>
    </row>
    <row r="3950" spans="1:10" x14ac:dyDescent="0.25">
      <c r="A3950" s="33">
        <v>41793</v>
      </c>
      <c r="B3950" s="44">
        <v>1.3645</v>
      </c>
      <c r="C3950" s="44">
        <v>139.63999999999999</v>
      </c>
      <c r="D3950" s="44">
        <v>27.463000000000001</v>
      </c>
      <c r="E3950" s="44">
        <v>7.4638</v>
      </c>
      <c r="F3950" s="44">
        <v>0.81469999999999998</v>
      </c>
      <c r="G3950" s="44">
        <v>304.93</v>
      </c>
      <c r="H3950" s="44">
        <v>4.1479999999999997</v>
      </c>
      <c r="I3950" s="44">
        <v>1.5489999999999999</v>
      </c>
      <c r="J3950" s="45">
        <v>9.1044</v>
      </c>
    </row>
    <row r="3951" spans="1:10" x14ac:dyDescent="0.25">
      <c r="A3951" s="33">
        <v>41794</v>
      </c>
      <c r="B3951" s="44">
        <v>1.3627</v>
      </c>
      <c r="C3951" s="44">
        <v>139.78</v>
      </c>
      <c r="D3951" s="44">
        <v>27.46</v>
      </c>
      <c r="E3951" s="44">
        <v>7.4634999999999998</v>
      </c>
      <c r="F3951" s="44">
        <v>0.81299999999999994</v>
      </c>
      <c r="G3951" s="44">
        <v>305.39999999999998</v>
      </c>
      <c r="H3951" s="44">
        <v>4.1454000000000004</v>
      </c>
      <c r="I3951" s="44">
        <v>1.5394000000000001</v>
      </c>
      <c r="J3951" s="45">
        <v>9.0739999999999998</v>
      </c>
    </row>
    <row r="3952" spans="1:10" x14ac:dyDescent="0.25">
      <c r="A3952" s="33">
        <v>41795</v>
      </c>
      <c r="B3952" s="44">
        <v>1.3567</v>
      </c>
      <c r="C3952" s="44">
        <v>139.24</v>
      </c>
      <c r="D3952" s="44">
        <v>27.45</v>
      </c>
      <c r="E3952" s="44">
        <v>7.4626000000000001</v>
      </c>
      <c r="F3952" s="44">
        <v>0.81030000000000002</v>
      </c>
      <c r="G3952" s="44">
        <v>303.8</v>
      </c>
      <c r="H3952" s="44">
        <v>4.1181000000000001</v>
      </c>
      <c r="I3952" s="44">
        <v>1.5405</v>
      </c>
      <c r="J3952" s="45">
        <v>9.0284999999999993</v>
      </c>
    </row>
    <row r="3953" spans="1:10" x14ac:dyDescent="0.25">
      <c r="A3953" s="33">
        <v>41796</v>
      </c>
      <c r="B3953" s="44">
        <v>1.3642000000000001</v>
      </c>
      <c r="C3953" s="44">
        <v>139.71</v>
      </c>
      <c r="D3953" s="44">
        <v>27.460999999999999</v>
      </c>
      <c r="E3953" s="44">
        <v>7.4621000000000004</v>
      </c>
      <c r="F3953" s="44">
        <v>0.81079999999999997</v>
      </c>
      <c r="G3953" s="44">
        <v>303.5</v>
      </c>
      <c r="H3953" s="44">
        <v>4.1153000000000004</v>
      </c>
      <c r="I3953" s="44">
        <v>1.5488999999999999</v>
      </c>
      <c r="J3953" s="45">
        <v>9.0673999999999992</v>
      </c>
    </row>
    <row r="3954" spans="1:10" x14ac:dyDescent="0.25">
      <c r="A3954" s="33">
        <v>41799</v>
      </c>
      <c r="B3954" s="44">
        <v>1.3608</v>
      </c>
      <c r="C3954" s="44">
        <v>139.38999999999999</v>
      </c>
      <c r="D3954" s="44">
        <v>27.451000000000001</v>
      </c>
      <c r="E3954" s="44">
        <v>7.4619</v>
      </c>
      <c r="F3954" s="44">
        <v>0.80984999999999996</v>
      </c>
      <c r="G3954" s="44">
        <v>303.33999999999997</v>
      </c>
      <c r="H3954" s="44">
        <v>4.0997000000000003</v>
      </c>
      <c r="I3954" s="44">
        <v>1.5397000000000001</v>
      </c>
      <c r="J3954" s="45">
        <v>9.0794999999999995</v>
      </c>
    </row>
    <row r="3955" spans="1:10" x14ac:dyDescent="0.25">
      <c r="A3955" s="33">
        <v>41800</v>
      </c>
      <c r="B3955" s="44">
        <v>1.3547</v>
      </c>
      <c r="C3955" s="44">
        <v>138.63</v>
      </c>
      <c r="D3955" s="44">
        <v>27.451000000000001</v>
      </c>
      <c r="E3955" s="44">
        <v>7.4611000000000001</v>
      </c>
      <c r="F3955" s="44">
        <v>0.8075</v>
      </c>
      <c r="G3955" s="44">
        <v>304.13</v>
      </c>
      <c r="H3955" s="44">
        <v>4.1058000000000003</v>
      </c>
      <c r="I3955" s="44">
        <v>1.544</v>
      </c>
      <c r="J3955" s="45">
        <v>9.0686</v>
      </c>
    </row>
    <row r="3956" spans="1:10" x14ac:dyDescent="0.25">
      <c r="A3956" s="33">
        <v>41801</v>
      </c>
      <c r="B3956" s="44">
        <v>1.3547</v>
      </c>
      <c r="C3956" s="44">
        <v>138.19</v>
      </c>
      <c r="D3956" s="44">
        <v>27.445</v>
      </c>
      <c r="E3956" s="44">
        <v>7.4615</v>
      </c>
      <c r="F3956" s="44">
        <v>0.80700000000000005</v>
      </c>
      <c r="G3956" s="44">
        <v>305.62</v>
      </c>
      <c r="H3956" s="44">
        <v>4.1138000000000003</v>
      </c>
      <c r="I3956" s="44">
        <v>1.5507</v>
      </c>
      <c r="J3956" s="45">
        <v>9.0466999999999995</v>
      </c>
    </row>
    <row r="3957" spans="1:10" x14ac:dyDescent="0.25">
      <c r="A3957" s="33">
        <v>41802</v>
      </c>
      <c r="B3957" s="44">
        <v>1.3528</v>
      </c>
      <c r="C3957" s="44">
        <v>138.12</v>
      </c>
      <c r="D3957" s="44">
        <v>27.42</v>
      </c>
      <c r="E3957" s="44">
        <v>7.4602000000000004</v>
      </c>
      <c r="F3957" s="44">
        <v>0.80389999999999995</v>
      </c>
      <c r="G3957" s="44">
        <v>305.83999999999997</v>
      </c>
      <c r="H3957" s="44">
        <v>4.1040000000000001</v>
      </c>
      <c r="I3957" s="44">
        <v>1.5506</v>
      </c>
      <c r="J3957" s="45">
        <v>9.0637000000000008</v>
      </c>
    </row>
    <row r="3958" spans="1:10" x14ac:dyDescent="0.25">
      <c r="A3958" s="33">
        <v>41803</v>
      </c>
      <c r="B3958" s="44">
        <v>1.3533999999999999</v>
      </c>
      <c r="C3958" s="44">
        <v>138.08000000000001</v>
      </c>
      <c r="D3958" s="44">
        <v>27.44</v>
      </c>
      <c r="E3958" s="44">
        <v>7.4588000000000001</v>
      </c>
      <c r="F3958" s="44">
        <v>0.79790000000000005</v>
      </c>
      <c r="G3958" s="44">
        <v>306.60000000000002</v>
      </c>
      <c r="H3958" s="44">
        <v>4.1265000000000001</v>
      </c>
      <c r="I3958" s="44">
        <v>1.5570999999999999</v>
      </c>
      <c r="J3958" s="45">
        <v>9.0231999999999992</v>
      </c>
    </row>
    <row r="3959" spans="1:10" x14ac:dyDescent="0.25">
      <c r="A3959" s="33">
        <v>41806</v>
      </c>
      <c r="B3959" s="44">
        <v>1.3532</v>
      </c>
      <c r="C3959" s="44">
        <v>137.81</v>
      </c>
      <c r="D3959" s="44">
        <v>27.437999999999999</v>
      </c>
      <c r="E3959" s="44">
        <v>7.4570999999999996</v>
      </c>
      <c r="F3959" s="44">
        <v>0.7974</v>
      </c>
      <c r="G3959" s="44">
        <v>307.51</v>
      </c>
      <c r="H3959" s="44">
        <v>4.1425000000000001</v>
      </c>
      <c r="I3959" s="44">
        <v>1.5559000000000001</v>
      </c>
      <c r="J3959" s="45">
        <v>9.0005000000000006</v>
      </c>
    </row>
    <row r="3960" spans="1:10" x14ac:dyDescent="0.25">
      <c r="A3960" s="33">
        <v>41807</v>
      </c>
      <c r="B3960" s="44">
        <v>1.3568</v>
      </c>
      <c r="C3960" s="44">
        <v>138.4</v>
      </c>
      <c r="D3960" s="44">
        <v>27.445</v>
      </c>
      <c r="E3960" s="44">
        <v>7.4562999999999997</v>
      </c>
      <c r="F3960" s="44">
        <v>0.7994</v>
      </c>
      <c r="G3960" s="44">
        <v>307.33999999999997</v>
      </c>
      <c r="H3960" s="44">
        <v>4.1371000000000002</v>
      </c>
      <c r="I3960" s="44">
        <v>1.5566</v>
      </c>
      <c r="J3960" s="45">
        <v>9.0058000000000007</v>
      </c>
    </row>
    <row r="3961" spans="1:10" x14ac:dyDescent="0.25">
      <c r="A3961" s="33">
        <v>41808</v>
      </c>
      <c r="B3961" s="44">
        <v>1.3563000000000001</v>
      </c>
      <c r="C3961" s="44">
        <v>138.65</v>
      </c>
      <c r="D3961" s="44">
        <v>27.481000000000002</v>
      </c>
      <c r="E3961" s="44">
        <v>7.4562999999999997</v>
      </c>
      <c r="F3961" s="44">
        <v>0.80049999999999999</v>
      </c>
      <c r="G3961" s="44">
        <v>307.36</v>
      </c>
      <c r="H3961" s="44">
        <v>4.1444000000000001</v>
      </c>
      <c r="I3961" s="44">
        <v>1.5546</v>
      </c>
      <c r="J3961" s="45">
        <v>9.0069999999999997</v>
      </c>
    </row>
    <row r="3962" spans="1:10" x14ac:dyDescent="0.25">
      <c r="A3962" s="33">
        <v>41809</v>
      </c>
      <c r="B3962" s="44">
        <v>1.3620000000000001</v>
      </c>
      <c r="C3962" s="44">
        <v>138.82</v>
      </c>
      <c r="D3962" s="44">
        <v>27.434999999999999</v>
      </c>
      <c r="E3962" s="44">
        <v>7.4564000000000004</v>
      </c>
      <c r="F3962" s="44">
        <v>0.79984999999999995</v>
      </c>
      <c r="G3962" s="44">
        <v>305.31</v>
      </c>
      <c r="H3962" s="44">
        <v>4.1326000000000001</v>
      </c>
      <c r="I3962" s="44">
        <v>1.5606</v>
      </c>
      <c r="J3962" s="45">
        <v>9.0884999999999998</v>
      </c>
    </row>
    <row r="3963" spans="1:10" x14ac:dyDescent="0.25">
      <c r="A3963" s="33">
        <v>41810</v>
      </c>
      <c r="B3963" s="44">
        <v>1.3588</v>
      </c>
      <c r="C3963" s="44">
        <v>138.68</v>
      </c>
      <c r="D3963" s="44">
        <v>27.433</v>
      </c>
      <c r="E3963" s="44">
        <v>7.4561000000000002</v>
      </c>
      <c r="F3963" s="44">
        <v>0.79749999999999999</v>
      </c>
      <c r="G3963" s="44">
        <v>305.70999999999998</v>
      </c>
      <c r="H3963" s="44">
        <v>4.1605999999999996</v>
      </c>
      <c r="I3963" s="44">
        <v>1.5628</v>
      </c>
      <c r="J3963" s="45">
        <v>9.1489999999999991</v>
      </c>
    </row>
    <row r="3964" spans="1:10" x14ac:dyDescent="0.25">
      <c r="A3964" s="33">
        <v>41813</v>
      </c>
      <c r="B3964" s="44">
        <v>1.3595999999999999</v>
      </c>
      <c r="C3964" s="44">
        <v>138.46</v>
      </c>
      <c r="D3964" s="44">
        <v>27.457999999999998</v>
      </c>
      <c r="E3964" s="44">
        <v>7.4549000000000003</v>
      </c>
      <c r="F3964" s="44">
        <v>0.7994</v>
      </c>
      <c r="G3964" s="44">
        <v>305.25</v>
      </c>
      <c r="H3964" s="44">
        <v>4.1497999999999999</v>
      </c>
      <c r="I3964" s="44">
        <v>1.5639000000000001</v>
      </c>
      <c r="J3964" s="45">
        <v>9.1282999999999994</v>
      </c>
    </row>
    <row r="3965" spans="1:10" x14ac:dyDescent="0.25">
      <c r="A3965" s="33">
        <v>41814</v>
      </c>
      <c r="B3965" s="44">
        <v>1.3617999999999999</v>
      </c>
      <c r="C3965" s="44">
        <v>138.80000000000001</v>
      </c>
      <c r="D3965" s="44">
        <v>27.443000000000001</v>
      </c>
      <c r="E3965" s="44">
        <v>7.4547999999999996</v>
      </c>
      <c r="F3965" s="44">
        <v>0.80149999999999999</v>
      </c>
      <c r="G3965" s="44">
        <v>305.73</v>
      </c>
      <c r="H3965" s="44">
        <v>4.1539999999999999</v>
      </c>
      <c r="I3965" s="44">
        <v>1.5629</v>
      </c>
      <c r="J3965" s="45">
        <v>9.1516000000000002</v>
      </c>
    </row>
    <row r="3966" spans="1:10" x14ac:dyDescent="0.25">
      <c r="A3966" s="33">
        <v>41815</v>
      </c>
      <c r="B3966" s="44">
        <v>1.3614999999999999</v>
      </c>
      <c r="C3966" s="44">
        <v>138.72999999999999</v>
      </c>
      <c r="D3966" s="44">
        <v>27.434999999999999</v>
      </c>
      <c r="E3966" s="44">
        <v>7.4550000000000001</v>
      </c>
      <c r="F3966" s="44">
        <v>0.80225000000000002</v>
      </c>
      <c r="G3966" s="44">
        <v>307.23</v>
      </c>
      <c r="H3966" s="44">
        <v>4.1504000000000003</v>
      </c>
      <c r="I3966" s="44">
        <v>1.5684</v>
      </c>
      <c r="J3966" s="45">
        <v>9.1734000000000009</v>
      </c>
    </row>
    <row r="3967" spans="1:10" x14ac:dyDescent="0.25">
      <c r="A3967" s="33">
        <v>41816</v>
      </c>
      <c r="B3967" s="44">
        <v>1.3606</v>
      </c>
      <c r="C3967" s="44">
        <v>138.49</v>
      </c>
      <c r="D3967" s="44">
        <v>27.446999999999999</v>
      </c>
      <c r="E3967" s="44">
        <v>7.4558999999999997</v>
      </c>
      <c r="F3967" s="44">
        <v>0.79910000000000003</v>
      </c>
      <c r="G3967" s="44">
        <v>307.89999999999998</v>
      </c>
      <c r="H3967" s="44">
        <v>4.1430999999999996</v>
      </c>
      <c r="I3967" s="44">
        <v>1.5716000000000001</v>
      </c>
      <c r="J3967" s="45">
        <v>9.1841000000000008</v>
      </c>
    </row>
    <row r="3968" spans="1:10" x14ac:dyDescent="0.25">
      <c r="A3968" s="33">
        <v>41817</v>
      </c>
      <c r="B3968" s="44">
        <v>1.3620000000000001</v>
      </c>
      <c r="C3968" s="44">
        <v>138.09</v>
      </c>
      <c r="D3968" s="44">
        <v>27.459</v>
      </c>
      <c r="E3968" s="44">
        <v>7.4570999999999996</v>
      </c>
      <c r="F3968" s="44">
        <v>0.79964999999999997</v>
      </c>
      <c r="G3968" s="44">
        <v>308.58999999999997</v>
      </c>
      <c r="H3968" s="44">
        <v>4.1521999999999997</v>
      </c>
      <c r="I3968" s="44">
        <v>1.5721000000000001</v>
      </c>
      <c r="J3968" s="45">
        <v>9.1961999999999993</v>
      </c>
    </row>
    <row r="3969" spans="1:10" x14ac:dyDescent="0.25">
      <c r="A3969" s="33">
        <v>41820</v>
      </c>
      <c r="B3969" s="44">
        <v>1.3657999999999999</v>
      </c>
      <c r="C3969" s="44">
        <v>138.44</v>
      </c>
      <c r="D3969" s="44">
        <v>27.452999999999999</v>
      </c>
      <c r="E3969" s="44">
        <v>7.4557000000000002</v>
      </c>
      <c r="F3969" s="44">
        <v>0.80149999999999999</v>
      </c>
      <c r="G3969" s="44">
        <v>309.3</v>
      </c>
      <c r="H3969" s="44">
        <v>4.1567999999999996</v>
      </c>
      <c r="I3969" s="44">
        <v>1.5750999999999999</v>
      </c>
      <c r="J3969" s="45">
        <v>9.1761999999999997</v>
      </c>
    </row>
    <row r="3970" spans="1:10" x14ac:dyDescent="0.25">
      <c r="A3970" s="33">
        <v>41821</v>
      </c>
      <c r="B3970" s="44">
        <v>1.3688</v>
      </c>
      <c r="C3970" s="44">
        <v>138.97999999999999</v>
      </c>
      <c r="D3970" s="44">
        <v>27.433</v>
      </c>
      <c r="E3970" s="44">
        <v>7.4557000000000002</v>
      </c>
      <c r="F3970" s="44">
        <v>0.79810000000000003</v>
      </c>
      <c r="G3970" s="44">
        <v>310.43</v>
      </c>
      <c r="H3970" s="44">
        <v>4.1581999999999999</v>
      </c>
      <c r="I3970" s="44">
        <v>1.5658000000000001</v>
      </c>
      <c r="J3970" s="45">
        <v>9.16</v>
      </c>
    </row>
    <row r="3971" spans="1:10" x14ac:dyDescent="0.25">
      <c r="A3971" s="33">
        <v>41822</v>
      </c>
      <c r="B3971" s="44">
        <v>1.3655999999999999</v>
      </c>
      <c r="C3971" s="44">
        <v>138.65</v>
      </c>
      <c r="D3971" s="44">
        <v>27.431999999999999</v>
      </c>
      <c r="E3971" s="44">
        <v>7.4562999999999997</v>
      </c>
      <c r="F3971" s="44">
        <v>0.79579999999999995</v>
      </c>
      <c r="G3971" s="44">
        <v>311.10000000000002</v>
      </c>
      <c r="H3971" s="44">
        <v>4.1456</v>
      </c>
      <c r="I3971" s="44">
        <v>1.5639000000000001</v>
      </c>
      <c r="J3971" s="45">
        <v>9.1574000000000009</v>
      </c>
    </row>
    <row r="3972" spans="1:10" x14ac:dyDescent="0.25">
      <c r="A3972" s="33">
        <v>41823</v>
      </c>
      <c r="B3972" s="44">
        <v>1.3646</v>
      </c>
      <c r="C3972" s="44">
        <v>139.06</v>
      </c>
      <c r="D3972" s="44">
        <v>27.439</v>
      </c>
      <c r="E3972" s="44">
        <v>7.4569000000000001</v>
      </c>
      <c r="F3972" s="44">
        <v>0.79649999999999999</v>
      </c>
      <c r="G3972" s="44">
        <v>311.39</v>
      </c>
      <c r="H3972" s="44">
        <v>4.1471</v>
      </c>
      <c r="I3972" s="44">
        <v>1.5533999999999999</v>
      </c>
      <c r="J3972" s="45">
        <v>9.3285999999999998</v>
      </c>
    </row>
    <row r="3973" spans="1:10" x14ac:dyDescent="0.25">
      <c r="A3973" s="33">
        <v>41824</v>
      </c>
      <c r="B3973" s="44">
        <v>1.3588</v>
      </c>
      <c r="C3973" s="44">
        <v>138.66999999999999</v>
      </c>
      <c r="D3973" s="44">
        <v>27.443999999999999</v>
      </c>
      <c r="E3973" s="44">
        <v>7.4565999999999999</v>
      </c>
      <c r="F3973" s="44">
        <v>0.79259999999999997</v>
      </c>
      <c r="G3973" s="44">
        <v>310.27999999999997</v>
      </c>
      <c r="H3973" s="44">
        <v>4.1394000000000002</v>
      </c>
      <c r="I3973" s="44">
        <v>1.5537000000000001</v>
      </c>
      <c r="J3973" s="45">
        <v>9.3129000000000008</v>
      </c>
    </row>
    <row r="3974" spans="1:10" x14ac:dyDescent="0.25">
      <c r="A3974" s="33">
        <v>41827</v>
      </c>
      <c r="B3974" s="44">
        <v>1.3592</v>
      </c>
      <c r="C3974" s="44">
        <v>138.53</v>
      </c>
      <c r="D3974" s="44">
        <v>27.434000000000001</v>
      </c>
      <c r="E3974" s="44">
        <v>7.4561999999999999</v>
      </c>
      <c r="F3974" s="44">
        <v>0.79384999999999994</v>
      </c>
      <c r="G3974" s="44">
        <v>310.58</v>
      </c>
      <c r="H3974" s="44">
        <v>4.1432000000000002</v>
      </c>
      <c r="I3974" s="44">
        <v>1.5477000000000001</v>
      </c>
      <c r="J3974" s="45">
        <v>9.3097999999999992</v>
      </c>
    </row>
    <row r="3975" spans="1:10" x14ac:dyDescent="0.25">
      <c r="A3975" s="33">
        <v>41828</v>
      </c>
      <c r="B3975" s="44">
        <v>1.3589</v>
      </c>
      <c r="C3975" s="44">
        <v>138.26</v>
      </c>
      <c r="D3975" s="44">
        <v>27.437000000000001</v>
      </c>
      <c r="E3975" s="44">
        <v>7.4555999999999996</v>
      </c>
      <c r="F3975" s="44">
        <v>0.79384999999999994</v>
      </c>
      <c r="G3975" s="44">
        <v>308.86</v>
      </c>
      <c r="H3975" s="44">
        <v>4.1344000000000003</v>
      </c>
      <c r="I3975" s="44">
        <v>1.5539000000000001</v>
      </c>
      <c r="J3975" s="45">
        <v>9.2977000000000007</v>
      </c>
    </row>
    <row r="3976" spans="1:10" x14ac:dyDescent="0.25">
      <c r="A3976" s="33">
        <v>41829</v>
      </c>
      <c r="B3976" s="44">
        <v>1.3603000000000001</v>
      </c>
      <c r="C3976" s="44">
        <v>138.38</v>
      </c>
      <c r="D3976" s="44">
        <v>27.433</v>
      </c>
      <c r="E3976" s="44">
        <v>7.4551999999999996</v>
      </c>
      <c r="F3976" s="44">
        <v>0.79554999999999998</v>
      </c>
      <c r="G3976" s="44">
        <v>309.13</v>
      </c>
      <c r="H3976" s="44">
        <v>4.1284000000000001</v>
      </c>
      <c r="I3976" s="44">
        <v>1.5475000000000001</v>
      </c>
      <c r="J3976" s="45">
        <v>9.2584999999999997</v>
      </c>
    </row>
    <row r="3977" spans="1:10" x14ac:dyDescent="0.25">
      <c r="A3977" s="33">
        <v>41830</v>
      </c>
      <c r="B3977" s="44">
        <v>1.3604000000000001</v>
      </c>
      <c r="C3977" s="44">
        <v>137.87</v>
      </c>
      <c r="D3977" s="44">
        <v>27.44</v>
      </c>
      <c r="E3977" s="44">
        <v>7.4553000000000003</v>
      </c>
      <c r="F3977" s="44">
        <v>0.79505000000000003</v>
      </c>
      <c r="G3977" s="44">
        <v>310.39999999999998</v>
      </c>
      <c r="H3977" s="44">
        <v>4.1420000000000003</v>
      </c>
      <c r="I3977" s="44">
        <v>1.5448</v>
      </c>
      <c r="J3977" s="45">
        <v>9.2167999999999992</v>
      </c>
    </row>
    <row r="3978" spans="1:10" x14ac:dyDescent="0.25">
      <c r="A3978" s="33">
        <v>41831</v>
      </c>
      <c r="B3978" s="44">
        <v>1.3594999999999999</v>
      </c>
      <c r="C3978" s="44">
        <v>137.75</v>
      </c>
      <c r="D3978" s="44">
        <v>27.44</v>
      </c>
      <c r="E3978" s="44">
        <v>7.4557000000000002</v>
      </c>
      <c r="F3978" s="44">
        <v>0.79410000000000003</v>
      </c>
      <c r="G3978" s="44">
        <v>310.14999999999998</v>
      </c>
      <c r="H3978" s="44">
        <v>4.1426999999999996</v>
      </c>
      <c r="I3978" s="44">
        <v>1.5510999999999999</v>
      </c>
      <c r="J3978" s="45">
        <v>9.2175999999999991</v>
      </c>
    </row>
    <row r="3979" spans="1:10" x14ac:dyDescent="0.25">
      <c r="A3979" s="33">
        <v>41834</v>
      </c>
      <c r="B3979" s="44">
        <v>1.3627</v>
      </c>
      <c r="C3979" s="44">
        <v>138.29</v>
      </c>
      <c r="D3979" s="44">
        <v>27.439</v>
      </c>
      <c r="E3979" s="44">
        <v>7.4568000000000003</v>
      </c>
      <c r="F3979" s="44">
        <v>0.79659999999999997</v>
      </c>
      <c r="G3979" s="44">
        <v>309.68</v>
      </c>
      <c r="H3979" s="44">
        <v>4.1387999999999998</v>
      </c>
      <c r="I3979" s="44">
        <v>1.5603</v>
      </c>
      <c r="J3979" s="45">
        <v>9.2482000000000006</v>
      </c>
    </row>
    <row r="3980" spans="1:10" x14ac:dyDescent="0.25">
      <c r="A3980" s="33">
        <v>41835</v>
      </c>
      <c r="B3980" s="44">
        <v>1.3613</v>
      </c>
      <c r="C3980" s="44">
        <v>138.28</v>
      </c>
      <c r="D3980" s="44">
        <v>27.431000000000001</v>
      </c>
      <c r="E3980" s="44">
        <v>7.4566999999999997</v>
      </c>
      <c r="F3980" s="44">
        <v>0.79310000000000003</v>
      </c>
      <c r="G3980" s="44">
        <v>309.2</v>
      </c>
      <c r="H3980" s="44">
        <v>4.1407999999999996</v>
      </c>
      <c r="I3980" s="44">
        <v>1.5608</v>
      </c>
      <c r="J3980" s="45">
        <v>9.2563999999999993</v>
      </c>
    </row>
    <row r="3981" spans="1:10" x14ac:dyDescent="0.25">
      <c r="A3981" s="33">
        <v>41836</v>
      </c>
      <c r="B3981" s="44">
        <v>1.3532</v>
      </c>
      <c r="C3981" s="44">
        <v>137.72999999999999</v>
      </c>
      <c r="D3981" s="44">
        <v>27.446000000000002</v>
      </c>
      <c r="E3981" s="44">
        <v>7.4565999999999999</v>
      </c>
      <c r="F3981" s="44">
        <v>0.7903</v>
      </c>
      <c r="G3981" s="44">
        <v>309.13</v>
      </c>
      <c r="H3981" s="44">
        <v>4.1372999999999998</v>
      </c>
      <c r="I3981" s="44">
        <v>1.5661</v>
      </c>
      <c r="J3981" s="45">
        <v>9.2494999999999994</v>
      </c>
    </row>
    <row r="3982" spans="1:10" x14ac:dyDescent="0.25">
      <c r="A3982" s="33">
        <v>41837</v>
      </c>
      <c r="B3982" s="44">
        <v>1.3525</v>
      </c>
      <c r="C3982" s="44">
        <v>137.27000000000001</v>
      </c>
      <c r="D3982" s="44">
        <v>27.44</v>
      </c>
      <c r="E3982" s="44">
        <v>7.4569000000000001</v>
      </c>
      <c r="F3982" s="44">
        <v>0.79090000000000005</v>
      </c>
      <c r="G3982" s="44">
        <v>310.48</v>
      </c>
      <c r="H3982" s="44">
        <v>4.1440000000000001</v>
      </c>
      <c r="I3982" s="44">
        <v>1.5740000000000001</v>
      </c>
      <c r="J3982" s="45">
        <v>9.2469999999999999</v>
      </c>
    </row>
    <row r="3983" spans="1:10" x14ac:dyDescent="0.25">
      <c r="A3983" s="33">
        <v>41838</v>
      </c>
      <c r="B3983" s="44">
        <v>1.3525</v>
      </c>
      <c r="C3983" s="44">
        <v>137.07</v>
      </c>
      <c r="D3983" s="44">
        <v>27.433</v>
      </c>
      <c r="E3983" s="44">
        <v>7.4569999999999999</v>
      </c>
      <c r="F3983" s="44">
        <v>0.79154999999999998</v>
      </c>
      <c r="G3983" s="44">
        <v>310.05</v>
      </c>
      <c r="H3983" s="44">
        <v>4.1475999999999997</v>
      </c>
      <c r="I3983" s="44">
        <v>1.5661</v>
      </c>
      <c r="J3983" s="45">
        <v>9.2281999999999993</v>
      </c>
    </row>
    <row r="3984" spans="1:10" x14ac:dyDescent="0.25">
      <c r="A3984" s="33">
        <v>41841</v>
      </c>
      <c r="B3984" s="44">
        <v>1.3517999999999999</v>
      </c>
      <c r="C3984" s="44">
        <v>136.97</v>
      </c>
      <c r="D3984" s="44">
        <v>27.468</v>
      </c>
      <c r="E3984" s="44">
        <v>7.4566999999999997</v>
      </c>
      <c r="F3984" s="44">
        <v>0.79149999999999998</v>
      </c>
      <c r="G3984" s="44">
        <v>309.56</v>
      </c>
      <c r="H3984" s="44">
        <v>4.1510999999999996</v>
      </c>
      <c r="I3984" s="44">
        <v>1.5677000000000001</v>
      </c>
      <c r="J3984" s="45">
        <v>9.2591999999999999</v>
      </c>
    </row>
    <row r="3985" spans="1:10" x14ac:dyDescent="0.25">
      <c r="A3985" s="33">
        <v>41842</v>
      </c>
      <c r="B3985" s="44">
        <v>1.3481000000000001</v>
      </c>
      <c r="C3985" s="44">
        <v>136.93</v>
      </c>
      <c r="D3985" s="44">
        <v>27.484999999999999</v>
      </c>
      <c r="E3985" s="44">
        <v>7.4566999999999997</v>
      </c>
      <c r="F3985" s="44">
        <v>0.79049999999999998</v>
      </c>
      <c r="G3985" s="44">
        <v>309.63</v>
      </c>
      <c r="H3985" s="44">
        <v>4.1473000000000004</v>
      </c>
      <c r="I3985" s="44">
        <v>1.5648</v>
      </c>
      <c r="J3985" s="45">
        <v>9.2414000000000005</v>
      </c>
    </row>
    <row r="3986" spans="1:10" x14ac:dyDescent="0.25">
      <c r="A3986" s="33">
        <v>41843</v>
      </c>
      <c r="B3986" s="44">
        <v>1.3465</v>
      </c>
      <c r="C3986" s="44">
        <v>136.51</v>
      </c>
      <c r="D3986" s="44">
        <v>27.454000000000001</v>
      </c>
      <c r="E3986" s="44">
        <v>7.4569000000000001</v>
      </c>
      <c r="F3986" s="44">
        <v>0.79079999999999995</v>
      </c>
      <c r="G3986" s="44">
        <v>307.14999999999998</v>
      </c>
      <c r="H3986" s="44">
        <v>4.1340000000000003</v>
      </c>
      <c r="I3986" s="44">
        <v>1.5748</v>
      </c>
      <c r="J3986" s="45">
        <v>9.2015999999999991</v>
      </c>
    </row>
    <row r="3987" spans="1:10" x14ac:dyDescent="0.25">
      <c r="A3987" s="33">
        <v>41844</v>
      </c>
      <c r="B3987" s="44">
        <v>1.3472</v>
      </c>
      <c r="C3987" s="44">
        <v>136.97</v>
      </c>
      <c r="D3987" s="44">
        <v>27.48</v>
      </c>
      <c r="E3987" s="44">
        <v>7.4573</v>
      </c>
      <c r="F3987" s="44">
        <v>0.79215000000000002</v>
      </c>
      <c r="G3987" s="44">
        <v>307.76</v>
      </c>
      <c r="H3987" s="44">
        <v>4.1407999999999996</v>
      </c>
      <c r="I3987" s="44">
        <v>1.5792999999999999</v>
      </c>
      <c r="J3987" s="45">
        <v>9.2102000000000004</v>
      </c>
    </row>
    <row r="3988" spans="1:10" x14ac:dyDescent="0.25">
      <c r="A3988" s="33">
        <v>41845</v>
      </c>
      <c r="B3988" s="44">
        <v>1.3440000000000001</v>
      </c>
      <c r="C3988" s="44">
        <v>136.97</v>
      </c>
      <c r="D3988" s="44">
        <v>27.481999999999999</v>
      </c>
      <c r="E3988" s="44">
        <v>7.4568000000000003</v>
      </c>
      <c r="F3988" s="44">
        <v>0.79115000000000002</v>
      </c>
      <c r="G3988" s="44">
        <v>308.06</v>
      </c>
      <c r="H3988" s="44">
        <v>4.1435000000000004</v>
      </c>
      <c r="I3988" s="44">
        <v>1.5753999999999999</v>
      </c>
      <c r="J3988" s="45">
        <v>9.1661000000000001</v>
      </c>
    </row>
    <row r="3989" spans="1:10" x14ac:dyDescent="0.25">
      <c r="A3989" s="33">
        <v>41848</v>
      </c>
      <c r="B3989" s="44">
        <v>1.3432999999999999</v>
      </c>
      <c r="C3989" s="44">
        <v>136.74</v>
      </c>
      <c r="D3989" s="44">
        <v>27.481000000000002</v>
      </c>
      <c r="E3989" s="44">
        <v>7.4565000000000001</v>
      </c>
      <c r="F3989" s="44">
        <v>0.79054999999999997</v>
      </c>
      <c r="G3989" s="44">
        <v>308.2</v>
      </c>
      <c r="H3989" s="44">
        <v>4.1436999999999999</v>
      </c>
      <c r="I3989" s="44">
        <v>1.5854999999999999</v>
      </c>
      <c r="J3989" s="45">
        <v>9.1523000000000003</v>
      </c>
    </row>
    <row r="3990" spans="1:10" x14ac:dyDescent="0.25">
      <c r="A3990" s="33">
        <v>41849</v>
      </c>
      <c r="B3990" s="44">
        <v>1.3429</v>
      </c>
      <c r="C3990" s="44">
        <v>137.04</v>
      </c>
      <c r="D3990" s="44">
        <v>27.49</v>
      </c>
      <c r="E3990" s="44">
        <v>7.4568000000000003</v>
      </c>
      <c r="F3990" s="44">
        <v>0.79239999999999999</v>
      </c>
      <c r="G3990" s="44">
        <v>310.26</v>
      </c>
      <c r="H3990" s="44">
        <v>4.1516000000000002</v>
      </c>
      <c r="I3990" s="44">
        <v>1.5763</v>
      </c>
      <c r="J3990" s="45">
        <v>9.1800999999999995</v>
      </c>
    </row>
    <row r="3991" spans="1:10" x14ac:dyDescent="0.25">
      <c r="A3991" s="33">
        <v>41850</v>
      </c>
      <c r="B3991" s="44">
        <v>1.3401000000000001</v>
      </c>
      <c r="C3991" s="44">
        <v>137.05000000000001</v>
      </c>
      <c r="D3991" s="44">
        <v>27.509</v>
      </c>
      <c r="E3991" s="44">
        <v>7.4566999999999997</v>
      </c>
      <c r="F3991" s="44">
        <v>0.79169999999999996</v>
      </c>
      <c r="G3991" s="44">
        <v>311.14</v>
      </c>
      <c r="H3991" s="44">
        <v>4.1516000000000002</v>
      </c>
      <c r="I3991" s="44">
        <v>1.5854999999999999</v>
      </c>
      <c r="J3991" s="45">
        <v>9.2271999999999998</v>
      </c>
    </row>
    <row r="3992" spans="1:10" x14ac:dyDescent="0.25">
      <c r="A3992" s="33">
        <v>41851</v>
      </c>
      <c r="B3992" s="44">
        <v>1.3379000000000001</v>
      </c>
      <c r="C3992" s="44">
        <v>137.66</v>
      </c>
      <c r="D3992" s="44">
        <v>27.57</v>
      </c>
      <c r="E3992" s="44">
        <v>7.4564000000000004</v>
      </c>
      <c r="F3992" s="44">
        <v>0.79279999999999995</v>
      </c>
      <c r="G3992" s="44">
        <v>312.95999999999998</v>
      </c>
      <c r="H3992" s="44">
        <v>4.1691000000000003</v>
      </c>
      <c r="I3992" s="44">
        <v>1.5724</v>
      </c>
      <c r="J3992" s="45">
        <v>9.2261000000000006</v>
      </c>
    </row>
    <row r="3993" spans="1:10" x14ac:dyDescent="0.25">
      <c r="A3993" s="33">
        <v>41852</v>
      </c>
      <c r="B3993" s="44">
        <v>1.3394999999999999</v>
      </c>
      <c r="C3993" s="44">
        <v>137.91999999999999</v>
      </c>
      <c r="D3993" s="44">
        <v>27.638000000000002</v>
      </c>
      <c r="E3993" s="44">
        <v>7.4557000000000002</v>
      </c>
      <c r="F3993" s="44">
        <v>0.79610000000000003</v>
      </c>
      <c r="G3993" s="44">
        <v>314.49</v>
      </c>
      <c r="H3993" s="44">
        <v>4.1887999999999996</v>
      </c>
      <c r="I3993" s="44">
        <v>1.5889</v>
      </c>
      <c r="J3993" s="45">
        <v>9.2204999999999995</v>
      </c>
    </row>
    <row r="3994" spans="1:10" x14ac:dyDescent="0.25">
      <c r="A3994" s="33">
        <v>41855</v>
      </c>
      <c r="B3994" s="44">
        <v>1.3422000000000001</v>
      </c>
      <c r="C3994" s="44">
        <v>137.72</v>
      </c>
      <c r="D3994" s="44">
        <v>27.645</v>
      </c>
      <c r="E3994" s="44">
        <v>7.4555999999999996</v>
      </c>
      <c r="F3994" s="44">
        <v>0.79720000000000002</v>
      </c>
      <c r="G3994" s="44">
        <v>313.39999999999998</v>
      </c>
      <c r="H3994" s="44">
        <v>4.1715999999999998</v>
      </c>
      <c r="I3994" s="44">
        <v>1.5926</v>
      </c>
      <c r="J3994" s="45">
        <v>9.2562999999999995</v>
      </c>
    </row>
    <row r="3995" spans="1:10" x14ac:dyDescent="0.25">
      <c r="A3995" s="33">
        <v>41856</v>
      </c>
      <c r="B3995" s="44">
        <v>1.3382000000000001</v>
      </c>
      <c r="C3995" s="44">
        <v>137.46</v>
      </c>
      <c r="D3995" s="44">
        <v>27.667999999999999</v>
      </c>
      <c r="E3995" s="44">
        <v>7.4557000000000002</v>
      </c>
      <c r="F3995" s="44">
        <v>0.79390000000000005</v>
      </c>
      <c r="G3995" s="44">
        <v>314.86</v>
      </c>
      <c r="H3995" s="44">
        <v>4.1746999999999996</v>
      </c>
      <c r="I3995" s="44">
        <v>1.5815999999999999</v>
      </c>
      <c r="J3995" s="45">
        <v>9.2065999999999999</v>
      </c>
    </row>
    <row r="3996" spans="1:10" x14ac:dyDescent="0.25">
      <c r="A3996" s="33">
        <v>41857</v>
      </c>
      <c r="B3996" s="44">
        <v>1.3345</v>
      </c>
      <c r="C3996" s="44">
        <v>136.58000000000001</v>
      </c>
      <c r="D3996" s="44">
        <v>27.834</v>
      </c>
      <c r="E3996" s="44">
        <v>7.4557000000000002</v>
      </c>
      <c r="F3996" s="44">
        <v>0.79285000000000005</v>
      </c>
      <c r="G3996" s="44">
        <v>316.06</v>
      </c>
      <c r="H3996" s="44">
        <v>4.2045000000000003</v>
      </c>
      <c r="I3996" s="44">
        <v>1.5789</v>
      </c>
      <c r="J3996" s="45">
        <v>9.2454000000000001</v>
      </c>
    </row>
    <row r="3997" spans="1:10" x14ac:dyDescent="0.25">
      <c r="A3997" s="33">
        <v>41858</v>
      </c>
      <c r="B3997" s="44">
        <v>1.3368</v>
      </c>
      <c r="C3997" s="44">
        <v>136.76</v>
      </c>
      <c r="D3997" s="44">
        <v>27.853000000000002</v>
      </c>
      <c r="E3997" s="44">
        <v>7.4555999999999996</v>
      </c>
      <c r="F3997" s="44">
        <v>0.79400000000000004</v>
      </c>
      <c r="G3997" s="44">
        <v>315.8</v>
      </c>
      <c r="H3997" s="44">
        <v>4.2038000000000002</v>
      </c>
      <c r="I3997" s="44">
        <v>1.5705</v>
      </c>
      <c r="J3997" s="45">
        <v>9.2333999999999996</v>
      </c>
    </row>
    <row r="3998" spans="1:10" x14ac:dyDescent="0.25">
      <c r="A3998" s="33">
        <v>41859</v>
      </c>
      <c r="B3998" s="44">
        <v>1.3388</v>
      </c>
      <c r="C3998" s="44">
        <v>136.44999999999999</v>
      </c>
      <c r="D3998" s="44">
        <v>27.824999999999999</v>
      </c>
      <c r="E3998" s="44">
        <v>7.4550000000000001</v>
      </c>
      <c r="F3998" s="44">
        <v>0.79669999999999996</v>
      </c>
      <c r="G3998" s="44">
        <v>313.72000000000003</v>
      </c>
      <c r="H3998" s="44">
        <v>4.2009999999999996</v>
      </c>
      <c r="I3998" s="44">
        <v>1.5562</v>
      </c>
      <c r="J3998" s="45">
        <v>9.2439999999999998</v>
      </c>
    </row>
    <row r="3999" spans="1:10" x14ac:dyDescent="0.25">
      <c r="A3999" s="33">
        <v>41862</v>
      </c>
      <c r="B3999" s="44">
        <v>1.3386</v>
      </c>
      <c r="C3999" s="44">
        <v>136.72</v>
      </c>
      <c r="D3999" s="44">
        <v>27.852</v>
      </c>
      <c r="E3999" s="44">
        <v>7.4555999999999996</v>
      </c>
      <c r="F3999" s="44">
        <v>0.79759999999999998</v>
      </c>
      <c r="G3999" s="44">
        <v>313.68</v>
      </c>
      <c r="H3999" s="44">
        <v>4.1990999999999996</v>
      </c>
      <c r="I3999" s="44">
        <v>1.5648</v>
      </c>
      <c r="J3999" s="45">
        <v>9.1941000000000006</v>
      </c>
    </row>
    <row r="4000" spans="1:10" x14ac:dyDescent="0.25">
      <c r="A4000" s="33">
        <v>41863</v>
      </c>
      <c r="B4000" s="44">
        <v>1.3346</v>
      </c>
      <c r="C4000" s="44">
        <v>136.49</v>
      </c>
      <c r="D4000" s="44">
        <v>27.844999999999999</v>
      </c>
      <c r="E4000" s="44">
        <v>7.4554999999999998</v>
      </c>
      <c r="F4000" s="44">
        <v>0.79549999999999998</v>
      </c>
      <c r="G4000" s="44">
        <v>314.44</v>
      </c>
      <c r="H4000" s="44">
        <v>4.2060000000000004</v>
      </c>
      <c r="I4000" s="44">
        <v>1.5672999999999999</v>
      </c>
      <c r="J4000" s="45">
        <v>9.1816999999999993</v>
      </c>
    </row>
    <row r="4001" spans="1:10" x14ac:dyDescent="0.25">
      <c r="A4001" s="33">
        <v>41864</v>
      </c>
      <c r="B4001" s="44">
        <v>1.3360000000000001</v>
      </c>
      <c r="C4001" s="44">
        <v>136.88999999999999</v>
      </c>
      <c r="D4001" s="44">
        <v>27.838999999999999</v>
      </c>
      <c r="E4001" s="44">
        <v>7.4555999999999996</v>
      </c>
      <c r="F4001" s="44">
        <v>0.79969999999999997</v>
      </c>
      <c r="G4001" s="44">
        <v>314.08</v>
      </c>
      <c r="H4001" s="44">
        <v>4.1944999999999997</v>
      </c>
      <c r="I4001" s="44">
        <v>1.5802</v>
      </c>
      <c r="J4001" s="45">
        <v>9.1883999999999997</v>
      </c>
    </row>
    <row r="4002" spans="1:10" x14ac:dyDescent="0.25">
      <c r="A4002" s="33">
        <v>41865</v>
      </c>
      <c r="B4002" s="44">
        <v>1.3372999999999999</v>
      </c>
      <c r="C4002" s="44">
        <v>136.99</v>
      </c>
      <c r="D4002" s="44">
        <v>27.844999999999999</v>
      </c>
      <c r="E4002" s="44">
        <v>7.4554</v>
      </c>
      <c r="F4002" s="44">
        <v>0.80159999999999998</v>
      </c>
      <c r="G4002" s="44">
        <v>312.73</v>
      </c>
      <c r="H4002" s="44">
        <v>4.1798999999999999</v>
      </c>
      <c r="I4002" s="44">
        <v>1.5884</v>
      </c>
      <c r="J4002" s="45">
        <v>9.1842000000000006</v>
      </c>
    </row>
    <row r="4003" spans="1:10" x14ac:dyDescent="0.25">
      <c r="A4003" s="33">
        <v>41866</v>
      </c>
      <c r="B4003" s="44">
        <v>1.3388</v>
      </c>
      <c r="C4003" s="44">
        <v>137.33000000000001</v>
      </c>
      <c r="D4003" s="44">
        <v>27.882000000000001</v>
      </c>
      <c r="E4003" s="44">
        <v>7.4555999999999996</v>
      </c>
      <c r="F4003" s="44">
        <v>0.80215000000000003</v>
      </c>
      <c r="G4003" s="44">
        <v>312.89</v>
      </c>
      <c r="H4003" s="44">
        <v>4.1805000000000003</v>
      </c>
      <c r="I4003" s="44">
        <v>1.5966</v>
      </c>
      <c r="J4003" s="45">
        <v>9.1541999999999994</v>
      </c>
    </row>
    <row r="4004" spans="1:10" x14ac:dyDescent="0.25">
      <c r="A4004" s="33">
        <v>41869</v>
      </c>
      <c r="B4004" s="44">
        <v>1.3383</v>
      </c>
      <c r="C4004" s="44">
        <v>137.22</v>
      </c>
      <c r="D4004" s="44">
        <v>27.9</v>
      </c>
      <c r="E4004" s="44">
        <v>7.4554999999999998</v>
      </c>
      <c r="F4004" s="44">
        <v>0.80020000000000002</v>
      </c>
      <c r="G4004" s="44">
        <v>313.88</v>
      </c>
      <c r="H4004" s="44">
        <v>4.1882999999999999</v>
      </c>
      <c r="I4004" s="44">
        <v>1.5958000000000001</v>
      </c>
      <c r="J4004" s="45">
        <v>9.1632999999999996</v>
      </c>
    </row>
    <row r="4005" spans="1:10" x14ac:dyDescent="0.25">
      <c r="A4005" s="33">
        <v>41870</v>
      </c>
      <c r="B4005" s="44">
        <v>1.3353999999999999</v>
      </c>
      <c r="C4005" s="44">
        <v>137.12</v>
      </c>
      <c r="D4005" s="44">
        <v>28.004000000000001</v>
      </c>
      <c r="E4005" s="44">
        <v>7.4561000000000002</v>
      </c>
      <c r="F4005" s="44">
        <v>0.80264999999999997</v>
      </c>
      <c r="G4005" s="44">
        <v>313.48</v>
      </c>
      <c r="H4005" s="44">
        <v>4.1893000000000002</v>
      </c>
      <c r="I4005" s="44">
        <v>1.5845</v>
      </c>
      <c r="J4005" s="45">
        <v>9.1529000000000007</v>
      </c>
    </row>
    <row r="4006" spans="1:10" x14ac:dyDescent="0.25">
      <c r="A4006" s="33">
        <v>41871</v>
      </c>
      <c r="B4006" s="44">
        <v>1.3284</v>
      </c>
      <c r="C4006" s="44">
        <v>137.22999999999999</v>
      </c>
      <c r="D4006" s="44">
        <v>27.928000000000001</v>
      </c>
      <c r="E4006" s="44">
        <v>7.4560000000000004</v>
      </c>
      <c r="F4006" s="44">
        <v>0.79810000000000003</v>
      </c>
      <c r="G4006" s="44">
        <v>313.25</v>
      </c>
      <c r="H4006" s="44">
        <v>4.1828000000000003</v>
      </c>
      <c r="I4006" s="44">
        <v>1.5791999999999999</v>
      </c>
      <c r="J4006" s="45">
        <v>9.1651000000000007</v>
      </c>
    </row>
    <row r="4007" spans="1:10" x14ac:dyDescent="0.25">
      <c r="A4007" s="33">
        <v>41872</v>
      </c>
      <c r="B4007" s="44">
        <v>1.3262</v>
      </c>
      <c r="C4007" s="44">
        <v>137.71</v>
      </c>
      <c r="D4007" s="44">
        <v>27.814</v>
      </c>
      <c r="E4007" s="44">
        <v>7.4555999999999996</v>
      </c>
      <c r="F4007" s="44">
        <v>0.79925000000000002</v>
      </c>
      <c r="G4007" s="44">
        <v>314.18</v>
      </c>
      <c r="H4007" s="44">
        <v>4.1890999999999998</v>
      </c>
      <c r="I4007" s="44">
        <v>1.5828</v>
      </c>
      <c r="J4007" s="45">
        <v>9.1694999999999993</v>
      </c>
    </row>
    <row r="4008" spans="1:10" x14ac:dyDescent="0.25">
      <c r="A4008" s="33">
        <v>41873</v>
      </c>
      <c r="B4008" s="44">
        <v>1.3267</v>
      </c>
      <c r="C4008" s="44">
        <v>137.69999999999999</v>
      </c>
      <c r="D4008" s="44">
        <v>27.838000000000001</v>
      </c>
      <c r="E4008" s="44">
        <v>7.4553000000000003</v>
      </c>
      <c r="F4008" s="44">
        <v>0.80030000000000001</v>
      </c>
      <c r="G4008" s="44">
        <v>313.5</v>
      </c>
      <c r="H4008" s="44">
        <v>4.1863000000000001</v>
      </c>
      <c r="I4008" s="44">
        <v>1.5823</v>
      </c>
      <c r="J4008" s="45">
        <v>9.1532</v>
      </c>
    </row>
    <row r="4009" spans="1:10" x14ac:dyDescent="0.25">
      <c r="A4009" s="33">
        <v>41876</v>
      </c>
      <c r="B4009" s="44">
        <v>1.32</v>
      </c>
      <c r="C4009" s="44">
        <v>137.13</v>
      </c>
      <c r="D4009" s="44">
        <v>27.832999999999998</v>
      </c>
      <c r="E4009" s="44">
        <v>7.4551999999999996</v>
      </c>
      <c r="F4009" s="44">
        <v>0.79566999999999999</v>
      </c>
      <c r="G4009" s="44">
        <v>312.95999999999998</v>
      </c>
      <c r="H4009" s="44">
        <v>4.1784999999999997</v>
      </c>
      <c r="I4009" s="44">
        <v>1.5831</v>
      </c>
      <c r="J4009" s="45">
        <v>9.1488999999999994</v>
      </c>
    </row>
    <row r="4010" spans="1:10" x14ac:dyDescent="0.25">
      <c r="A4010" s="33">
        <v>41877</v>
      </c>
      <c r="B4010" s="44">
        <v>1.3191999999999999</v>
      </c>
      <c r="C4010" s="44">
        <v>137.15</v>
      </c>
      <c r="D4010" s="44">
        <v>27.841000000000001</v>
      </c>
      <c r="E4010" s="44">
        <v>7.4546999999999999</v>
      </c>
      <c r="F4010" s="44">
        <v>0.79605000000000004</v>
      </c>
      <c r="G4010" s="44">
        <v>313.16000000000003</v>
      </c>
      <c r="H4010" s="44">
        <v>4.1828000000000003</v>
      </c>
      <c r="I4010" s="44">
        <v>1.5923</v>
      </c>
      <c r="J4010" s="45">
        <v>9.1562999999999999</v>
      </c>
    </row>
    <row r="4011" spans="1:10" x14ac:dyDescent="0.25">
      <c r="A4011" s="33">
        <v>41878</v>
      </c>
      <c r="B4011" s="44">
        <v>1.3177000000000001</v>
      </c>
      <c r="C4011" s="44">
        <v>136.88</v>
      </c>
      <c r="D4011" s="44">
        <v>27.75</v>
      </c>
      <c r="E4011" s="44">
        <v>7.4539</v>
      </c>
      <c r="F4011" s="44">
        <v>0.79400000000000004</v>
      </c>
      <c r="G4011" s="44">
        <v>312.55</v>
      </c>
      <c r="H4011" s="44">
        <v>4.1966999999999999</v>
      </c>
      <c r="I4011" s="44">
        <v>1.5974999999999999</v>
      </c>
      <c r="J4011" s="45">
        <v>9.1608000000000001</v>
      </c>
    </row>
    <row r="4012" spans="1:10" x14ac:dyDescent="0.25">
      <c r="A4012" s="33">
        <v>41879</v>
      </c>
      <c r="B4012" s="44">
        <v>1.3178000000000001</v>
      </c>
      <c r="C4012" s="44">
        <v>136.68</v>
      </c>
      <c r="D4012" s="44">
        <v>27.774999999999999</v>
      </c>
      <c r="E4012" s="44">
        <v>7.4519000000000002</v>
      </c>
      <c r="F4012" s="44">
        <v>0.79449999999999998</v>
      </c>
      <c r="G4012" s="44">
        <v>313.91000000000003</v>
      </c>
      <c r="H4012" s="44">
        <v>4.2145000000000001</v>
      </c>
      <c r="I4012" s="44">
        <v>1.6111</v>
      </c>
      <c r="J4012" s="45">
        <v>9.1989999999999998</v>
      </c>
    </row>
    <row r="4013" spans="1:10" x14ac:dyDescent="0.25">
      <c r="A4013" s="33">
        <v>41880</v>
      </c>
      <c r="B4013" s="44">
        <v>1.3188</v>
      </c>
      <c r="C4013" s="44">
        <v>137.11000000000001</v>
      </c>
      <c r="D4013" s="44">
        <v>27.725000000000001</v>
      </c>
      <c r="E4013" s="44">
        <v>7.452</v>
      </c>
      <c r="F4013" s="44">
        <v>0.79530000000000001</v>
      </c>
      <c r="G4013" s="44">
        <v>315.02</v>
      </c>
      <c r="H4013" s="44">
        <v>4.2171000000000003</v>
      </c>
      <c r="I4013" s="44">
        <v>1.6111</v>
      </c>
      <c r="J4013" s="45">
        <v>9.1658000000000008</v>
      </c>
    </row>
    <row r="4014" spans="1:10" x14ac:dyDescent="0.25">
      <c r="A4014" s="33">
        <v>41883</v>
      </c>
      <c r="B4014" s="44">
        <v>1.3132999999999999</v>
      </c>
      <c r="C4014" s="44">
        <v>136.97</v>
      </c>
      <c r="D4014" s="44">
        <v>27.738</v>
      </c>
      <c r="E4014" s="44">
        <v>7.4493999999999998</v>
      </c>
      <c r="F4014" s="44">
        <v>0.79025000000000001</v>
      </c>
      <c r="G4014" s="44">
        <v>314.25</v>
      </c>
      <c r="H4014" s="44">
        <v>4.2081999999999997</v>
      </c>
      <c r="I4014" s="44">
        <v>1.6109</v>
      </c>
      <c r="J4014" s="45">
        <v>9.1920999999999999</v>
      </c>
    </row>
    <row r="4015" spans="1:10" x14ac:dyDescent="0.25">
      <c r="A4015" s="33">
        <v>41884</v>
      </c>
      <c r="B4015" s="44">
        <v>1.3115000000000001</v>
      </c>
      <c r="C4015" s="44">
        <v>137.63</v>
      </c>
      <c r="D4015" s="44">
        <v>27.783999999999999</v>
      </c>
      <c r="E4015" s="44">
        <v>7.4477000000000002</v>
      </c>
      <c r="F4015" s="44">
        <v>0.79330000000000001</v>
      </c>
      <c r="G4015" s="44">
        <v>315.49</v>
      </c>
      <c r="H4015" s="44">
        <v>4.2141000000000002</v>
      </c>
      <c r="I4015" s="44">
        <v>1.6175999999999999</v>
      </c>
      <c r="J4015" s="45">
        <v>9.2018000000000004</v>
      </c>
    </row>
    <row r="4016" spans="1:10" x14ac:dyDescent="0.25">
      <c r="A4016" s="33">
        <v>41885</v>
      </c>
      <c r="B4016" s="44">
        <v>1.3150999999999999</v>
      </c>
      <c r="C4016" s="44">
        <v>138.11000000000001</v>
      </c>
      <c r="D4016" s="44">
        <v>27.658000000000001</v>
      </c>
      <c r="E4016" s="44">
        <v>7.4476000000000004</v>
      </c>
      <c r="F4016" s="44">
        <v>0.79854999999999998</v>
      </c>
      <c r="G4016" s="44">
        <v>314.02</v>
      </c>
      <c r="H4016" s="44">
        <v>4.1905000000000001</v>
      </c>
      <c r="I4016" s="44">
        <v>1.6267</v>
      </c>
      <c r="J4016" s="45">
        <v>9.1968999999999994</v>
      </c>
    </row>
    <row r="4017" spans="1:10" x14ac:dyDescent="0.25">
      <c r="A4017" s="33">
        <v>41886</v>
      </c>
      <c r="B4017" s="44">
        <v>1.3015000000000001</v>
      </c>
      <c r="C4017" s="44">
        <v>136.88999999999999</v>
      </c>
      <c r="D4017" s="44">
        <v>27.661999999999999</v>
      </c>
      <c r="E4017" s="44">
        <v>7.4470000000000001</v>
      </c>
      <c r="F4017" s="44">
        <v>0.79320000000000002</v>
      </c>
      <c r="G4017" s="44">
        <v>312.44</v>
      </c>
      <c r="H4017" s="44">
        <v>4.1853999999999996</v>
      </c>
      <c r="I4017" s="44">
        <v>1.6238999999999999</v>
      </c>
      <c r="J4017" s="45">
        <v>9.157</v>
      </c>
    </row>
    <row r="4018" spans="1:10" x14ac:dyDescent="0.25">
      <c r="A4018" s="33">
        <v>41887</v>
      </c>
      <c r="B4018" s="44">
        <v>1.2948</v>
      </c>
      <c r="C4018" s="44">
        <v>136.27000000000001</v>
      </c>
      <c r="D4018" s="44">
        <v>27.596</v>
      </c>
      <c r="E4018" s="44">
        <v>7.4455</v>
      </c>
      <c r="F4018" s="44">
        <v>0.79454999999999998</v>
      </c>
      <c r="G4018" s="44">
        <v>314.16000000000003</v>
      </c>
      <c r="H4018" s="44">
        <v>4.1932</v>
      </c>
      <c r="I4018" s="44">
        <v>1.6178999999999999</v>
      </c>
      <c r="J4018" s="45">
        <v>9.1813000000000002</v>
      </c>
    </row>
    <row r="4019" spans="1:10" x14ac:dyDescent="0.25">
      <c r="A4019" s="33">
        <v>41890</v>
      </c>
      <c r="B4019" s="44">
        <v>1.2947</v>
      </c>
      <c r="C4019" s="44">
        <v>136.32</v>
      </c>
      <c r="D4019" s="44">
        <v>27.637</v>
      </c>
      <c r="E4019" s="44">
        <v>7.4455999999999998</v>
      </c>
      <c r="F4019" s="44">
        <v>0.80235000000000001</v>
      </c>
      <c r="G4019" s="44">
        <v>313.85000000000002</v>
      </c>
      <c r="H4019" s="44">
        <v>4.1769999999999996</v>
      </c>
      <c r="I4019" s="44">
        <v>1.6177999999999999</v>
      </c>
      <c r="J4019" s="45">
        <v>9.1731999999999996</v>
      </c>
    </row>
    <row r="4020" spans="1:10" x14ac:dyDescent="0.25">
      <c r="A4020" s="33">
        <v>41891</v>
      </c>
      <c r="B4020" s="44">
        <v>1.2902</v>
      </c>
      <c r="C4020" s="44">
        <v>136.9</v>
      </c>
      <c r="D4020" s="44">
        <v>27.678000000000001</v>
      </c>
      <c r="E4020" s="44">
        <v>7.4450000000000003</v>
      </c>
      <c r="F4020" s="44">
        <v>0.80049999999999999</v>
      </c>
      <c r="G4020" s="44">
        <v>316.83999999999997</v>
      </c>
      <c r="H4020" s="44">
        <v>4.2030000000000003</v>
      </c>
      <c r="I4020" s="44">
        <v>1.6117999999999999</v>
      </c>
      <c r="J4020" s="45">
        <v>9.1707999999999998</v>
      </c>
    </row>
    <row r="4021" spans="1:10" x14ac:dyDescent="0.25">
      <c r="A4021" s="33">
        <v>41892</v>
      </c>
      <c r="B4021" s="44">
        <v>1.2928999999999999</v>
      </c>
      <c r="C4021" s="44">
        <v>137.9</v>
      </c>
      <c r="D4021" s="44">
        <v>27.724</v>
      </c>
      <c r="E4021" s="44">
        <v>7.4440999999999997</v>
      </c>
      <c r="F4021" s="44">
        <v>0.80125000000000002</v>
      </c>
      <c r="G4021" s="44">
        <v>316.13</v>
      </c>
      <c r="H4021" s="44">
        <v>4.2031999999999998</v>
      </c>
      <c r="I4021" s="44">
        <v>1.5922000000000001</v>
      </c>
      <c r="J4021" s="45">
        <v>9.1819000000000006</v>
      </c>
    </row>
    <row r="4022" spans="1:10" x14ac:dyDescent="0.25">
      <c r="A4022" s="33">
        <v>41893</v>
      </c>
      <c r="B4022" s="44">
        <v>1.2927999999999999</v>
      </c>
      <c r="C4022" s="44">
        <v>138.38</v>
      </c>
      <c r="D4022" s="44">
        <v>27.635000000000002</v>
      </c>
      <c r="E4022" s="44">
        <v>7.4435000000000002</v>
      </c>
      <c r="F4022" s="44">
        <v>0.79579999999999995</v>
      </c>
      <c r="G4022" s="44">
        <v>314.8</v>
      </c>
      <c r="H4022" s="44">
        <v>4.1985999999999999</v>
      </c>
      <c r="I4022" s="44">
        <v>1.5866</v>
      </c>
      <c r="J4022" s="45">
        <v>9.1944999999999997</v>
      </c>
    </row>
    <row r="4023" spans="1:10" x14ac:dyDescent="0.25">
      <c r="A4023" s="33">
        <v>41894</v>
      </c>
      <c r="B4023" s="44">
        <v>1.2930999999999999</v>
      </c>
      <c r="C4023" s="44">
        <v>138.72</v>
      </c>
      <c r="D4023" s="44">
        <v>27.6</v>
      </c>
      <c r="E4023" s="44">
        <v>7.4436999999999998</v>
      </c>
      <c r="F4023" s="44">
        <v>0.79659999999999997</v>
      </c>
      <c r="G4023" s="44">
        <v>314.88</v>
      </c>
      <c r="H4023" s="44">
        <v>4.1977000000000002</v>
      </c>
      <c r="I4023" s="44">
        <v>1.5844</v>
      </c>
      <c r="J4023" s="45">
        <v>9.2308000000000003</v>
      </c>
    </row>
    <row r="4024" spans="1:10" x14ac:dyDescent="0.25">
      <c r="A4024" s="33">
        <v>41897</v>
      </c>
      <c r="B4024" s="44">
        <v>1.2910999999999999</v>
      </c>
      <c r="C4024" s="44">
        <v>138.47999999999999</v>
      </c>
      <c r="D4024" s="44">
        <v>27.579000000000001</v>
      </c>
      <c r="E4024" s="44">
        <v>7.4442000000000004</v>
      </c>
      <c r="F4024" s="44">
        <v>0.79495000000000005</v>
      </c>
      <c r="G4024" s="44">
        <v>314.52999999999997</v>
      </c>
      <c r="H4024" s="44">
        <v>4.1980000000000004</v>
      </c>
      <c r="I4024" s="44">
        <v>1.6042000000000001</v>
      </c>
      <c r="J4024" s="45">
        <v>9.2329000000000008</v>
      </c>
    </row>
    <row r="4025" spans="1:10" x14ac:dyDescent="0.25">
      <c r="A4025" s="33">
        <v>41898</v>
      </c>
      <c r="B4025" s="44">
        <v>1.2948999999999999</v>
      </c>
      <c r="C4025" s="44">
        <v>138.66999999999999</v>
      </c>
      <c r="D4025" s="44">
        <v>27.555</v>
      </c>
      <c r="E4025" s="44">
        <v>7.4447999999999999</v>
      </c>
      <c r="F4025" s="44">
        <v>0.79920000000000002</v>
      </c>
      <c r="G4025" s="44">
        <v>314.35000000000002</v>
      </c>
      <c r="H4025" s="44">
        <v>4.1955999999999998</v>
      </c>
      <c r="I4025" s="44">
        <v>1.6011</v>
      </c>
      <c r="J4025" s="45">
        <v>9.2376000000000005</v>
      </c>
    </row>
    <row r="4026" spans="1:10" x14ac:dyDescent="0.25">
      <c r="A4026" s="33">
        <v>41899</v>
      </c>
      <c r="B4026" s="44">
        <v>1.2956000000000001</v>
      </c>
      <c r="C4026" s="44">
        <v>139.05000000000001</v>
      </c>
      <c r="D4026" s="44">
        <v>27.532</v>
      </c>
      <c r="E4026" s="44">
        <v>7.4458000000000002</v>
      </c>
      <c r="F4026" s="44">
        <v>0.79359999999999997</v>
      </c>
      <c r="G4026" s="44">
        <v>313.7</v>
      </c>
      <c r="H4026" s="44">
        <v>4.1875999999999998</v>
      </c>
      <c r="I4026" s="44">
        <v>1.5921000000000001</v>
      </c>
      <c r="J4026" s="45">
        <v>9.2634000000000007</v>
      </c>
    </row>
    <row r="4027" spans="1:10" x14ac:dyDescent="0.25">
      <c r="A4027" s="33">
        <v>41900</v>
      </c>
      <c r="B4027" s="44">
        <v>1.2871999999999999</v>
      </c>
      <c r="C4027" s="44">
        <v>140.11000000000001</v>
      </c>
      <c r="D4027" s="44">
        <v>27.518000000000001</v>
      </c>
      <c r="E4027" s="44">
        <v>7.4451000000000001</v>
      </c>
      <c r="F4027" s="44">
        <v>0.7883</v>
      </c>
      <c r="G4027" s="44">
        <v>312.27</v>
      </c>
      <c r="H4027" s="44">
        <v>4.1929999999999996</v>
      </c>
      <c r="I4027" s="44">
        <v>1.6028</v>
      </c>
      <c r="J4027" s="45">
        <v>9.1928000000000001</v>
      </c>
    </row>
    <row r="4028" spans="1:10" x14ac:dyDescent="0.25">
      <c r="A4028" s="33">
        <v>41901</v>
      </c>
      <c r="B4028" s="44">
        <v>1.2851999999999999</v>
      </c>
      <c r="C4028" s="44">
        <v>139.84</v>
      </c>
      <c r="D4028" s="44">
        <v>27.574000000000002</v>
      </c>
      <c r="E4028" s="44">
        <v>7.4443999999999999</v>
      </c>
      <c r="F4028" s="44">
        <v>0.78649999999999998</v>
      </c>
      <c r="G4028" s="44">
        <v>310.76</v>
      </c>
      <c r="H4028" s="44">
        <v>4.1877000000000004</v>
      </c>
      <c r="I4028" s="44">
        <v>1.6075999999999999</v>
      </c>
      <c r="J4028" s="45">
        <v>9.1649999999999991</v>
      </c>
    </row>
    <row r="4029" spans="1:10" x14ac:dyDescent="0.25">
      <c r="A4029" s="33">
        <v>41904</v>
      </c>
      <c r="B4029" s="44">
        <v>1.2845</v>
      </c>
      <c r="C4029" s="44">
        <v>140.09</v>
      </c>
      <c r="D4029" s="44">
        <v>27.542999999999999</v>
      </c>
      <c r="E4029" s="44">
        <v>7.4436999999999998</v>
      </c>
      <c r="F4029" s="44">
        <v>0.78659999999999997</v>
      </c>
      <c r="G4029" s="44">
        <v>311.95</v>
      </c>
      <c r="H4029" s="44">
        <v>4.1816000000000004</v>
      </c>
      <c r="I4029" s="44">
        <v>1.6158999999999999</v>
      </c>
      <c r="J4029" s="45">
        <v>9.1715</v>
      </c>
    </row>
    <row r="4030" spans="1:10" x14ac:dyDescent="0.25">
      <c r="A4030" s="33">
        <v>41905</v>
      </c>
      <c r="B4030" s="44">
        <v>1.2891999999999999</v>
      </c>
      <c r="C4030" s="44">
        <v>139.87</v>
      </c>
      <c r="D4030" s="44">
        <v>27.516999999999999</v>
      </c>
      <c r="E4030" s="44">
        <v>7.4438000000000004</v>
      </c>
      <c r="F4030" s="44">
        <v>0.78600000000000003</v>
      </c>
      <c r="G4030" s="44">
        <v>310.89999999999998</v>
      </c>
      <c r="H4030" s="44">
        <v>4.1753999999999998</v>
      </c>
      <c r="I4030" s="44">
        <v>1.6039000000000001</v>
      </c>
      <c r="J4030" s="45">
        <v>9.1724999999999994</v>
      </c>
    </row>
    <row r="4031" spans="1:10" x14ac:dyDescent="0.25">
      <c r="A4031" s="33">
        <v>41906</v>
      </c>
      <c r="B4031" s="44">
        <v>1.2826</v>
      </c>
      <c r="C4031" s="44">
        <v>139.5</v>
      </c>
      <c r="D4031" s="44">
        <v>27.497</v>
      </c>
      <c r="E4031" s="44">
        <v>7.4436</v>
      </c>
      <c r="F4031" s="44">
        <v>0.7823</v>
      </c>
      <c r="G4031" s="44">
        <v>310.22000000000003</v>
      </c>
      <c r="H4031" s="44">
        <v>4.1695000000000002</v>
      </c>
      <c r="I4031" s="44">
        <v>1.6085</v>
      </c>
      <c r="J4031" s="45">
        <v>9.1824999999999992</v>
      </c>
    </row>
    <row r="4032" spans="1:10" x14ac:dyDescent="0.25">
      <c r="A4032" s="33">
        <v>41907</v>
      </c>
      <c r="B4032" s="44">
        <v>1.2712000000000001</v>
      </c>
      <c r="C4032" s="44">
        <v>138.88</v>
      </c>
      <c r="D4032" s="44">
        <v>27.571999999999999</v>
      </c>
      <c r="E4032" s="44">
        <v>7.4432999999999998</v>
      </c>
      <c r="F4032" s="44">
        <v>0.78039999999999998</v>
      </c>
      <c r="G4032" s="44">
        <v>310.54000000000002</v>
      </c>
      <c r="H4032" s="44">
        <v>4.1771000000000003</v>
      </c>
      <c r="I4032" s="44">
        <v>1.6198999999999999</v>
      </c>
      <c r="J4032" s="45">
        <v>9.1836000000000002</v>
      </c>
    </row>
    <row r="4033" spans="1:10" x14ac:dyDescent="0.25">
      <c r="A4033" s="33">
        <v>41908</v>
      </c>
      <c r="B4033" s="44">
        <v>1.2732000000000001</v>
      </c>
      <c r="C4033" s="44">
        <v>138.93</v>
      </c>
      <c r="D4033" s="44">
        <v>27.533999999999999</v>
      </c>
      <c r="E4033" s="44">
        <v>7.4432</v>
      </c>
      <c r="F4033" s="44">
        <v>0.78069999999999995</v>
      </c>
      <c r="G4033" s="44">
        <v>311.51</v>
      </c>
      <c r="H4033" s="44">
        <v>4.1805000000000003</v>
      </c>
      <c r="I4033" s="44">
        <v>1.6222000000000001</v>
      </c>
      <c r="J4033" s="45">
        <v>9.2132000000000005</v>
      </c>
    </row>
    <row r="4034" spans="1:10" x14ac:dyDescent="0.25">
      <c r="A4034" s="33">
        <v>41911</v>
      </c>
      <c r="B4034" s="44">
        <v>1.2701</v>
      </c>
      <c r="C4034" s="44">
        <v>138.97</v>
      </c>
      <c r="D4034" s="44">
        <v>27.54</v>
      </c>
      <c r="E4034" s="44">
        <v>7.4432</v>
      </c>
      <c r="F4034" s="44">
        <v>0.78269999999999995</v>
      </c>
      <c r="G4034" s="44">
        <v>312.18</v>
      </c>
      <c r="H4034" s="44">
        <v>4.1826999999999996</v>
      </c>
      <c r="I4034" s="44">
        <v>1.6234999999999999</v>
      </c>
      <c r="J4034" s="45">
        <v>9.2018000000000004</v>
      </c>
    </row>
    <row r="4035" spans="1:10" x14ac:dyDescent="0.25">
      <c r="A4035" s="33">
        <v>41912</v>
      </c>
      <c r="B4035" s="44">
        <v>1.2583</v>
      </c>
      <c r="C4035" s="44">
        <v>138.11000000000001</v>
      </c>
      <c r="D4035" s="44">
        <v>27.5</v>
      </c>
      <c r="E4035" s="44">
        <v>7.4431000000000003</v>
      </c>
      <c r="F4035" s="44">
        <v>0.77729999999999999</v>
      </c>
      <c r="G4035" s="44">
        <v>310.57</v>
      </c>
      <c r="H4035" s="44">
        <v>4.1776</v>
      </c>
      <c r="I4035" s="44">
        <v>1.6271</v>
      </c>
      <c r="J4035" s="45">
        <v>9.1464999999999996</v>
      </c>
    </row>
    <row r="4036" spans="1:10" x14ac:dyDescent="0.25">
      <c r="A4036" s="33">
        <v>41913</v>
      </c>
      <c r="B4036" s="44">
        <v>1.2603</v>
      </c>
      <c r="C4036" s="44">
        <v>138.53</v>
      </c>
      <c r="D4036" s="44">
        <v>27.501999999999999</v>
      </c>
      <c r="E4036" s="44">
        <v>7.4436999999999998</v>
      </c>
      <c r="F4036" s="44">
        <v>0.7782</v>
      </c>
      <c r="G4036" s="44">
        <v>310.3</v>
      </c>
      <c r="H4036" s="44">
        <v>4.1814999999999998</v>
      </c>
      <c r="I4036" s="44">
        <v>1.6333</v>
      </c>
      <c r="J4036" s="45">
        <v>9.0931999999999995</v>
      </c>
    </row>
    <row r="4037" spans="1:10" x14ac:dyDescent="0.25">
      <c r="A4037" s="33">
        <v>41914</v>
      </c>
      <c r="B4037" s="44">
        <v>1.2630999999999999</v>
      </c>
      <c r="C4037" s="44">
        <v>137.47</v>
      </c>
      <c r="D4037" s="44">
        <v>27.495000000000001</v>
      </c>
      <c r="E4037" s="44">
        <v>7.4439000000000002</v>
      </c>
      <c r="F4037" s="44">
        <v>0.78239999999999998</v>
      </c>
      <c r="G4037" s="44">
        <v>309.70999999999998</v>
      </c>
      <c r="H4037" s="44">
        <v>4.1760999999999999</v>
      </c>
      <c r="I4037" s="44">
        <v>1.6380999999999999</v>
      </c>
      <c r="J4037" s="45">
        <v>9.0893999999999995</v>
      </c>
    </row>
    <row r="4038" spans="1:10" x14ac:dyDescent="0.25">
      <c r="A4038" s="33">
        <v>41915</v>
      </c>
      <c r="B4038" s="44">
        <v>1.2616000000000001</v>
      </c>
      <c r="C4038" s="44">
        <v>137.46</v>
      </c>
      <c r="D4038" s="44">
        <v>27.478999999999999</v>
      </c>
      <c r="E4038" s="44">
        <v>7.4440999999999997</v>
      </c>
      <c r="F4038" s="44">
        <v>0.78525</v>
      </c>
      <c r="G4038" s="44">
        <v>309.17</v>
      </c>
      <c r="H4038" s="44">
        <v>4.1788999999999996</v>
      </c>
      <c r="I4038" s="44">
        <v>1.6348</v>
      </c>
      <c r="J4038" s="45">
        <v>9.1121999999999996</v>
      </c>
    </row>
    <row r="4039" spans="1:10" x14ac:dyDescent="0.25">
      <c r="A4039" s="33">
        <v>41918</v>
      </c>
      <c r="B4039" s="44">
        <v>1.2565</v>
      </c>
      <c r="C4039" s="44">
        <v>137.25</v>
      </c>
      <c r="D4039" s="44">
        <v>27.481000000000002</v>
      </c>
      <c r="E4039" s="44">
        <v>7.4439000000000002</v>
      </c>
      <c r="F4039" s="44">
        <v>0.78574999999999995</v>
      </c>
      <c r="G4039" s="44">
        <v>308.27</v>
      </c>
      <c r="H4039" s="44">
        <v>4.1844000000000001</v>
      </c>
      <c r="I4039" s="44">
        <v>1.6345000000000001</v>
      </c>
      <c r="J4039" s="45">
        <v>9.0772999999999993</v>
      </c>
    </row>
    <row r="4040" spans="1:10" x14ac:dyDescent="0.25">
      <c r="A4040" s="33">
        <v>41919</v>
      </c>
      <c r="B4040" s="44">
        <v>1.2606999999999999</v>
      </c>
      <c r="C4040" s="44">
        <v>136.9</v>
      </c>
      <c r="D4040" s="44">
        <v>27.47</v>
      </c>
      <c r="E4040" s="44">
        <v>7.444</v>
      </c>
      <c r="F4040" s="44">
        <v>0.78400000000000003</v>
      </c>
      <c r="G4040" s="44">
        <v>307.92</v>
      </c>
      <c r="H4040" s="44">
        <v>4.1840000000000002</v>
      </c>
      <c r="I4040" s="44">
        <v>1.6328</v>
      </c>
      <c r="J4040" s="45">
        <v>9.0668000000000006</v>
      </c>
    </row>
    <row r="4041" spans="1:10" x14ac:dyDescent="0.25">
      <c r="A4041" s="33">
        <v>41920</v>
      </c>
      <c r="B4041" s="44">
        <v>1.2645</v>
      </c>
      <c r="C4041" s="44">
        <v>136.97</v>
      </c>
      <c r="D4041" s="44">
        <v>27.48</v>
      </c>
      <c r="E4041" s="44">
        <v>7.4442000000000004</v>
      </c>
      <c r="F4041" s="44">
        <v>0.78700000000000003</v>
      </c>
      <c r="G4041" s="44">
        <v>307.92</v>
      </c>
      <c r="H4041" s="44">
        <v>4.1919000000000004</v>
      </c>
      <c r="I4041" s="44">
        <v>1.6303000000000001</v>
      </c>
      <c r="J4041" s="45">
        <v>9.1321999999999992</v>
      </c>
    </row>
    <row r="4042" spans="1:10" x14ac:dyDescent="0.25">
      <c r="A4042" s="33">
        <v>41921</v>
      </c>
      <c r="B4042" s="44">
        <v>1.2763</v>
      </c>
      <c r="C4042" s="44">
        <v>137.37</v>
      </c>
      <c r="D4042" s="44">
        <v>27.47</v>
      </c>
      <c r="E4042" s="44">
        <v>7.4435000000000002</v>
      </c>
      <c r="F4042" s="44">
        <v>0.78749999999999998</v>
      </c>
      <c r="G4042" s="44">
        <v>306.27</v>
      </c>
      <c r="H4042" s="44">
        <v>4.1757999999999997</v>
      </c>
      <c r="I4042" s="44">
        <v>1.6345000000000001</v>
      </c>
      <c r="J4042" s="45">
        <v>9.1262000000000008</v>
      </c>
    </row>
    <row r="4043" spans="1:10" x14ac:dyDescent="0.25">
      <c r="A4043" s="33">
        <v>41922</v>
      </c>
      <c r="B4043" s="44">
        <v>1.2638</v>
      </c>
      <c r="C4043" s="44">
        <v>136.27000000000001</v>
      </c>
      <c r="D4043" s="44">
        <v>27.492999999999999</v>
      </c>
      <c r="E4043" s="44">
        <v>7.4435000000000002</v>
      </c>
      <c r="F4043" s="44">
        <v>0.78820000000000001</v>
      </c>
      <c r="G4043" s="44">
        <v>306.83999999999997</v>
      </c>
      <c r="H4043" s="44">
        <v>4.1835000000000004</v>
      </c>
      <c r="I4043" s="44">
        <v>1.6317999999999999</v>
      </c>
      <c r="J4043" s="45">
        <v>9.1506000000000007</v>
      </c>
    </row>
    <row r="4044" spans="1:10" x14ac:dyDescent="0.25">
      <c r="A4044" s="33">
        <v>41925</v>
      </c>
      <c r="B4044" s="44">
        <v>1.2679</v>
      </c>
      <c r="C4044" s="44">
        <v>135.94999999999999</v>
      </c>
      <c r="D4044" s="44">
        <v>27.545000000000002</v>
      </c>
      <c r="E4044" s="44">
        <v>7.4439000000000002</v>
      </c>
      <c r="F4044" s="44">
        <v>0.78800000000000003</v>
      </c>
      <c r="G4044" s="44">
        <v>305.51</v>
      </c>
      <c r="H4044" s="44">
        <v>4.1916000000000002</v>
      </c>
      <c r="I4044" s="44">
        <v>1.6254999999999999</v>
      </c>
      <c r="J4044" s="45">
        <v>9.1103000000000005</v>
      </c>
    </row>
    <row r="4045" spans="1:10" x14ac:dyDescent="0.25">
      <c r="A4045" s="33">
        <v>41926</v>
      </c>
      <c r="B4045" s="44">
        <v>1.2645999999999999</v>
      </c>
      <c r="C4045" s="44">
        <v>135.29</v>
      </c>
      <c r="D4045" s="44">
        <v>27.545000000000002</v>
      </c>
      <c r="E4045" s="44">
        <v>7.4444999999999997</v>
      </c>
      <c r="F4045" s="44">
        <v>0.79449999999999998</v>
      </c>
      <c r="G4045" s="44">
        <v>306.64999999999998</v>
      </c>
      <c r="H4045" s="44">
        <v>4.2031999999999998</v>
      </c>
      <c r="I4045" s="44">
        <v>1.6272</v>
      </c>
      <c r="J4045" s="45">
        <v>9.1585000000000001</v>
      </c>
    </row>
    <row r="4046" spans="1:10" x14ac:dyDescent="0.25">
      <c r="A4046" s="33">
        <v>41927</v>
      </c>
      <c r="B4046" s="44">
        <v>1.2665999999999999</v>
      </c>
      <c r="C4046" s="44">
        <v>135.5</v>
      </c>
      <c r="D4046" s="44">
        <v>27.545000000000002</v>
      </c>
      <c r="E4046" s="44">
        <v>7.4452999999999996</v>
      </c>
      <c r="F4046" s="44">
        <v>0.79569999999999996</v>
      </c>
      <c r="G4046" s="44">
        <v>306.45999999999998</v>
      </c>
      <c r="H4046" s="44">
        <v>4.2081</v>
      </c>
      <c r="I4046" s="44">
        <v>1.6197999999999999</v>
      </c>
      <c r="J4046" s="45">
        <v>9.2003000000000004</v>
      </c>
    </row>
    <row r="4047" spans="1:10" x14ac:dyDescent="0.25">
      <c r="A4047" s="33">
        <v>41928</v>
      </c>
      <c r="B4047" s="44">
        <v>1.2748999999999999</v>
      </c>
      <c r="C4047" s="44">
        <v>134.94999999999999</v>
      </c>
      <c r="D4047" s="44">
        <v>27.545999999999999</v>
      </c>
      <c r="E4047" s="44">
        <v>7.4455</v>
      </c>
      <c r="F4047" s="44">
        <v>0.79700000000000004</v>
      </c>
      <c r="G4047" s="44">
        <v>308.89999999999998</v>
      </c>
      <c r="H4047" s="44">
        <v>4.2286000000000001</v>
      </c>
      <c r="I4047" s="44">
        <v>1.6172</v>
      </c>
      <c r="J4047" s="45">
        <v>9.1930999999999994</v>
      </c>
    </row>
    <row r="4048" spans="1:10" x14ac:dyDescent="0.25">
      <c r="A4048" s="33">
        <v>41929</v>
      </c>
      <c r="B4048" s="44">
        <v>1.2823</v>
      </c>
      <c r="C4048" s="44">
        <v>136.44999999999999</v>
      </c>
      <c r="D4048" s="44">
        <v>27.492000000000001</v>
      </c>
      <c r="E4048" s="44">
        <v>7.4459999999999997</v>
      </c>
      <c r="F4048" s="44">
        <v>0.79549999999999998</v>
      </c>
      <c r="G4048" s="44">
        <v>307.39999999999998</v>
      </c>
      <c r="H4048" s="44">
        <v>4.2317999999999998</v>
      </c>
      <c r="I4048" s="44">
        <v>1.6343000000000001</v>
      </c>
      <c r="J4048" s="45">
        <v>9.1532</v>
      </c>
    </row>
    <row r="4049" spans="1:10" x14ac:dyDescent="0.25">
      <c r="A4049" s="33">
        <v>41932</v>
      </c>
      <c r="B4049" s="44">
        <v>1.2773000000000001</v>
      </c>
      <c r="C4049" s="44">
        <v>136.62</v>
      </c>
      <c r="D4049" s="44">
        <v>27.562000000000001</v>
      </c>
      <c r="E4049" s="44">
        <v>7.4470000000000001</v>
      </c>
      <c r="F4049" s="44">
        <v>0.79139999999999999</v>
      </c>
      <c r="G4049" s="44">
        <v>306.37</v>
      </c>
      <c r="H4049" s="44">
        <v>4.2226999999999997</v>
      </c>
      <c r="I4049" s="44">
        <v>1.6357999999999999</v>
      </c>
      <c r="J4049" s="45">
        <v>9.1968999999999994</v>
      </c>
    </row>
    <row r="4050" spans="1:10" x14ac:dyDescent="0.25">
      <c r="A4050" s="33">
        <v>41933</v>
      </c>
      <c r="B4050" s="44">
        <v>1.2762</v>
      </c>
      <c r="C4050" s="44">
        <v>136.19999999999999</v>
      </c>
      <c r="D4050" s="44">
        <v>27.613</v>
      </c>
      <c r="E4050" s="44">
        <v>7.4470000000000001</v>
      </c>
      <c r="F4050" s="44">
        <v>0.79</v>
      </c>
      <c r="G4050" s="44">
        <v>306.38</v>
      </c>
      <c r="H4050" s="44">
        <v>4.2183999999999999</v>
      </c>
      <c r="I4050" s="44">
        <v>1.6442000000000001</v>
      </c>
      <c r="J4050" s="45">
        <v>9.2004000000000001</v>
      </c>
    </row>
    <row r="4051" spans="1:10" x14ac:dyDescent="0.25">
      <c r="A4051" s="33">
        <v>41934</v>
      </c>
      <c r="B4051" s="44">
        <v>1.2693000000000001</v>
      </c>
      <c r="C4051" s="44">
        <v>135.79</v>
      </c>
      <c r="D4051" s="44">
        <v>27.683</v>
      </c>
      <c r="E4051" s="44">
        <v>7.4467999999999996</v>
      </c>
      <c r="F4051" s="44">
        <v>0.79090000000000005</v>
      </c>
      <c r="G4051" s="44">
        <v>306.17</v>
      </c>
      <c r="H4051" s="44">
        <v>4.2245999999999997</v>
      </c>
      <c r="I4051" s="44">
        <v>1.6348</v>
      </c>
      <c r="J4051" s="45">
        <v>9.2118000000000002</v>
      </c>
    </row>
    <row r="4052" spans="1:10" x14ac:dyDescent="0.25">
      <c r="A4052" s="33">
        <v>41935</v>
      </c>
      <c r="B4052" s="44">
        <v>1.2668999999999999</v>
      </c>
      <c r="C4052" s="44">
        <v>136.41999999999999</v>
      </c>
      <c r="D4052" s="44">
        <v>27.69</v>
      </c>
      <c r="E4052" s="44">
        <v>7.4462000000000002</v>
      </c>
      <c r="F4052" s="44">
        <v>0.79039999999999999</v>
      </c>
      <c r="G4052" s="44">
        <v>307.39999999999998</v>
      </c>
      <c r="H4052" s="44">
        <v>4.2290000000000001</v>
      </c>
      <c r="I4052" s="44">
        <v>1.633</v>
      </c>
      <c r="J4052" s="45">
        <v>9.1868999999999996</v>
      </c>
    </row>
    <row r="4053" spans="1:10" x14ac:dyDescent="0.25">
      <c r="A4053" s="33">
        <v>41936</v>
      </c>
      <c r="B4053" s="44">
        <v>1.2659</v>
      </c>
      <c r="C4053" s="44">
        <v>136.63999999999999</v>
      </c>
      <c r="D4053" s="44">
        <v>27.695</v>
      </c>
      <c r="E4053" s="44">
        <v>7.4451999999999998</v>
      </c>
      <c r="F4053" s="44">
        <v>0.78869999999999996</v>
      </c>
      <c r="G4053" s="44">
        <v>308.64999999999998</v>
      </c>
      <c r="H4053" s="44">
        <v>4.2234999999999996</v>
      </c>
      <c r="I4053" s="44">
        <v>1.6424000000000001</v>
      </c>
      <c r="J4053" s="45">
        <v>9.1881000000000004</v>
      </c>
    </row>
    <row r="4054" spans="1:10" x14ac:dyDescent="0.25">
      <c r="A4054" s="33">
        <v>41939</v>
      </c>
      <c r="B4054" s="44">
        <v>1.2679</v>
      </c>
      <c r="C4054" s="44">
        <v>136.76</v>
      </c>
      <c r="D4054" s="44">
        <v>27.704999999999998</v>
      </c>
      <c r="E4054" s="44">
        <v>7.4444999999999997</v>
      </c>
      <c r="F4054" s="44">
        <v>0.78710000000000002</v>
      </c>
      <c r="G4054" s="44">
        <v>308.77999999999997</v>
      </c>
      <c r="H4054" s="44">
        <v>4.2236000000000002</v>
      </c>
      <c r="I4054" s="44">
        <v>1.6462000000000001</v>
      </c>
      <c r="J4054" s="45">
        <v>9.2568000000000001</v>
      </c>
    </row>
    <row r="4055" spans="1:10" x14ac:dyDescent="0.25">
      <c r="A4055" s="33">
        <v>41940</v>
      </c>
      <c r="B4055" s="44">
        <v>1.2747999999999999</v>
      </c>
      <c r="C4055" s="44">
        <v>137.44999999999999</v>
      </c>
      <c r="D4055" s="44">
        <v>27.748999999999999</v>
      </c>
      <c r="E4055" s="44">
        <v>7.444</v>
      </c>
      <c r="F4055" s="44">
        <v>0.78810000000000002</v>
      </c>
      <c r="G4055" s="44">
        <v>309.26</v>
      </c>
      <c r="H4055" s="44">
        <v>4.2317999999999998</v>
      </c>
      <c r="I4055" s="44">
        <v>1.6537999999999999</v>
      </c>
      <c r="J4055" s="45">
        <v>9.3629999999999995</v>
      </c>
    </row>
    <row r="4056" spans="1:10" x14ac:dyDescent="0.25">
      <c r="A4056" s="33">
        <v>41941</v>
      </c>
      <c r="B4056" s="44">
        <v>1.2737000000000001</v>
      </c>
      <c r="C4056" s="44">
        <v>137.75</v>
      </c>
      <c r="D4056" s="44">
        <v>27.783999999999999</v>
      </c>
      <c r="E4056" s="44">
        <v>7.4444999999999997</v>
      </c>
      <c r="F4056" s="44">
        <v>0.79095000000000004</v>
      </c>
      <c r="G4056" s="44">
        <v>309.05</v>
      </c>
      <c r="H4056" s="44">
        <v>4.2252000000000001</v>
      </c>
      <c r="I4056" s="44">
        <v>1.6511</v>
      </c>
      <c r="J4056" s="45">
        <v>9.3293999999999997</v>
      </c>
    </row>
    <row r="4057" spans="1:10" x14ac:dyDescent="0.25">
      <c r="A4057" s="33">
        <v>41942</v>
      </c>
      <c r="B4057" s="44">
        <v>1.2598</v>
      </c>
      <c r="C4057" s="44">
        <v>137.27000000000001</v>
      </c>
      <c r="D4057" s="44">
        <v>27.728999999999999</v>
      </c>
      <c r="E4057" s="44">
        <v>7.4448999999999996</v>
      </c>
      <c r="F4057" s="44">
        <v>0.78720000000000001</v>
      </c>
      <c r="G4057" s="44">
        <v>308.82</v>
      </c>
      <c r="H4057" s="44">
        <v>4.2168000000000001</v>
      </c>
      <c r="I4057" s="44">
        <v>1.6539999999999999</v>
      </c>
      <c r="J4057" s="45">
        <v>9.2710000000000008</v>
      </c>
    </row>
    <row r="4058" spans="1:10" x14ac:dyDescent="0.25">
      <c r="A4058" s="33">
        <v>41943</v>
      </c>
      <c r="B4058" s="44">
        <v>1.2524</v>
      </c>
      <c r="C4058" s="44">
        <v>140.18</v>
      </c>
      <c r="D4058" s="44">
        <v>27.77</v>
      </c>
      <c r="E4058" s="44">
        <v>7.4443999999999999</v>
      </c>
      <c r="F4058" s="44">
        <v>0.78425</v>
      </c>
      <c r="G4058" s="44">
        <v>308.26</v>
      </c>
      <c r="H4058" s="44">
        <v>4.2176999999999998</v>
      </c>
      <c r="I4058" s="44">
        <v>1.6560999999999999</v>
      </c>
      <c r="J4058" s="45">
        <v>9.2664000000000009</v>
      </c>
    </row>
    <row r="4059" spans="1:10" x14ac:dyDescent="0.25">
      <c r="A4059" s="33">
        <v>41946</v>
      </c>
      <c r="B4059" s="44">
        <v>1.2493000000000001</v>
      </c>
      <c r="C4059" s="44">
        <v>142.19</v>
      </c>
      <c r="D4059" s="44">
        <v>27.788</v>
      </c>
      <c r="E4059" s="44">
        <v>7.4440999999999997</v>
      </c>
      <c r="F4059" s="44">
        <v>0.78085000000000004</v>
      </c>
      <c r="G4059" s="44">
        <v>308.64</v>
      </c>
      <c r="H4059" s="44">
        <v>4.2187999999999999</v>
      </c>
      <c r="I4059" s="44">
        <v>1.6603000000000001</v>
      </c>
      <c r="J4059" s="45">
        <v>9.23</v>
      </c>
    </row>
    <row r="4060" spans="1:10" x14ac:dyDescent="0.25">
      <c r="A4060" s="33">
        <v>41947</v>
      </c>
      <c r="B4060" s="44">
        <v>1.2514000000000001</v>
      </c>
      <c r="C4060" s="44">
        <v>141.96</v>
      </c>
      <c r="D4060" s="44">
        <v>27.788</v>
      </c>
      <c r="E4060" s="44">
        <v>7.4428999999999998</v>
      </c>
      <c r="F4060" s="44">
        <v>0.78190000000000004</v>
      </c>
      <c r="G4060" s="44">
        <v>309.08</v>
      </c>
      <c r="H4060" s="44">
        <v>4.2248000000000001</v>
      </c>
      <c r="I4060" s="44">
        <v>1.6376999999999999</v>
      </c>
      <c r="J4060" s="45">
        <v>9.2622999999999998</v>
      </c>
    </row>
    <row r="4061" spans="1:10" x14ac:dyDescent="0.25">
      <c r="A4061" s="33">
        <v>41948</v>
      </c>
      <c r="B4061" s="44">
        <v>1.248</v>
      </c>
      <c r="C4061" s="44">
        <v>143.21</v>
      </c>
      <c r="D4061" s="44">
        <v>27.823</v>
      </c>
      <c r="E4061" s="44">
        <v>7.4425999999999997</v>
      </c>
      <c r="F4061" s="44">
        <v>0.7843</v>
      </c>
      <c r="G4061" s="44">
        <v>309.05</v>
      </c>
      <c r="H4061" s="44">
        <v>4.2336</v>
      </c>
      <c r="I4061" s="44">
        <v>1.6428</v>
      </c>
      <c r="J4061" s="45">
        <v>9.2164000000000001</v>
      </c>
    </row>
    <row r="4062" spans="1:10" x14ac:dyDescent="0.25">
      <c r="A4062" s="33">
        <v>41949</v>
      </c>
      <c r="B4062" s="44">
        <v>1.2517</v>
      </c>
      <c r="C4062" s="44">
        <v>143.33000000000001</v>
      </c>
      <c r="D4062" s="44">
        <v>27.768999999999998</v>
      </c>
      <c r="E4062" s="44">
        <v>7.4404000000000003</v>
      </c>
      <c r="F4062" s="44">
        <v>0.78615000000000002</v>
      </c>
      <c r="G4062" s="44">
        <v>310.02</v>
      </c>
      <c r="H4062" s="44">
        <v>4.2214</v>
      </c>
      <c r="I4062" s="44">
        <v>1.6380999999999999</v>
      </c>
      <c r="J4062" s="45">
        <v>9.2027000000000001</v>
      </c>
    </row>
    <row r="4063" spans="1:10" x14ac:dyDescent="0.25">
      <c r="A4063" s="33">
        <v>41950</v>
      </c>
      <c r="B4063" s="44">
        <v>1.2393000000000001</v>
      </c>
      <c r="C4063" s="44">
        <v>142.88999999999999</v>
      </c>
      <c r="D4063" s="44">
        <v>27.704999999999998</v>
      </c>
      <c r="E4063" s="44">
        <v>7.4386000000000001</v>
      </c>
      <c r="F4063" s="44">
        <v>0.78339999999999999</v>
      </c>
      <c r="G4063" s="44">
        <v>309.83999999999997</v>
      </c>
      <c r="H4063" s="44">
        <v>4.2283999999999997</v>
      </c>
      <c r="I4063" s="44">
        <v>1.6391</v>
      </c>
      <c r="J4063" s="45">
        <v>9.2125000000000004</v>
      </c>
    </row>
    <row r="4064" spans="1:10" x14ac:dyDescent="0.25">
      <c r="A4064" s="33">
        <v>41953</v>
      </c>
      <c r="B4064" s="44">
        <v>1.2485999999999999</v>
      </c>
      <c r="C4064" s="44">
        <v>142.56</v>
      </c>
      <c r="D4064" s="44">
        <v>27.585000000000001</v>
      </c>
      <c r="E4064" s="44">
        <v>7.4386999999999999</v>
      </c>
      <c r="F4064" s="44">
        <v>0.78520000000000001</v>
      </c>
      <c r="G4064" s="44">
        <v>307.04000000000002</v>
      </c>
      <c r="H4064" s="44">
        <v>4.2146999999999997</v>
      </c>
      <c r="I4064" s="44">
        <v>1.6519999999999999</v>
      </c>
      <c r="J4064" s="45">
        <v>9.2073999999999998</v>
      </c>
    </row>
    <row r="4065" spans="1:10" x14ac:dyDescent="0.25">
      <c r="A4065" s="33">
        <v>41954</v>
      </c>
      <c r="B4065" s="44">
        <v>1.2423999999999999</v>
      </c>
      <c r="C4065" s="44">
        <v>143.88</v>
      </c>
      <c r="D4065" s="44">
        <v>27.591999999999999</v>
      </c>
      <c r="E4065" s="44">
        <v>7.4401000000000002</v>
      </c>
      <c r="F4065" s="44">
        <v>0.78359999999999996</v>
      </c>
      <c r="G4065" s="44">
        <v>307.58999999999997</v>
      </c>
      <c r="H4065" s="44">
        <v>4.2234999999999996</v>
      </c>
      <c r="I4065" s="44">
        <v>1.6592</v>
      </c>
      <c r="J4065" s="45">
        <v>9.1907999999999994</v>
      </c>
    </row>
    <row r="4066" spans="1:10" x14ac:dyDescent="0.25">
      <c r="A4066" s="33">
        <v>41955</v>
      </c>
      <c r="B4066" s="44">
        <v>1.2466999999999999</v>
      </c>
      <c r="C4066" s="44">
        <v>143.63</v>
      </c>
      <c r="D4066" s="44">
        <v>27.603000000000002</v>
      </c>
      <c r="E4066" s="44">
        <v>7.4416000000000002</v>
      </c>
      <c r="F4066" s="44">
        <v>0.78800000000000003</v>
      </c>
      <c r="G4066" s="44">
        <v>307.36</v>
      </c>
      <c r="H4066" s="44">
        <v>4.2191999999999998</v>
      </c>
      <c r="I4066" s="44">
        <v>1.6604000000000001</v>
      </c>
      <c r="J4066" s="45">
        <v>9.2283000000000008</v>
      </c>
    </row>
    <row r="4067" spans="1:10" x14ac:dyDescent="0.25">
      <c r="A4067" s="33">
        <v>41956</v>
      </c>
      <c r="B4067" s="44">
        <v>1.2456</v>
      </c>
      <c r="C4067" s="44">
        <v>143.87</v>
      </c>
      <c r="D4067" s="44">
        <v>27.643999999999998</v>
      </c>
      <c r="E4067" s="44">
        <v>7.4424000000000001</v>
      </c>
      <c r="F4067" s="44">
        <v>0.79120000000000001</v>
      </c>
      <c r="G4067" s="44">
        <v>306.36</v>
      </c>
      <c r="H4067" s="44">
        <v>4.2282000000000002</v>
      </c>
      <c r="I4067" s="44">
        <v>1.6611</v>
      </c>
      <c r="J4067" s="45">
        <v>9.2441999999999993</v>
      </c>
    </row>
    <row r="4068" spans="1:10" x14ac:dyDescent="0.25">
      <c r="A4068" s="33">
        <v>41957</v>
      </c>
      <c r="B4068" s="44">
        <v>1.2436</v>
      </c>
      <c r="C4068" s="44">
        <v>144.94</v>
      </c>
      <c r="D4068" s="44">
        <v>27.652999999999999</v>
      </c>
      <c r="E4068" s="44">
        <v>7.4433999999999996</v>
      </c>
      <c r="F4068" s="44">
        <v>0.7944</v>
      </c>
      <c r="G4068" s="44">
        <v>306.12</v>
      </c>
      <c r="H4068" s="44">
        <v>4.2294999999999998</v>
      </c>
      <c r="I4068" s="44">
        <v>1.6749000000000001</v>
      </c>
      <c r="J4068" s="45">
        <v>9.2376000000000005</v>
      </c>
    </row>
    <row r="4069" spans="1:10" x14ac:dyDescent="0.25">
      <c r="A4069" s="33">
        <v>41960</v>
      </c>
      <c r="B4069" s="44">
        <v>1.2496</v>
      </c>
      <c r="C4069" s="44">
        <v>145.30000000000001</v>
      </c>
      <c r="D4069" s="44">
        <v>27.701000000000001</v>
      </c>
      <c r="E4069" s="44">
        <v>7.4433999999999996</v>
      </c>
      <c r="F4069" s="44">
        <v>0.79890000000000005</v>
      </c>
      <c r="G4069" s="44">
        <v>306.01</v>
      </c>
      <c r="H4069" s="44">
        <v>4.2237999999999998</v>
      </c>
      <c r="I4069" s="44">
        <v>1.6702999999999999</v>
      </c>
      <c r="J4069" s="45">
        <v>9.2448999999999995</v>
      </c>
    </row>
    <row r="4070" spans="1:10" x14ac:dyDescent="0.25">
      <c r="A4070" s="33">
        <v>41961</v>
      </c>
      <c r="B4070" s="44">
        <v>1.2514000000000001</v>
      </c>
      <c r="C4070" s="44">
        <v>145.91</v>
      </c>
      <c r="D4070" s="44">
        <v>27.677</v>
      </c>
      <c r="E4070" s="44">
        <v>7.4439000000000002</v>
      </c>
      <c r="F4070" s="44">
        <v>0.7994</v>
      </c>
      <c r="G4070" s="44">
        <v>305.54000000000002</v>
      </c>
      <c r="H4070" s="44">
        <v>4.2141000000000002</v>
      </c>
      <c r="I4070" s="44">
        <v>1.6611</v>
      </c>
      <c r="J4070" s="45">
        <v>9.2387999999999995</v>
      </c>
    </row>
    <row r="4071" spans="1:10" x14ac:dyDescent="0.25">
      <c r="A4071" s="33">
        <v>41962</v>
      </c>
      <c r="B4071" s="44">
        <v>1.2535000000000001</v>
      </c>
      <c r="C4071" s="44">
        <v>147.44999999999999</v>
      </c>
      <c r="D4071" s="44">
        <v>27.683</v>
      </c>
      <c r="E4071" s="44">
        <v>7.4439000000000002</v>
      </c>
      <c r="F4071" s="44">
        <v>0.79964999999999997</v>
      </c>
      <c r="G4071" s="44">
        <v>304.8</v>
      </c>
      <c r="H4071" s="44">
        <v>4.2183999999999999</v>
      </c>
      <c r="I4071" s="44">
        <v>1.6685000000000001</v>
      </c>
      <c r="J4071" s="45">
        <v>9.2598000000000003</v>
      </c>
    </row>
    <row r="4072" spans="1:10" x14ac:dyDescent="0.25">
      <c r="A4072" s="33">
        <v>41963</v>
      </c>
      <c r="B4072" s="44">
        <v>1.2539</v>
      </c>
      <c r="C4072" s="44">
        <v>148.25</v>
      </c>
      <c r="D4072" s="44">
        <v>27.657</v>
      </c>
      <c r="E4072" s="44">
        <v>7.4436999999999998</v>
      </c>
      <c r="F4072" s="44">
        <v>0.79890000000000005</v>
      </c>
      <c r="G4072" s="44">
        <v>304.62</v>
      </c>
      <c r="H4072" s="44">
        <v>4.2140000000000004</v>
      </c>
      <c r="I4072" s="44">
        <v>1.6636</v>
      </c>
      <c r="J4072" s="45">
        <v>9.2789999999999999</v>
      </c>
    </row>
    <row r="4073" spans="1:10" x14ac:dyDescent="0.25">
      <c r="A4073" s="33">
        <v>41964</v>
      </c>
      <c r="B4073" s="44">
        <v>1.2422</v>
      </c>
      <c r="C4073" s="44">
        <v>146.46</v>
      </c>
      <c r="D4073" s="44">
        <v>27.66</v>
      </c>
      <c r="E4073" s="44">
        <v>7.4413</v>
      </c>
      <c r="F4073" s="44">
        <v>0.79210000000000003</v>
      </c>
      <c r="G4073" s="44">
        <v>304.56</v>
      </c>
      <c r="H4073" s="44">
        <v>4.2046999999999999</v>
      </c>
      <c r="I4073" s="44">
        <v>1.6513</v>
      </c>
      <c r="J4073" s="45">
        <v>9.2294999999999998</v>
      </c>
    </row>
    <row r="4074" spans="1:10" x14ac:dyDescent="0.25">
      <c r="A4074" s="33">
        <v>41967</v>
      </c>
      <c r="B4074" s="44">
        <v>1.2410000000000001</v>
      </c>
      <c r="C4074" s="44">
        <v>146.82</v>
      </c>
      <c r="D4074" s="44">
        <v>27.591999999999999</v>
      </c>
      <c r="E4074" s="44">
        <v>7.44</v>
      </c>
      <c r="F4074" s="44">
        <v>0.79159999999999997</v>
      </c>
      <c r="G4074" s="44">
        <v>304.76</v>
      </c>
      <c r="H4074" s="44">
        <v>4.1943000000000001</v>
      </c>
      <c r="I4074" s="44">
        <v>1.6495</v>
      </c>
      <c r="J4074" s="45">
        <v>9.2395999999999994</v>
      </c>
    </row>
    <row r="4075" spans="1:10" x14ac:dyDescent="0.25">
      <c r="A4075" s="33">
        <v>41968</v>
      </c>
      <c r="B4075" s="44">
        <v>1.2423999999999999</v>
      </c>
      <c r="C4075" s="44">
        <v>146.66</v>
      </c>
      <c r="D4075" s="44">
        <v>27.582999999999998</v>
      </c>
      <c r="E4075" s="44">
        <v>7.4394999999999998</v>
      </c>
      <c r="F4075" s="44">
        <v>0.79290000000000005</v>
      </c>
      <c r="G4075" s="44">
        <v>305.82</v>
      </c>
      <c r="H4075" s="44">
        <v>4.1867999999999999</v>
      </c>
      <c r="I4075" s="44">
        <v>1.6391</v>
      </c>
      <c r="J4075" s="45">
        <v>9.2661999999999995</v>
      </c>
    </row>
    <row r="4076" spans="1:10" x14ac:dyDescent="0.25">
      <c r="A4076" s="33">
        <v>41969</v>
      </c>
      <c r="B4076" s="44">
        <v>1.2475000000000001</v>
      </c>
      <c r="C4076" s="44">
        <v>146.91</v>
      </c>
      <c r="D4076" s="44">
        <v>27.579000000000001</v>
      </c>
      <c r="E4076" s="44">
        <v>7.4396000000000004</v>
      </c>
      <c r="F4076" s="44">
        <v>0.79095000000000004</v>
      </c>
      <c r="G4076" s="44">
        <v>306.60000000000002</v>
      </c>
      <c r="H4076" s="44">
        <v>4.1801000000000004</v>
      </c>
      <c r="I4076" s="44">
        <v>1.6472</v>
      </c>
      <c r="J4076" s="45">
        <v>9.2514000000000003</v>
      </c>
    </row>
    <row r="4077" spans="1:10" x14ac:dyDescent="0.25">
      <c r="A4077" s="33">
        <v>41970</v>
      </c>
      <c r="B4077" s="44">
        <v>1.248</v>
      </c>
      <c r="C4077" s="44">
        <v>146.66999999999999</v>
      </c>
      <c r="D4077" s="44">
        <v>27.609000000000002</v>
      </c>
      <c r="E4077" s="44">
        <v>7.4397000000000002</v>
      </c>
      <c r="F4077" s="44">
        <v>0.79200000000000004</v>
      </c>
      <c r="G4077" s="44">
        <v>307.14</v>
      </c>
      <c r="H4077" s="44">
        <v>4.1798000000000002</v>
      </c>
      <c r="I4077" s="44">
        <v>1.6431</v>
      </c>
      <c r="J4077" s="45">
        <v>9.2613000000000003</v>
      </c>
    </row>
    <row r="4078" spans="1:10" x14ac:dyDescent="0.25">
      <c r="A4078" s="33">
        <v>41971</v>
      </c>
      <c r="B4078" s="44">
        <v>1.2483</v>
      </c>
      <c r="C4078" s="44">
        <v>147.69</v>
      </c>
      <c r="D4078" s="44">
        <v>27.652000000000001</v>
      </c>
      <c r="E4078" s="44">
        <v>7.4409000000000001</v>
      </c>
      <c r="F4078" s="44">
        <v>0.79530000000000001</v>
      </c>
      <c r="G4078" s="44">
        <v>306.81</v>
      </c>
      <c r="H4078" s="44">
        <v>4.1839000000000004</v>
      </c>
      <c r="I4078" s="44">
        <v>1.6579999999999999</v>
      </c>
      <c r="J4078" s="45">
        <v>9.266</v>
      </c>
    </row>
    <row r="4079" spans="1:10" x14ac:dyDescent="0.25">
      <c r="A4079" s="33">
        <v>41974</v>
      </c>
      <c r="B4079" s="44">
        <v>1.2468999999999999</v>
      </c>
      <c r="C4079" s="44">
        <v>147.62</v>
      </c>
      <c r="D4079" s="44">
        <v>27.626000000000001</v>
      </c>
      <c r="E4079" s="44">
        <v>7.4401000000000002</v>
      </c>
      <c r="F4079" s="44">
        <v>0.79269999999999996</v>
      </c>
      <c r="G4079" s="44">
        <v>306.43</v>
      </c>
      <c r="H4079" s="44">
        <v>4.1782000000000004</v>
      </c>
      <c r="I4079" s="44">
        <v>1.6733</v>
      </c>
      <c r="J4079" s="45">
        <v>9.2561999999999998</v>
      </c>
    </row>
    <row r="4080" spans="1:10" x14ac:dyDescent="0.25">
      <c r="A4080" s="33">
        <v>41975</v>
      </c>
      <c r="B4080" s="44">
        <v>1.2423999999999999</v>
      </c>
      <c r="C4080" s="44">
        <v>148.08000000000001</v>
      </c>
      <c r="D4080" s="44">
        <v>27.605</v>
      </c>
      <c r="E4080" s="44">
        <v>7.4405999999999999</v>
      </c>
      <c r="F4080" s="44">
        <v>0.79359999999999997</v>
      </c>
      <c r="G4080" s="44">
        <v>306.93</v>
      </c>
      <c r="H4080" s="44">
        <v>4.1637000000000004</v>
      </c>
      <c r="I4080" s="44">
        <v>1.6632</v>
      </c>
      <c r="J4080" s="45">
        <v>9.2795000000000005</v>
      </c>
    </row>
    <row r="4081" spans="1:10" x14ac:dyDescent="0.25">
      <c r="A4081" s="33">
        <v>41976</v>
      </c>
      <c r="B4081" s="44">
        <v>1.2331000000000001</v>
      </c>
      <c r="C4081" s="44">
        <v>147.19999999999999</v>
      </c>
      <c r="D4081" s="44">
        <v>27.623000000000001</v>
      </c>
      <c r="E4081" s="44">
        <v>7.4410999999999996</v>
      </c>
      <c r="F4081" s="44">
        <v>0.78620000000000001</v>
      </c>
      <c r="G4081" s="44">
        <v>306.72000000000003</v>
      </c>
      <c r="H4081" s="44">
        <v>4.1597999999999997</v>
      </c>
      <c r="I4081" s="44">
        <v>1.6476</v>
      </c>
      <c r="J4081" s="45">
        <v>9.2713000000000001</v>
      </c>
    </row>
    <row r="4082" spans="1:10" x14ac:dyDescent="0.25">
      <c r="A4082" s="33">
        <v>41977</v>
      </c>
      <c r="B4082" s="44">
        <v>1.2311000000000001</v>
      </c>
      <c r="C4082" s="44">
        <v>147.63999999999999</v>
      </c>
      <c r="D4082" s="44">
        <v>27.616</v>
      </c>
      <c r="E4082" s="44">
        <v>7.44</v>
      </c>
      <c r="F4082" s="44">
        <v>0.78610000000000002</v>
      </c>
      <c r="G4082" s="44">
        <v>306.89999999999998</v>
      </c>
      <c r="H4082" s="44">
        <v>4.1614000000000004</v>
      </c>
      <c r="I4082" s="44">
        <v>1.6447000000000001</v>
      </c>
      <c r="J4082" s="45">
        <v>9.2746999999999993</v>
      </c>
    </row>
    <row r="4083" spans="1:10" x14ac:dyDescent="0.25">
      <c r="A4083" s="33">
        <v>41978</v>
      </c>
      <c r="B4083" s="44">
        <v>1.2362</v>
      </c>
      <c r="C4083" s="44">
        <v>149.03</v>
      </c>
      <c r="D4083" s="44">
        <v>27.635000000000002</v>
      </c>
      <c r="E4083" s="44">
        <v>7.4398999999999997</v>
      </c>
      <c r="F4083" s="44">
        <v>0.78810000000000002</v>
      </c>
      <c r="G4083" s="44">
        <v>307.25</v>
      </c>
      <c r="H4083" s="44">
        <v>4.1627999999999998</v>
      </c>
      <c r="I4083" s="44">
        <v>1.6471</v>
      </c>
      <c r="J4083" s="45">
        <v>9.2989999999999995</v>
      </c>
    </row>
    <row r="4084" spans="1:10" x14ac:dyDescent="0.25">
      <c r="A4084" s="33">
        <v>41981</v>
      </c>
      <c r="B4084" s="44">
        <v>1.2258</v>
      </c>
      <c r="C4084" s="44">
        <v>148.44999999999999</v>
      </c>
      <c r="D4084" s="44">
        <v>27.611000000000001</v>
      </c>
      <c r="E4084" s="44">
        <v>7.4401000000000002</v>
      </c>
      <c r="F4084" s="44">
        <v>0.78449999999999998</v>
      </c>
      <c r="G4084" s="44">
        <v>306.55</v>
      </c>
      <c r="H4084" s="44">
        <v>4.1611000000000002</v>
      </c>
      <c r="I4084" s="44">
        <v>1.6418999999999999</v>
      </c>
      <c r="J4084" s="45">
        <v>9.3057999999999996</v>
      </c>
    </row>
    <row r="4085" spans="1:10" x14ac:dyDescent="0.25">
      <c r="A4085" s="33">
        <v>41982</v>
      </c>
      <c r="B4085" s="44">
        <v>1.2369000000000001</v>
      </c>
      <c r="C4085" s="44">
        <v>148.02000000000001</v>
      </c>
      <c r="D4085" s="44">
        <v>27.617999999999999</v>
      </c>
      <c r="E4085" s="44">
        <v>7.4402999999999997</v>
      </c>
      <c r="F4085" s="44">
        <v>0.79015000000000002</v>
      </c>
      <c r="G4085" s="44">
        <v>305.75</v>
      </c>
      <c r="H4085" s="44">
        <v>4.1601999999999997</v>
      </c>
      <c r="I4085" s="44">
        <v>1.6482000000000001</v>
      </c>
      <c r="J4085" s="45">
        <v>9.3003999999999998</v>
      </c>
    </row>
    <row r="4086" spans="1:10" x14ac:dyDescent="0.25">
      <c r="A4086" s="33">
        <v>41983</v>
      </c>
      <c r="B4086" s="44">
        <v>1.2392000000000001</v>
      </c>
      <c r="C4086" s="44">
        <v>147.33000000000001</v>
      </c>
      <c r="D4086" s="44">
        <v>27.617999999999999</v>
      </c>
      <c r="E4086" s="44">
        <v>7.4397000000000002</v>
      </c>
      <c r="F4086" s="44">
        <v>0.78974999999999995</v>
      </c>
      <c r="G4086" s="44">
        <v>307.20999999999998</v>
      </c>
      <c r="H4086" s="44">
        <v>4.1619000000000002</v>
      </c>
      <c r="I4086" s="44">
        <v>1.6609</v>
      </c>
      <c r="J4086" s="45">
        <v>9.3276000000000003</v>
      </c>
    </row>
    <row r="4087" spans="1:10" x14ac:dyDescent="0.25">
      <c r="A4087" s="33">
        <v>41984</v>
      </c>
      <c r="B4087" s="44">
        <v>1.2427999999999999</v>
      </c>
      <c r="C4087" s="44">
        <v>147.19999999999999</v>
      </c>
      <c r="D4087" s="44">
        <v>27.632999999999999</v>
      </c>
      <c r="E4087" s="44">
        <v>7.4386999999999999</v>
      </c>
      <c r="F4087" s="44">
        <v>0.79269999999999996</v>
      </c>
      <c r="G4087" s="44">
        <v>308.14</v>
      </c>
      <c r="H4087" s="44">
        <v>4.1798000000000002</v>
      </c>
      <c r="I4087" s="44">
        <v>1.6681999999999999</v>
      </c>
      <c r="J4087" s="45">
        <v>9.3574999999999999</v>
      </c>
    </row>
    <row r="4088" spans="1:10" x14ac:dyDescent="0.25">
      <c r="A4088" s="33">
        <v>41985</v>
      </c>
      <c r="B4088" s="44">
        <v>1.2450000000000001</v>
      </c>
      <c r="C4088" s="44">
        <v>147.41</v>
      </c>
      <c r="D4088" s="44">
        <v>27.59</v>
      </c>
      <c r="E4088" s="44">
        <v>7.4370000000000003</v>
      </c>
      <c r="F4088" s="44">
        <v>0.79249999999999998</v>
      </c>
      <c r="G4088" s="44">
        <v>308.93</v>
      </c>
      <c r="H4088" s="44">
        <v>4.1734999999999998</v>
      </c>
      <c r="I4088" s="44">
        <v>1.671</v>
      </c>
      <c r="J4088" s="45">
        <v>9.3699999999999992</v>
      </c>
    </row>
    <row r="4089" spans="1:10" x14ac:dyDescent="0.25">
      <c r="A4089" s="33">
        <v>41988</v>
      </c>
      <c r="B4089" s="44">
        <v>1.2425999999999999</v>
      </c>
      <c r="C4089" s="44">
        <v>147.66999999999999</v>
      </c>
      <c r="D4089" s="44">
        <v>27.565000000000001</v>
      </c>
      <c r="E4089" s="44">
        <v>7.4379</v>
      </c>
      <c r="F4089" s="44">
        <v>0.79359999999999997</v>
      </c>
      <c r="G4089" s="44">
        <v>308.32</v>
      </c>
      <c r="H4089" s="44">
        <v>4.1782000000000004</v>
      </c>
      <c r="I4089" s="44">
        <v>1.6492</v>
      </c>
      <c r="J4089" s="45">
        <v>9.4095999999999993</v>
      </c>
    </row>
    <row r="4090" spans="1:10" x14ac:dyDescent="0.25">
      <c r="A4090" s="33">
        <v>41989</v>
      </c>
      <c r="B4090" s="44">
        <v>1.2537</v>
      </c>
      <c r="C4090" s="44">
        <v>145.79</v>
      </c>
      <c r="D4090" s="44">
        <v>27.606999999999999</v>
      </c>
      <c r="E4090" s="44">
        <v>7.4406999999999996</v>
      </c>
      <c r="F4090" s="44">
        <v>0.79649999999999999</v>
      </c>
      <c r="G4090" s="44">
        <v>312.23</v>
      </c>
      <c r="H4090" s="44">
        <v>4.2061000000000002</v>
      </c>
      <c r="I4090" s="44">
        <v>1.6402000000000001</v>
      </c>
      <c r="J4090" s="45">
        <v>9.5510000000000002</v>
      </c>
    </row>
    <row r="4091" spans="1:10" x14ac:dyDescent="0.25">
      <c r="A4091" s="33">
        <v>41990</v>
      </c>
      <c r="B4091" s="44">
        <v>1.2447999999999999</v>
      </c>
      <c r="C4091" s="44">
        <v>145.88999999999999</v>
      </c>
      <c r="D4091" s="44">
        <v>27.626000000000001</v>
      </c>
      <c r="E4091" s="44">
        <v>7.4405000000000001</v>
      </c>
      <c r="F4091" s="44">
        <v>0.79320000000000002</v>
      </c>
      <c r="G4091" s="44">
        <v>314.42</v>
      </c>
      <c r="H4091" s="44">
        <v>4.2257999999999996</v>
      </c>
      <c r="I4091" s="44">
        <v>1.6383000000000001</v>
      </c>
      <c r="J4091" s="45">
        <v>9.5018999999999991</v>
      </c>
    </row>
    <row r="4092" spans="1:10" x14ac:dyDescent="0.25">
      <c r="A4092" s="33">
        <v>41991</v>
      </c>
      <c r="B4092" s="44">
        <v>1.2284999999999999</v>
      </c>
      <c r="C4092" s="44">
        <v>145.96</v>
      </c>
      <c r="D4092" s="44">
        <v>27.606000000000002</v>
      </c>
      <c r="E4092" s="44">
        <v>7.4393000000000002</v>
      </c>
      <c r="F4092" s="44">
        <v>0.78649999999999998</v>
      </c>
      <c r="G4092" s="44">
        <v>314.73</v>
      </c>
      <c r="H4092" s="44">
        <v>4.2422000000000004</v>
      </c>
      <c r="I4092" s="44">
        <v>1.6238999999999999</v>
      </c>
      <c r="J4092" s="45">
        <v>9.4360999999999997</v>
      </c>
    </row>
    <row r="4093" spans="1:10" x14ac:dyDescent="0.25">
      <c r="A4093" s="33">
        <v>41992</v>
      </c>
      <c r="B4093" s="44">
        <v>1.2279</v>
      </c>
      <c r="C4093" s="44">
        <v>146.41</v>
      </c>
      <c r="D4093" s="44">
        <v>27.635999999999999</v>
      </c>
      <c r="E4093" s="44">
        <v>7.4390999999999998</v>
      </c>
      <c r="F4093" s="44">
        <v>0.78469999999999995</v>
      </c>
      <c r="G4093" s="44">
        <v>316.45</v>
      </c>
      <c r="H4093" s="44">
        <v>4.2737999999999996</v>
      </c>
      <c r="I4093" s="44">
        <v>1.6153999999999999</v>
      </c>
      <c r="J4093" s="45">
        <v>9.4624000000000006</v>
      </c>
    </row>
    <row r="4094" spans="1:10" x14ac:dyDescent="0.25">
      <c r="A4094" s="33">
        <v>41995</v>
      </c>
      <c r="B4094" s="44">
        <v>1.2259</v>
      </c>
      <c r="C4094" s="44">
        <v>147.06</v>
      </c>
      <c r="D4094" s="44">
        <v>27.617999999999999</v>
      </c>
      <c r="E4094" s="44">
        <v>7.4401000000000002</v>
      </c>
      <c r="F4094" s="44">
        <v>0.78490000000000004</v>
      </c>
      <c r="G4094" s="44">
        <v>315.33</v>
      </c>
      <c r="H4094" s="44">
        <v>4.2664999999999997</v>
      </c>
      <c r="I4094" s="44">
        <v>1.6066</v>
      </c>
      <c r="J4094" s="45">
        <v>9.5535999999999994</v>
      </c>
    </row>
    <row r="4095" spans="1:10" x14ac:dyDescent="0.25">
      <c r="A4095" s="33">
        <v>41996</v>
      </c>
      <c r="B4095" s="44">
        <v>1.2213000000000001</v>
      </c>
      <c r="C4095" s="44">
        <v>146.80000000000001</v>
      </c>
      <c r="D4095" s="44">
        <v>27.66</v>
      </c>
      <c r="E4095" s="44">
        <v>7.4408000000000003</v>
      </c>
      <c r="F4095" s="44">
        <v>0.78669999999999995</v>
      </c>
      <c r="G4095" s="44">
        <v>313.93</v>
      </c>
      <c r="H4095" s="44">
        <v>4.2765000000000004</v>
      </c>
      <c r="I4095" s="44">
        <v>1.6043000000000001</v>
      </c>
      <c r="J4095" s="45">
        <v>9.5030999999999999</v>
      </c>
    </row>
    <row r="4096" spans="1:10" x14ac:dyDescent="0.25">
      <c r="A4096" s="33">
        <v>41997</v>
      </c>
      <c r="B4096" s="44">
        <v>1.2219</v>
      </c>
      <c r="C4096" s="44">
        <v>147.07</v>
      </c>
      <c r="D4096" s="44">
        <v>27.777000000000001</v>
      </c>
      <c r="E4096" s="44">
        <v>7.4396000000000004</v>
      </c>
      <c r="F4096" s="44">
        <v>0.78649999999999998</v>
      </c>
      <c r="G4096" s="44">
        <v>316.08</v>
      </c>
      <c r="H4096" s="44">
        <v>4.3078000000000003</v>
      </c>
      <c r="I4096" s="44">
        <v>1.6105</v>
      </c>
      <c r="J4096" s="45">
        <v>9.5399999999999991</v>
      </c>
    </row>
    <row r="4097" spans="1:10" x14ac:dyDescent="0.25">
      <c r="A4097" s="33">
        <v>42002</v>
      </c>
      <c r="B4097" s="44">
        <v>1.2197</v>
      </c>
      <c r="C4097" s="44">
        <v>146.96</v>
      </c>
      <c r="D4097" s="44">
        <v>27.716999999999999</v>
      </c>
      <c r="E4097" s="44">
        <v>7.4404000000000003</v>
      </c>
      <c r="F4097" s="44">
        <v>0.78420000000000001</v>
      </c>
      <c r="G4097" s="44">
        <v>314.68</v>
      </c>
      <c r="H4097" s="44">
        <v>4.3022999999999998</v>
      </c>
      <c r="I4097" s="44">
        <v>1.6138999999999999</v>
      </c>
      <c r="J4097" s="45">
        <v>9.6234000000000002</v>
      </c>
    </row>
    <row r="4098" spans="1:10" x14ac:dyDescent="0.25">
      <c r="A4098" s="33">
        <v>42003</v>
      </c>
      <c r="B4098" s="44">
        <v>1.216</v>
      </c>
      <c r="C4098" s="44">
        <v>145.41</v>
      </c>
      <c r="D4098" s="44">
        <v>27.728000000000002</v>
      </c>
      <c r="E4098" s="44">
        <v>7.4436</v>
      </c>
      <c r="F4098" s="44">
        <v>0.7823</v>
      </c>
      <c r="G4098" s="44">
        <v>314.98</v>
      </c>
      <c r="H4098" s="44">
        <v>4.3102999999999998</v>
      </c>
      <c r="I4098" s="44">
        <v>1.6108</v>
      </c>
      <c r="J4098" s="45">
        <v>9.4746000000000006</v>
      </c>
    </row>
    <row r="4099" spans="1:10" x14ac:dyDescent="0.25">
      <c r="A4099" s="33">
        <v>42004</v>
      </c>
      <c r="B4099" s="44">
        <v>1.2141</v>
      </c>
      <c r="C4099" s="44">
        <v>145.22999999999999</v>
      </c>
      <c r="D4099" s="44">
        <v>27.734999999999999</v>
      </c>
      <c r="E4099" s="44">
        <v>7.4452999999999996</v>
      </c>
      <c r="F4099" s="44">
        <v>0.77890000000000004</v>
      </c>
      <c r="G4099" s="44">
        <v>315.54000000000002</v>
      </c>
      <c r="H4099" s="44">
        <v>4.2732000000000001</v>
      </c>
      <c r="I4099" s="44">
        <v>1.6131</v>
      </c>
      <c r="J4099" s="45">
        <v>9.3930000000000007</v>
      </c>
    </row>
    <row r="4100" spans="1:10" x14ac:dyDescent="0.25">
      <c r="A4100" s="33">
        <v>42006</v>
      </c>
      <c r="B4100" s="44">
        <v>1.2042999999999999</v>
      </c>
      <c r="C4100" s="44">
        <v>145.21</v>
      </c>
      <c r="D4100" s="44">
        <v>27.693000000000001</v>
      </c>
      <c r="E4100" s="44">
        <v>7.4433999999999996</v>
      </c>
      <c r="F4100" s="44">
        <v>0.78</v>
      </c>
      <c r="G4100" s="44">
        <v>318.75</v>
      </c>
      <c r="H4100" s="44">
        <v>4.3052999999999999</v>
      </c>
      <c r="I4100" s="44">
        <v>1.6213</v>
      </c>
      <c r="J4100" s="45">
        <v>9.4702000000000002</v>
      </c>
    </row>
    <row r="4101" spans="1:10" x14ac:dyDescent="0.25">
      <c r="A4101" s="33">
        <v>42009</v>
      </c>
      <c r="B4101" s="44">
        <v>1.1915</v>
      </c>
      <c r="C4101" s="44">
        <v>143</v>
      </c>
      <c r="D4101" s="44">
        <v>27.675999999999998</v>
      </c>
      <c r="E4101" s="44">
        <v>7.4409999999999998</v>
      </c>
      <c r="F4101" s="44">
        <v>0.78269999999999995</v>
      </c>
      <c r="G4101" s="44">
        <v>318.32</v>
      </c>
      <c r="H4101" s="44">
        <v>4.2979000000000003</v>
      </c>
      <c r="I4101" s="44">
        <v>1.6080000000000001</v>
      </c>
      <c r="J4101" s="45">
        <v>9.4882000000000009</v>
      </c>
    </row>
    <row r="4102" spans="1:10" x14ac:dyDescent="0.25">
      <c r="A4102" s="33">
        <v>42010</v>
      </c>
      <c r="B4102" s="44">
        <v>1.1914</v>
      </c>
      <c r="C4102" s="44">
        <v>141.69</v>
      </c>
      <c r="D4102" s="44">
        <v>27.695</v>
      </c>
      <c r="E4102" s="44">
        <v>7.4413999999999998</v>
      </c>
      <c r="F4102" s="44">
        <v>0.78420000000000001</v>
      </c>
      <c r="G4102" s="44">
        <v>319.32</v>
      </c>
      <c r="H4102" s="44">
        <v>4.3075000000000001</v>
      </c>
      <c r="I4102" s="44">
        <v>1.6009</v>
      </c>
      <c r="J4102" s="45">
        <v>9.4207999999999998</v>
      </c>
    </row>
    <row r="4103" spans="1:10" x14ac:dyDescent="0.25">
      <c r="A4103" s="33">
        <v>42011</v>
      </c>
      <c r="B4103" s="44">
        <v>1.1831</v>
      </c>
      <c r="C4103" s="44">
        <v>141.16999999999999</v>
      </c>
      <c r="D4103" s="44">
        <v>27.783000000000001</v>
      </c>
      <c r="E4103" s="44">
        <v>7.4420999999999999</v>
      </c>
      <c r="F4103" s="44">
        <v>0.7823</v>
      </c>
      <c r="G4103" s="44">
        <v>319.52999999999997</v>
      </c>
      <c r="H4103" s="44">
        <v>4.3108000000000004</v>
      </c>
      <c r="I4103" s="44">
        <v>1.5966</v>
      </c>
      <c r="J4103" s="45">
        <v>9.3988999999999994</v>
      </c>
    </row>
    <row r="4104" spans="1:10" x14ac:dyDescent="0.25">
      <c r="A4104" s="33">
        <v>42012</v>
      </c>
      <c r="B4104" s="44">
        <v>1.1768000000000001</v>
      </c>
      <c r="C4104" s="44">
        <v>141</v>
      </c>
      <c r="D4104" s="44">
        <v>27.864999999999998</v>
      </c>
      <c r="E4104" s="44">
        <v>7.4398</v>
      </c>
      <c r="F4104" s="44">
        <v>0.78110000000000002</v>
      </c>
      <c r="G4104" s="44">
        <v>317.05</v>
      </c>
      <c r="H4104" s="44">
        <v>4.2901999999999996</v>
      </c>
      <c r="I4104" s="44">
        <v>1.6012999999999999</v>
      </c>
      <c r="J4104" s="45">
        <v>9.4339999999999993</v>
      </c>
    </row>
    <row r="4105" spans="1:10" x14ac:dyDescent="0.25">
      <c r="A4105" s="33">
        <v>42013</v>
      </c>
      <c r="B4105" s="44">
        <v>1.1813</v>
      </c>
      <c r="C4105" s="44">
        <v>140.81</v>
      </c>
      <c r="D4105" s="44">
        <v>28.062000000000001</v>
      </c>
      <c r="E4105" s="44">
        <v>7.4393000000000002</v>
      </c>
      <c r="F4105" s="44">
        <v>0.77990000000000004</v>
      </c>
      <c r="G4105" s="44">
        <v>317.39</v>
      </c>
      <c r="H4105" s="44">
        <v>4.2698999999999998</v>
      </c>
      <c r="I4105" s="44">
        <v>1.6009</v>
      </c>
      <c r="J4105" s="45">
        <v>9.4883000000000006</v>
      </c>
    </row>
    <row r="4106" spans="1:10" x14ac:dyDescent="0.25">
      <c r="A4106" s="33">
        <v>42016</v>
      </c>
      <c r="B4106" s="44">
        <v>1.1803999999999999</v>
      </c>
      <c r="C4106" s="44">
        <v>140.56</v>
      </c>
      <c r="D4106" s="44">
        <v>28.286999999999999</v>
      </c>
      <c r="E4106" s="44">
        <v>7.4390999999999998</v>
      </c>
      <c r="F4106" s="44">
        <v>0.77910000000000001</v>
      </c>
      <c r="G4106" s="44">
        <v>318.02999999999997</v>
      </c>
      <c r="H4106" s="44">
        <v>4.2765000000000004</v>
      </c>
      <c r="I4106" s="44">
        <v>1.5821000000000001</v>
      </c>
      <c r="J4106" s="45">
        <v>9.5410000000000004</v>
      </c>
    </row>
    <row r="4107" spans="1:10" x14ac:dyDescent="0.25">
      <c r="A4107" s="33">
        <v>42017</v>
      </c>
      <c r="B4107" s="44">
        <v>1.1781999999999999</v>
      </c>
      <c r="C4107" s="44">
        <v>139.56</v>
      </c>
      <c r="D4107" s="44">
        <v>28.405000000000001</v>
      </c>
      <c r="E4107" s="44">
        <v>7.4398</v>
      </c>
      <c r="F4107" s="44">
        <v>0.77669999999999995</v>
      </c>
      <c r="G4107" s="44">
        <v>318.27</v>
      </c>
      <c r="H4107" s="44">
        <v>4.2824</v>
      </c>
      <c r="I4107" s="44">
        <v>1.5790999999999999</v>
      </c>
      <c r="J4107" s="45">
        <v>9.4564000000000004</v>
      </c>
    </row>
    <row r="4108" spans="1:10" x14ac:dyDescent="0.25">
      <c r="A4108" s="33">
        <v>42018</v>
      </c>
      <c r="B4108" s="44">
        <v>1.1775</v>
      </c>
      <c r="C4108" s="44">
        <v>137.47999999999999</v>
      </c>
      <c r="D4108" s="44">
        <v>28.228999999999999</v>
      </c>
      <c r="E4108" s="44">
        <v>7.4386000000000001</v>
      </c>
      <c r="F4108" s="44">
        <v>0.77529999999999999</v>
      </c>
      <c r="G4108" s="44">
        <v>319.97000000000003</v>
      </c>
      <c r="H4108" s="44">
        <v>4.2862999999999998</v>
      </c>
      <c r="I4108" s="44">
        <v>1.5842000000000001</v>
      </c>
      <c r="J4108" s="45">
        <v>9.5010999999999992</v>
      </c>
    </row>
    <row r="4109" spans="1:10" x14ac:dyDescent="0.25">
      <c r="A4109" s="33">
        <v>42019</v>
      </c>
      <c r="B4109" s="44">
        <v>1.1708000000000001</v>
      </c>
      <c r="C4109" s="44">
        <v>136.47999999999999</v>
      </c>
      <c r="D4109" s="44">
        <v>27.841000000000001</v>
      </c>
      <c r="E4109" s="44">
        <v>7.4345999999999997</v>
      </c>
      <c r="F4109" s="44">
        <v>0.76719999999999999</v>
      </c>
      <c r="G4109" s="44">
        <v>322.39</v>
      </c>
      <c r="H4109" s="44">
        <v>4.3007999999999997</v>
      </c>
      <c r="I4109" s="44">
        <v>1.6103000000000001</v>
      </c>
      <c r="J4109" s="45">
        <v>9.4611000000000001</v>
      </c>
    </row>
    <row r="4110" spans="1:10" x14ac:dyDescent="0.25">
      <c r="A4110" s="33">
        <v>42020</v>
      </c>
      <c r="B4110" s="44">
        <v>1.1588000000000001</v>
      </c>
      <c r="C4110" s="44">
        <v>135.06</v>
      </c>
      <c r="D4110" s="44">
        <v>27.795000000000002</v>
      </c>
      <c r="E4110" s="44">
        <v>7.4345999999999997</v>
      </c>
      <c r="F4110" s="44">
        <v>0.76370000000000005</v>
      </c>
      <c r="G4110" s="44">
        <v>320.37</v>
      </c>
      <c r="H4110" s="44">
        <v>4.3178999999999998</v>
      </c>
      <c r="I4110" s="44">
        <v>1.615</v>
      </c>
      <c r="J4110" s="45">
        <v>9.4085000000000001</v>
      </c>
    </row>
    <row r="4111" spans="1:10" x14ac:dyDescent="0.25">
      <c r="A4111" s="33">
        <v>42023</v>
      </c>
      <c r="B4111" s="44">
        <v>1.1605000000000001</v>
      </c>
      <c r="C4111" s="44">
        <v>136.27000000000001</v>
      </c>
      <c r="D4111" s="44">
        <v>27.881</v>
      </c>
      <c r="E4111" s="44">
        <v>7.4344999999999999</v>
      </c>
      <c r="F4111" s="44">
        <v>0.76639999999999997</v>
      </c>
      <c r="G4111" s="44">
        <v>318.72000000000003</v>
      </c>
      <c r="H4111" s="44">
        <v>4.3163999999999998</v>
      </c>
      <c r="I4111" s="44">
        <v>1.5979000000000001</v>
      </c>
      <c r="J4111" s="45">
        <v>9.4076000000000004</v>
      </c>
    </row>
    <row r="4112" spans="1:10" x14ac:dyDescent="0.25">
      <c r="A4112" s="33">
        <v>42024</v>
      </c>
      <c r="B4112" s="44">
        <v>1.1578999999999999</v>
      </c>
      <c r="C4112" s="44">
        <v>137.37</v>
      </c>
      <c r="D4112" s="44">
        <v>27.849</v>
      </c>
      <c r="E4112" s="44">
        <v>7.4351000000000003</v>
      </c>
      <c r="F4112" s="44">
        <v>0.76370000000000005</v>
      </c>
      <c r="G4112" s="44">
        <v>317.52999999999997</v>
      </c>
      <c r="H4112" s="44">
        <v>4.3274999999999997</v>
      </c>
      <c r="I4112" s="44">
        <v>1.5922000000000001</v>
      </c>
      <c r="J4112" s="45">
        <v>9.4297000000000004</v>
      </c>
    </row>
    <row r="4113" spans="1:10" x14ac:dyDescent="0.25">
      <c r="A4113" s="33">
        <v>42025</v>
      </c>
      <c r="B4113" s="44">
        <v>1.1593</v>
      </c>
      <c r="C4113" s="44">
        <v>136.07</v>
      </c>
      <c r="D4113" s="44">
        <v>27.939</v>
      </c>
      <c r="E4113" s="44">
        <v>7.4355000000000002</v>
      </c>
      <c r="F4113" s="44">
        <v>0.7671</v>
      </c>
      <c r="G4113" s="44">
        <v>315.35000000000002</v>
      </c>
      <c r="H4113" s="44">
        <v>4.3057999999999996</v>
      </c>
      <c r="I4113" s="44">
        <v>1.5985</v>
      </c>
      <c r="J4113" s="45">
        <v>9.4238</v>
      </c>
    </row>
    <row r="4114" spans="1:10" x14ac:dyDescent="0.25">
      <c r="A4114" s="33">
        <v>42026</v>
      </c>
      <c r="B4114" s="44">
        <v>1.1617999999999999</v>
      </c>
      <c r="C4114" s="44">
        <v>136.69999999999999</v>
      </c>
      <c r="D4114" s="44">
        <v>27.9</v>
      </c>
      <c r="E4114" s="44">
        <v>7.4454000000000002</v>
      </c>
      <c r="F4114" s="44">
        <v>0.76439999999999997</v>
      </c>
      <c r="G4114" s="44">
        <v>315.56</v>
      </c>
      <c r="H4114" s="44">
        <v>4.2996999999999996</v>
      </c>
      <c r="I4114" s="44">
        <v>1.6106</v>
      </c>
      <c r="J4114" s="45">
        <v>9.4405000000000001</v>
      </c>
    </row>
    <row r="4115" spans="1:10" x14ac:dyDescent="0.25">
      <c r="A4115" s="33">
        <v>42027</v>
      </c>
      <c r="B4115" s="44">
        <v>1.1197999999999999</v>
      </c>
      <c r="C4115" s="44">
        <v>132.12</v>
      </c>
      <c r="D4115" s="44">
        <v>27.831</v>
      </c>
      <c r="E4115" s="44">
        <v>7.4429999999999996</v>
      </c>
      <c r="F4115" s="44">
        <v>0.74729999999999996</v>
      </c>
      <c r="G4115" s="44">
        <v>310.91000000000003</v>
      </c>
      <c r="H4115" s="44">
        <v>4.2279</v>
      </c>
      <c r="I4115" s="44">
        <v>1.6283000000000001</v>
      </c>
      <c r="J4115" s="45">
        <v>9.3327000000000009</v>
      </c>
    </row>
    <row r="4116" spans="1:10" x14ac:dyDescent="0.25">
      <c r="A4116" s="33">
        <v>42030</v>
      </c>
      <c r="B4116" s="44">
        <v>1.1244000000000001</v>
      </c>
      <c r="C4116" s="44">
        <v>133.03</v>
      </c>
      <c r="D4116" s="44">
        <v>27.754000000000001</v>
      </c>
      <c r="E4116" s="44">
        <v>7.4450000000000003</v>
      </c>
      <c r="F4116" s="44">
        <v>0.74895</v>
      </c>
      <c r="G4116" s="44">
        <v>310.67</v>
      </c>
      <c r="H4116" s="44">
        <v>4.2157</v>
      </c>
      <c r="I4116" s="44">
        <v>1.6307</v>
      </c>
      <c r="J4116" s="45">
        <v>9.3628</v>
      </c>
    </row>
    <row r="4117" spans="1:10" x14ac:dyDescent="0.25">
      <c r="A4117" s="33">
        <v>42031</v>
      </c>
      <c r="B4117" s="44">
        <v>1.1306</v>
      </c>
      <c r="C4117" s="44">
        <v>133.08000000000001</v>
      </c>
      <c r="D4117" s="44">
        <v>27.872</v>
      </c>
      <c r="E4117" s="44">
        <v>7.4482999999999997</v>
      </c>
      <c r="F4117" s="44">
        <v>0.74724999999999997</v>
      </c>
      <c r="G4117" s="44">
        <v>312.17</v>
      </c>
      <c r="H4117" s="44">
        <v>4.2300000000000004</v>
      </c>
      <c r="I4117" s="44">
        <v>1.6364000000000001</v>
      </c>
      <c r="J4117" s="45">
        <v>9.3088999999999995</v>
      </c>
    </row>
    <row r="4118" spans="1:10" x14ac:dyDescent="0.25">
      <c r="A4118" s="33">
        <v>42032</v>
      </c>
      <c r="B4118" s="44">
        <v>1.1344000000000001</v>
      </c>
      <c r="C4118" s="44">
        <v>133.69999999999999</v>
      </c>
      <c r="D4118" s="44">
        <v>27.846</v>
      </c>
      <c r="E4118" s="44">
        <v>7.444</v>
      </c>
      <c r="F4118" s="44">
        <v>0.74660000000000004</v>
      </c>
      <c r="G4118" s="44">
        <v>312.18</v>
      </c>
      <c r="H4118" s="44">
        <v>4.2365000000000004</v>
      </c>
      <c r="I4118" s="44">
        <v>1.6407</v>
      </c>
      <c r="J4118" s="45">
        <v>9.2895000000000003</v>
      </c>
    </row>
    <row r="4119" spans="1:10" x14ac:dyDescent="0.25">
      <c r="A4119" s="33">
        <v>42033</v>
      </c>
      <c r="B4119" s="44">
        <v>1.1315</v>
      </c>
      <c r="C4119" s="44">
        <v>133.43</v>
      </c>
      <c r="D4119" s="44">
        <v>27.792000000000002</v>
      </c>
      <c r="E4119" s="44">
        <v>7.444</v>
      </c>
      <c r="F4119" s="44">
        <v>0.74775000000000003</v>
      </c>
      <c r="G4119" s="44">
        <v>312</v>
      </c>
      <c r="H4119" s="44">
        <v>4.2324000000000002</v>
      </c>
      <c r="I4119" s="44">
        <v>1.6428</v>
      </c>
      <c r="J4119" s="45">
        <v>9.3245000000000005</v>
      </c>
    </row>
    <row r="4120" spans="1:10" x14ac:dyDescent="0.25">
      <c r="A4120" s="33">
        <v>42034</v>
      </c>
      <c r="B4120" s="44">
        <v>1.1305000000000001</v>
      </c>
      <c r="C4120" s="44">
        <v>133.08000000000001</v>
      </c>
      <c r="D4120" s="44">
        <v>27.797000000000001</v>
      </c>
      <c r="E4120" s="44">
        <v>7.444</v>
      </c>
      <c r="F4120" s="44">
        <v>0.75109999999999999</v>
      </c>
      <c r="G4120" s="44">
        <v>312.02999999999997</v>
      </c>
      <c r="H4120" s="44">
        <v>4.2074999999999996</v>
      </c>
      <c r="I4120" s="44">
        <v>1.6414</v>
      </c>
      <c r="J4120" s="45">
        <v>9.3612000000000002</v>
      </c>
    </row>
    <row r="4121" spans="1:10" x14ac:dyDescent="0.25">
      <c r="A4121" s="33">
        <v>42037</v>
      </c>
      <c r="B4121" s="44">
        <v>1.131</v>
      </c>
      <c r="C4121" s="44">
        <v>133.06</v>
      </c>
      <c r="D4121" s="44">
        <v>27.748999999999999</v>
      </c>
      <c r="E4121" s="44">
        <v>7.444</v>
      </c>
      <c r="F4121" s="44">
        <v>0.75260000000000005</v>
      </c>
      <c r="G4121" s="44">
        <v>310.56</v>
      </c>
      <c r="H4121" s="44">
        <v>4.1771000000000003</v>
      </c>
      <c r="I4121" s="44">
        <v>1.6367</v>
      </c>
      <c r="J4121" s="45">
        <v>9.3672000000000004</v>
      </c>
    </row>
    <row r="4122" spans="1:10" x14ac:dyDescent="0.25">
      <c r="A4122" s="33">
        <v>42038</v>
      </c>
      <c r="B4122" s="44">
        <v>1.1375999999999999</v>
      </c>
      <c r="C4122" s="44">
        <v>133.47999999999999</v>
      </c>
      <c r="D4122" s="44">
        <v>27.748000000000001</v>
      </c>
      <c r="E4122" s="44">
        <v>7.444</v>
      </c>
      <c r="F4122" s="44">
        <v>0.75395000000000001</v>
      </c>
      <c r="G4122" s="44">
        <v>309.18</v>
      </c>
      <c r="H4122" s="44">
        <v>4.1619999999999999</v>
      </c>
      <c r="I4122" s="44">
        <v>1.643</v>
      </c>
      <c r="J4122" s="45">
        <v>9.4117999999999995</v>
      </c>
    </row>
    <row r="4123" spans="1:10" x14ac:dyDescent="0.25">
      <c r="A4123" s="33">
        <v>42039</v>
      </c>
      <c r="B4123" s="44">
        <v>1.1446000000000001</v>
      </c>
      <c r="C4123" s="44">
        <v>134.49</v>
      </c>
      <c r="D4123" s="44">
        <v>27.77</v>
      </c>
      <c r="E4123" s="44">
        <v>7.444</v>
      </c>
      <c r="F4123" s="44">
        <v>0.75160000000000005</v>
      </c>
      <c r="G4123" s="44">
        <v>308.85000000000002</v>
      </c>
      <c r="H4123" s="44">
        <v>4.1607000000000003</v>
      </c>
      <c r="I4123" s="44">
        <v>1.6353</v>
      </c>
      <c r="J4123" s="45">
        <v>9.4281000000000006</v>
      </c>
    </row>
    <row r="4124" spans="1:10" x14ac:dyDescent="0.25">
      <c r="A4124" s="33">
        <v>42040</v>
      </c>
      <c r="B4124" s="44">
        <v>1.141</v>
      </c>
      <c r="C4124" s="44">
        <v>133.97999999999999</v>
      </c>
      <c r="D4124" s="44">
        <v>27.707999999999998</v>
      </c>
      <c r="E4124" s="44">
        <v>7.4455999999999998</v>
      </c>
      <c r="F4124" s="44">
        <v>0.74819999999999998</v>
      </c>
      <c r="G4124" s="44">
        <v>307.24</v>
      </c>
      <c r="H4124" s="44">
        <v>4.1654999999999998</v>
      </c>
      <c r="I4124" s="44">
        <v>1.6306</v>
      </c>
      <c r="J4124" s="45">
        <v>9.4579000000000004</v>
      </c>
    </row>
    <row r="4125" spans="1:10" x14ac:dyDescent="0.25">
      <c r="A4125" s="33">
        <v>42041</v>
      </c>
      <c r="B4125" s="44">
        <v>1.1447000000000001</v>
      </c>
      <c r="C4125" s="44">
        <v>134.28</v>
      </c>
      <c r="D4125" s="44">
        <v>27.698</v>
      </c>
      <c r="E4125" s="44">
        <v>7.4440999999999997</v>
      </c>
      <c r="F4125" s="44">
        <v>0.74729999999999996</v>
      </c>
      <c r="G4125" s="44">
        <v>306.27</v>
      </c>
      <c r="H4125" s="44">
        <v>4.165</v>
      </c>
      <c r="I4125" s="44">
        <v>1.6214999999999999</v>
      </c>
      <c r="J4125" s="45">
        <v>9.4565000000000001</v>
      </c>
    </row>
    <row r="4126" spans="1:10" x14ac:dyDescent="0.25">
      <c r="A4126" s="33">
        <v>42044</v>
      </c>
      <c r="B4126" s="44">
        <v>1.1274999999999999</v>
      </c>
      <c r="C4126" s="44">
        <v>133.72</v>
      </c>
      <c r="D4126" s="44">
        <v>27.72</v>
      </c>
      <c r="E4126" s="44">
        <v>7.444</v>
      </c>
      <c r="F4126" s="44">
        <v>0.74150000000000005</v>
      </c>
      <c r="G4126" s="44">
        <v>307.3</v>
      </c>
      <c r="H4126" s="44">
        <v>4.1821999999999999</v>
      </c>
      <c r="I4126" s="44">
        <v>1.6262000000000001</v>
      </c>
      <c r="J4126" s="45">
        <v>9.4685000000000006</v>
      </c>
    </row>
    <row r="4127" spans="1:10" x14ac:dyDescent="0.25">
      <c r="A4127" s="33">
        <v>42045</v>
      </c>
      <c r="B4127" s="44">
        <v>1.1296999999999999</v>
      </c>
      <c r="C4127" s="44">
        <v>134.66999999999999</v>
      </c>
      <c r="D4127" s="44">
        <v>27.727</v>
      </c>
      <c r="E4127" s="44">
        <v>7.4440999999999997</v>
      </c>
      <c r="F4127" s="44">
        <v>0.74199999999999999</v>
      </c>
      <c r="G4127" s="44">
        <v>309.33999999999997</v>
      </c>
      <c r="H4127" s="44">
        <v>4.2008000000000001</v>
      </c>
      <c r="I4127" s="44">
        <v>1.6397999999999999</v>
      </c>
      <c r="J4127" s="45">
        <v>9.4263999999999992</v>
      </c>
    </row>
    <row r="4128" spans="1:10" x14ac:dyDescent="0.25">
      <c r="A4128" s="33">
        <v>42046</v>
      </c>
      <c r="B4128" s="44">
        <v>1.1314</v>
      </c>
      <c r="C4128" s="44">
        <v>135.5</v>
      </c>
      <c r="D4128" s="44">
        <v>27.68</v>
      </c>
      <c r="E4128" s="44">
        <v>7.444</v>
      </c>
      <c r="F4128" s="44">
        <v>0.73960000000000004</v>
      </c>
      <c r="G4128" s="44">
        <v>310.14999999999998</v>
      </c>
      <c r="H4128" s="44">
        <v>4.218</v>
      </c>
      <c r="I4128" s="44">
        <v>1.6359999999999999</v>
      </c>
      <c r="J4128" s="45">
        <v>9.4585000000000008</v>
      </c>
    </row>
    <row r="4129" spans="1:10" x14ac:dyDescent="0.25">
      <c r="A4129" s="33">
        <v>42047</v>
      </c>
      <c r="B4129" s="44">
        <v>1.1328</v>
      </c>
      <c r="C4129" s="44">
        <v>135.72</v>
      </c>
      <c r="D4129" s="44">
        <v>27.702000000000002</v>
      </c>
      <c r="E4129" s="44">
        <v>7.4444999999999997</v>
      </c>
      <c r="F4129" s="44">
        <v>0.73760000000000003</v>
      </c>
      <c r="G4129" s="44">
        <v>307.76</v>
      </c>
      <c r="H4129" s="44">
        <v>4.1916000000000002</v>
      </c>
      <c r="I4129" s="44">
        <v>1.6275999999999999</v>
      </c>
      <c r="J4129" s="45">
        <v>9.6297999999999995</v>
      </c>
    </row>
    <row r="4130" spans="1:10" x14ac:dyDescent="0.25">
      <c r="A4130" s="33">
        <v>42048</v>
      </c>
      <c r="B4130" s="44">
        <v>1.1380999999999999</v>
      </c>
      <c r="C4130" s="44">
        <v>135.46</v>
      </c>
      <c r="D4130" s="44">
        <v>27.64</v>
      </c>
      <c r="E4130" s="44">
        <v>7.444</v>
      </c>
      <c r="F4130" s="44">
        <v>0.74009999999999998</v>
      </c>
      <c r="G4130" s="44">
        <v>306.02999999999997</v>
      </c>
      <c r="H4130" s="44">
        <v>4.1768000000000001</v>
      </c>
      <c r="I4130" s="44">
        <v>1.629</v>
      </c>
      <c r="J4130" s="45">
        <v>9.5886999999999993</v>
      </c>
    </row>
    <row r="4131" spans="1:10" x14ac:dyDescent="0.25">
      <c r="A4131" s="33">
        <v>42051</v>
      </c>
      <c r="B4131" s="44">
        <v>1.1408</v>
      </c>
      <c r="C4131" s="44">
        <v>135.26</v>
      </c>
      <c r="D4131" s="44">
        <v>27.638000000000002</v>
      </c>
      <c r="E4131" s="44">
        <v>7.444</v>
      </c>
      <c r="F4131" s="44">
        <v>0.74209999999999998</v>
      </c>
      <c r="G4131" s="44">
        <v>306.91000000000003</v>
      </c>
      <c r="H4131" s="44">
        <v>4.1832000000000003</v>
      </c>
      <c r="I4131" s="44">
        <v>1.6443000000000001</v>
      </c>
      <c r="J4131" s="45">
        <v>9.5838000000000001</v>
      </c>
    </row>
    <row r="4132" spans="1:10" x14ac:dyDescent="0.25">
      <c r="A4132" s="33">
        <v>42052</v>
      </c>
      <c r="B4132" s="44">
        <v>1.1415</v>
      </c>
      <c r="C4132" s="44">
        <v>135.61000000000001</v>
      </c>
      <c r="D4132" s="44">
        <v>27.619</v>
      </c>
      <c r="E4132" s="44">
        <v>7.444</v>
      </c>
      <c r="F4132" s="44">
        <v>0.74339999999999995</v>
      </c>
      <c r="G4132" s="44">
        <v>307.81</v>
      </c>
      <c r="H4132" s="44">
        <v>4.1871999999999998</v>
      </c>
      <c r="I4132" s="44">
        <v>1.6617999999999999</v>
      </c>
      <c r="J4132" s="45">
        <v>9.5235000000000003</v>
      </c>
    </row>
    <row r="4133" spans="1:10" x14ac:dyDescent="0.25">
      <c r="A4133" s="33">
        <v>42053</v>
      </c>
      <c r="B4133" s="44">
        <v>1.1372</v>
      </c>
      <c r="C4133" s="44">
        <v>135.69</v>
      </c>
      <c r="D4133" s="44">
        <v>27.582999999999998</v>
      </c>
      <c r="E4133" s="44">
        <v>7.444</v>
      </c>
      <c r="F4133" s="44">
        <v>0.73719999999999997</v>
      </c>
      <c r="G4133" s="44">
        <v>307.70999999999998</v>
      </c>
      <c r="H4133" s="44">
        <v>4.1909000000000001</v>
      </c>
      <c r="I4133" s="44">
        <v>1.6707000000000001</v>
      </c>
      <c r="J4133" s="45">
        <v>9.5488999999999997</v>
      </c>
    </row>
    <row r="4134" spans="1:10" x14ac:dyDescent="0.25">
      <c r="A4134" s="33">
        <v>42054</v>
      </c>
      <c r="B4134" s="44">
        <v>1.1387</v>
      </c>
      <c r="C4134" s="44">
        <v>135.52000000000001</v>
      </c>
      <c r="D4134" s="44">
        <v>27.373000000000001</v>
      </c>
      <c r="E4134" s="44">
        <v>7.4442000000000004</v>
      </c>
      <c r="F4134" s="44">
        <v>0.7379</v>
      </c>
      <c r="G4134" s="44">
        <v>305.33999999999997</v>
      </c>
      <c r="H4134" s="44">
        <v>4.1695000000000002</v>
      </c>
      <c r="I4134" s="44">
        <v>1.6758</v>
      </c>
      <c r="J4134" s="45">
        <v>9.5713000000000008</v>
      </c>
    </row>
    <row r="4135" spans="1:10" x14ac:dyDescent="0.25">
      <c r="A4135" s="33">
        <v>42055</v>
      </c>
      <c r="B4135" s="44">
        <v>1.1297999999999999</v>
      </c>
      <c r="C4135" s="44">
        <v>133.91</v>
      </c>
      <c r="D4135" s="44">
        <v>27.507999999999999</v>
      </c>
      <c r="E4135" s="44">
        <v>7.4611999999999998</v>
      </c>
      <c r="F4135" s="44">
        <v>0.73480000000000001</v>
      </c>
      <c r="G4135" s="44">
        <v>305.68</v>
      </c>
      <c r="H4135" s="44">
        <v>4.1811999999999996</v>
      </c>
      <c r="I4135" s="44">
        <v>1.6668000000000001</v>
      </c>
      <c r="J4135" s="45">
        <v>9.5213000000000001</v>
      </c>
    </row>
    <row r="4136" spans="1:10" x14ac:dyDescent="0.25">
      <c r="A4136" s="33">
        <v>42058</v>
      </c>
      <c r="B4136" s="44">
        <v>1.1297999999999999</v>
      </c>
      <c r="C4136" s="44">
        <v>134.5</v>
      </c>
      <c r="D4136" s="44">
        <v>27.443999999999999</v>
      </c>
      <c r="E4136" s="44">
        <v>7.4637000000000002</v>
      </c>
      <c r="F4136" s="44">
        <v>0.73519999999999996</v>
      </c>
      <c r="G4136" s="44">
        <v>305.08999999999997</v>
      </c>
      <c r="H4136" s="44">
        <v>4.1745999999999999</v>
      </c>
      <c r="I4136" s="44">
        <v>1.6809000000000001</v>
      </c>
      <c r="J4136" s="45">
        <v>9.5655999999999999</v>
      </c>
    </row>
    <row r="4137" spans="1:10" x14ac:dyDescent="0.25">
      <c r="A4137" s="33">
        <v>42059</v>
      </c>
      <c r="B4137" s="44">
        <v>1.1328</v>
      </c>
      <c r="C4137" s="44">
        <v>135.36000000000001</v>
      </c>
      <c r="D4137" s="44">
        <v>27.486999999999998</v>
      </c>
      <c r="E4137" s="44">
        <v>7.4595000000000002</v>
      </c>
      <c r="F4137" s="44">
        <v>0.73440000000000005</v>
      </c>
      <c r="G4137" s="44">
        <v>305</v>
      </c>
      <c r="H4137" s="44">
        <v>4.1661999999999999</v>
      </c>
      <c r="I4137" s="44">
        <v>1.6819999999999999</v>
      </c>
      <c r="J4137" s="45">
        <v>9.5198999999999998</v>
      </c>
    </row>
    <row r="4138" spans="1:10" x14ac:dyDescent="0.25">
      <c r="A4138" s="33">
        <v>42060</v>
      </c>
      <c r="B4138" s="44">
        <v>1.1346000000000001</v>
      </c>
      <c r="C4138" s="44">
        <v>134.91999999999999</v>
      </c>
      <c r="D4138" s="44">
        <v>27.419</v>
      </c>
      <c r="E4138" s="44">
        <v>7.4649999999999999</v>
      </c>
      <c r="F4138" s="44">
        <v>0.73280000000000001</v>
      </c>
      <c r="G4138" s="44">
        <v>305.55</v>
      </c>
      <c r="H4138" s="44">
        <v>4.1615000000000002</v>
      </c>
      <c r="I4138" s="44">
        <v>1.6845000000000001</v>
      </c>
      <c r="J4138" s="45">
        <v>9.4909999999999997</v>
      </c>
    </row>
    <row r="4139" spans="1:10" x14ac:dyDescent="0.25">
      <c r="A4139" s="33">
        <v>42061</v>
      </c>
      <c r="B4139" s="44">
        <v>1.1316999999999999</v>
      </c>
      <c r="C4139" s="44">
        <v>134.54</v>
      </c>
      <c r="D4139" s="44">
        <v>27.515000000000001</v>
      </c>
      <c r="E4139" s="44">
        <v>7.4679000000000002</v>
      </c>
      <c r="F4139" s="44">
        <v>0.73009999999999997</v>
      </c>
      <c r="G4139" s="44">
        <v>302.88</v>
      </c>
      <c r="H4139" s="44">
        <v>4.1535000000000002</v>
      </c>
      <c r="I4139" s="44">
        <v>1.6895</v>
      </c>
      <c r="J4139" s="45">
        <v>9.4146000000000001</v>
      </c>
    </row>
    <row r="4140" spans="1:10" x14ac:dyDescent="0.25">
      <c r="A4140" s="33">
        <v>42062</v>
      </c>
      <c r="B4140" s="44">
        <v>1.1240000000000001</v>
      </c>
      <c r="C4140" s="44">
        <v>134.05000000000001</v>
      </c>
      <c r="D4140" s="44">
        <v>27.437999999999999</v>
      </c>
      <c r="E4140" s="44">
        <v>7.4660000000000002</v>
      </c>
      <c r="F4140" s="44">
        <v>0.7278</v>
      </c>
      <c r="G4140" s="44">
        <v>303.02999999999997</v>
      </c>
      <c r="H4140" s="44">
        <v>4.1524000000000001</v>
      </c>
      <c r="I4140" s="44">
        <v>1.6856</v>
      </c>
      <c r="J4140" s="45">
        <v>9.3693000000000008</v>
      </c>
    </row>
    <row r="4141" spans="1:10" x14ac:dyDescent="0.25">
      <c r="A4141" s="33">
        <v>42065</v>
      </c>
      <c r="B4141" s="44">
        <v>1.1227</v>
      </c>
      <c r="C4141" s="44">
        <v>134.47</v>
      </c>
      <c r="D4141" s="44">
        <v>27.488</v>
      </c>
      <c r="E4141" s="44">
        <v>7.4633000000000003</v>
      </c>
      <c r="F4141" s="44">
        <v>0.72940000000000005</v>
      </c>
      <c r="G4141" s="44">
        <v>303.58</v>
      </c>
      <c r="H4141" s="44">
        <v>4.1562999999999999</v>
      </c>
      <c r="I4141" s="44">
        <v>1.6861999999999999</v>
      </c>
      <c r="J4141" s="45">
        <v>9.3436000000000003</v>
      </c>
    </row>
    <row r="4142" spans="1:10" x14ac:dyDescent="0.25">
      <c r="A4142" s="33">
        <v>42066</v>
      </c>
      <c r="B4142" s="44">
        <v>1.1168</v>
      </c>
      <c r="C4142" s="44">
        <v>133.74</v>
      </c>
      <c r="D4142" s="44">
        <v>27.452999999999999</v>
      </c>
      <c r="E4142" s="44">
        <v>7.4532999999999996</v>
      </c>
      <c r="F4142" s="44">
        <v>0.72760000000000002</v>
      </c>
      <c r="G4142" s="44">
        <v>305.07</v>
      </c>
      <c r="H4142" s="44">
        <v>4.1581999999999999</v>
      </c>
      <c r="I4142" s="44">
        <v>1.6860999999999999</v>
      </c>
      <c r="J4142" s="45">
        <v>9.2765000000000004</v>
      </c>
    </row>
    <row r="4143" spans="1:10" x14ac:dyDescent="0.25">
      <c r="A4143" s="33">
        <v>42067</v>
      </c>
      <c r="B4143" s="44">
        <v>1.1124000000000001</v>
      </c>
      <c r="C4143" s="44">
        <v>133.15</v>
      </c>
      <c r="D4143" s="44">
        <v>27.463999999999999</v>
      </c>
      <c r="E4143" s="44">
        <v>7.4574999999999996</v>
      </c>
      <c r="F4143" s="44">
        <v>0.72589999999999999</v>
      </c>
      <c r="G4143" s="44">
        <v>306.47000000000003</v>
      </c>
      <c r="H4143" s="44">
        <v>4.1726999999999999</v>
      </c>
      <c r="I4143" s="44">
        <v>1.6801999999999999</v>
      </c>
      <c r="J4143" s="45">
        <v>9.2378999999999998</v>
      </c>
    </row>
    <row r="4144" spans="1:10" x14ac:dyDescent="0.25">
      <c r="A4144" s="33">
        <v>42068</v>
      </c>
      <c r="B4144" s="44">
        <v>1.1069</v>
      </c>
      <c r="C4144" s="44">
        <v>133.1</v>
      </c>
      <c r="D4144" s="44">
        <v>27.422000000000001</v>
      </c>
      <c r="E4144" s="44">
        <v>7.4542000000000002</v>
      </c>
      <c r="F4144" s="44">
        <v>0.72509999999999997</v>
      </c>
      <c r="G4144" s="44">
        <v>305.36</v>
      </c>
      <c r="H4144" s="44">
        <v>4.1397000000000004</v>
      </c>
      <c r="I4144" s="44">
        <v>1.6900999999999999</v>
      </c>
      <c r="J4144" s="45">
        <v>9.2140000000000004</v>
      </c>
    </row>
    <row r="4145" spans="1:10" x14ac:dyDescent="0.25">
      <c r="A4145" s="33">
        <v>42069</v>
      </c>
      <c r="B4145" s="44">
        <v>1.0963000000000001</v>
      </c>
      <c r="C4145" s="44">
        <v>131.47999999999999</v>
      </c>
      <c r="D4145" s="44">
        <v>27.297000000000001</v>
      </c>
      <c r="E4145" s="44">
        <v>7.4513999999999996</v>
      </c>
      <c r="F4145" s="44">
        <v>0.72199999999999998</v>
      </c>
      <c r="G4145" s="44">
        <v>303.77999999999997</v>
      </c>
      <c r="H4145" s="44">
        <v>4.1177999999999999</v>
      </c>
      <c r="I4145" s="44">
        <v>1.6911</v>
      </c>
      <c r="J4145" s="45">
        <v>9.1892999999999994</v>
      </c>
    </row>
    <row r="4146" spans="1:10" x14ac:dyDescent="0.25">
      <c r="A4146" s="33">
        <v>42072</v>
      </c>
      <c r="B4146" s="44">
        <v>1.0860000000000001</v>
      </c>
      <c r="C4146" s="44">
        <v>131.31</v>
      </c>
      <c r="D4146" s="44">
        <v>27.251000000000001</v>
      </c>
      <c r="E4146" s="44">
        <v>7.4504000000000001</v>
      </c>
      <c r="F4146" s="44">
        <v>0.71860000000000002</v>
      </c>
      <c r="G4146" s="44">
        <v>305.20999999999998</v>
      </c>
      <c r="H4146" s="44">
        <v>4.1181000000000001</v>
      </c>
      <c r="I4146" s="44">
        <v>1.6890000000000001</v>
      </c>
      <c r="J4146" s="45">
        <v>9.1865000000000006</v>
      </c>
    </row>
    <row r="4147" spans="1:10" x14ac:dyDescent="0.25">
      <c r="A4147" s="33">
        <v>42073</v>
      </c>
      <c r="B4147" s="44">
        <v>1.0738000000000001</v>
      </c>
      <c r="C4147" s="44">
        <v>130.29</v>
      </c>
      <c r="D4147" s="44">
        <v>27.285</v>
      </c>
      <c r="E4147" s="44">
        <v>7.4516</v>
      </c>
      <c r="F4147" s="44">
        <v>0.71279999999999999</v>
      </c>
      <c r="G4147" s="44">
        <v>307.92</v>
      </c>
      <c r="H4147" s="44">
        <v>4.1368</v>
      </c>
      <c r="I4147" s="44">
        <v>1.6898</v>
      </c>
      <c r="J4147" s="45">
        <v>9.1849000000000007</v>
      </c>
    </row>
    <row r="4148" spans="1:10" x14ac:dyDescent="0.25">
      <c r="A4148" s="33">
        <v>42074</v>
      </c>
      <c r="B4148" s="44">
        <v>1.0578000000000001</v>
      </c>
      <c r="C4148" s="44">
        <v>128.33000000000001</v>
      </c>
      <c r="D4148" s="44">
        <v>27.292999999999999</v>
      </c>
      <c r="E4148" s="44">
        <v>7.4591000000000003</v>
      </c>
      <c r="F4148" s="44">
        <v>0.70355000000000001</v>
      </c>
      <c r="G4148" s="44">
        <v>304.17</v>
      </c>
      <c r="H4148" s="44">
        <v>4.1364999999999998</v>
      </c>
      <c r="I4148" s="44">
        <v>1.6866000000000001</v>
      </c>
      <c r="J4148" s="45">
        <v>9.1204000000000001</v>
      </c>
    </row>
    <row r="4149" spans="1:10" x14ac:dyDescent="0.25">
      <c r="A4149" s="33">
        <v>42075</v>
      </c>
      <c r="B4149" s="44">
        <v>1.0612999999999999</v>
      </c>
      <c r="C4149" s="44">
        <v>128.29</v>
      </c>
      <c r="D4149" s="44">
        <v>27.303000000000001</v>
      </c>
      <c r="E4149" s="44">
        <v>7.4574999999999996</v>
      </c>
      <c r="F4149" s="44">
        <v>0.70909999999999995</v>
      </c>
      <c r="G4149" s="44">
        <v>303.60000000000002</v>
      </c>
      <c r="H4149" s="44">
        <v>4.1371000000000002</v>
      </c>
      <c r="I4149" s="44">
        <v>1.6765000000000001</v>
      </c>
      <c r="J4149" s="45">
        <v>9.1141000000000005</v>
      </c>
    </row>
    <row r="4150" spans="1:10" x14ac:dyDescent="0.25">
      <c r="A4150" s="33">
        <v>42076</v>
      </c>
      <c r="B4150" s="44">
        <v>1.0571999999999999</v>
      </c>
      <c r="C4150" s="44">
        <v>128.41</v>
      </c>
      <c r="D4150" s="44">
        <v>27.315000000000001</v>
      </c>
      <c r="E4150" s="44">
        <v>7.4595000000000002</v>
      </c>
      <c r="F4150" s="44">
        <v>0.71525000000000005</v>
      </c>
      <c r="G4150" s="44">
        <v>306.5</v>
      </c>
      <c r="H4150" s="44">
        <v>4.1539000000000001</v>
      </c>
      <c r="I4150" s="44">
        <v>1.6783999999999999</v>
      </c>
      <c r="J4150" s="45">
        <v>9.1517999999999997</v>
      </c>
    </row>
    <row r="4151" spans="1:10" x14ac:dyDescent="0.25">
      <c r="A4151" s="33">
        <v>42079</v>
      </c>
      <c r="B4151" s="44">
        <v>1.0557000000000001</v>
      </c>
      <c r="C4151" s="44">
        <v>127.96</v>
      </c>
      <c r="D4151" s="44">
        <v>27.308</v>
      </c>
      <c r="E4151" s="44">
        <v>7.4659000000000004</v>
      </c>
      <c r="F4151" s="44">
        <v>0.71309999999999996</v>
      </c>
      <c r="G4151" s="44">
        <v>303.68</v>
      </c>
      <c r="H4151" s="44">
        <v>4.1280999999999999</v>
      </c>
      <c r="I4151" s="44">
        <v>1.6811</v>
      </c>
      <c r="J4151" s="45">
        <v>9.1532</v>
      </c>
    </row>
    <row r="4152" spans="1:10" x14ac:dyDescent="0.25">
      <c r="A4152" s="33">
        <v>42080</v>
      </c>
      <c r="B4152" s="44">
        <v>1.0634999999999999</v>
      </c>
      <c r="C4152" s="44">
        <v>128.9</v>
      </c>
      <c r="D4152" s="44">
        <v>27.183</v>
      </c>
      <c r="E4152" s="44">
        <v>7.4614000000000003</v>
      </c>
      <c r="F4152" s="44">
        <v>0.71994999999999998</v>
      </c>
      <c r="G4152" s="44">
        <v>304.12</v>
      </c>
      <c r="H4152" s="44">
        <v>4.1391999999999998</v>
      </c>
      <c r="I4152" s="44">
        <v>1.6739999999999999</v>
      </c>
      <c r="J4152" s="45">
        <v>9.1768999999999998</v>
      </c>
    </row>
    <row r="4153" spans="1:10" x14ac:dyDescent="0.25">
      <c r="A4153" s="33">
        <v>42081</v>
      </c>
      <c r="B4153" s="44">
        <v>1.0591999999999999</v>
      </c>
      <c r="C4153" s="44">
        <v>128.35</v>
      </c>
      <c r="D4153" s="44">
        <v>27.318000000000001</v>
      </c>
      <c r="E4153" s="44">
        <v>7.4591000000000003</v>
      </c>
      <c r="F4153" s="44">
        <v>0.72299999999999998</v>
      </c>
      <c r="G4153" s="44">
        <v>304</v>
      </c>
      <c r="H4153" s="44">
        <v>4.1466000000000003</v>
      </c>
      <c r="I4153" s="44">
        <v>1.6604000000000001</v>
      </c>
      <c r="J4153" s="45">
        <v>9.3324999999999996</v>
      </c>
    </row>
    <row r="4154" spans="1:10" x14ac:dyDescent="0.25">
      <c r="A4154" s="33">
        <v>42082</v>
      </c>
      <c r="B4154" s="44">
        <v>1.0677000000000001</v>
      </c>
      <c r="C4154" s="44">
        <v>129.12</v>
      </c>
      <c r="D4154" s="44">
        <v>27.425000000000001</v>
      </c>
      <c r="E4154" s="44">
        <v>7.4508000000000001</v>
      </c>
      <c r="F4154" s="44">
        <v>0.71830000000000005</v>
      </c>
      <c r="G4154" s="44">
        <v>303.22000000000003</v>
      </c>
      <c r="H4154" s="44">
        <v>4.1288</v>
      </c>
      <c r="I4154" s="44">
        <v>1.6523000000000001</v>
      </c>
      <c r="J4154" s="45">
        <v>9.2797000000000001</v>
      </c>
    </row>
    <row r="4155" spans="1:10" x14ac:dyDescent="0.25">
      <c r="A4155" s="33">
        <v>42083</v>
      </c>
      <c r="B4155" s="44">
        <v>1.0775999999999999</v>
      </c>
      <c r="C4155" s="44">
        <v>130.26</v>
      </c>
      <c r="D4155" s="44">
        <v>27.478999999999999</v>
      </c>
      <c r="E4155" s="44">
        <v>7.4516</v>
      </c>
      <c r="F4155" s="44">
        <v>0.72550000000000003</v>
      </c>
      <c r="G4155" s="44">
        <v>303.86</v>
      </c>
      <c r="H4155" s="44">
        <v>4.1272000000000002</v>
      </c>
      <c r="I4155" s="44">
        <v>1.6546000000000001</v>
      </c>
      <c r="J4155" s="45">
        <v>9.3005999999999993</v>
      </c>
    </row>
    <row r="4156" spans="1:10" x14ac:dyDescent="0.25">
      <c r="A4156" s="33">
        <v>42086</v>
      </c>
      <c r="B4156" s="44">
        <v>1.0911999999999999</v>
      </c>
      <c r="C4156" s="44">
        <v>130.80000000000001</v>
      </c>
      <c r="D4156" s="44">
        <v>27.373999999999999</v>
      </c>
      <c r="E4156" s="44">
        <v>7.4554999999999998</v>
      </c>
      <c r="F4156" s="44">
        <v>0.73180000000000001</v>
      </c>
      <c r="G4156" s="44">
        <v>304.75</v>
      </c>
      <c r="H4156" s="44">
        <v>4.1215000000000002</v>
      </c>
      <c r="I4156" s="44">
        <v>1.6525000000000001</v>
      </c>
      <c r="J4156" s="45">
        <v>9.2804000000000002</v>
      </c>
    </row>
    <row r="4157" spans="1:10" x14ac:dyDescent="0.25">
      <c r="A4157" s="33">
        <v>42087</v>
      </c>
      <c r="B4157" s="44">
        <v>1.095</v>
      </c>
      <c r="C4157" s="44">
        <v>130.88999999999999</v>
      </c>
      <c r="D4157" s="44">
        <v>27.39</v>
      </c>
      <c r="E4157" s="44">
        <v>7.4603000000000002</v>
      </c>
      <c r="F4157" s="44">
        <v>0.73440000000000005</v>
      </c>
      <c r="G4157" s="44">
        <v>302.26</v>
      </c>
      <c r="H4157" s="44">
        <v>4.1131000000000002</v>
      </c>
      <c r="I4157" s="44">
        <v>1.6415999999999999</v>
      </c>
      <c r="J4157" s="45">
        <v>9.2888999999999999</v>
      </c>
    </row>
    <row r="4158" spans="1:10" x14ac:dyDescent="0.25">
      <c r="A4158" s="33">
        <v>42088</v>
      </c>
      <c r="B4158" s="44">
        <v>1.0985</v>
      </c>
      <c r="C4158" s="44">
        <v>131.13</v>
      </c>
      <c r="D4158" s="44">
        <v>27.378</v>
      </c>
      <c r="E4158" s="44">
        <v>7.4687999999999999</v>
      </c>
      <c r="F4158" s="44">
        <v>0.73650000000000004</v>
      </c>
      <c r="G4158" s="44">
        <v>298.8</v>
      </c>
      <c r="H4158" s="44">
        <v>4.0857999999999999</v>
      </c>
      <c r="I4158" s="44">
        <v>1.65</v>
      </c>
      <c r="J4158" s="45">
        <v>9.3026</v>
      </c>
    </row>
    <row r="4159" spans="1:10" x14ac:dyDescent="0.25">
      <c r="A4159" s="33">
        <v>42089</v>
      </c>
      <c r="B4159" s="44">
        <v>1.0972999999999999</v>
      </c>
      <c r="C4159" s="44">
        <v>130.66999999999999</v>
      </c>
      <c r="D4159" s="44">
        <v>27.376000000000001</v>
      </c>
      <c r="E4159" s="44">
        <v>7.4678000000000004</v>
      </c>
      <c r="F4159" s="44">
        <v>0.73709999999999998</v>
      </c>
      <c r="G4159" s="44">
        <v>299.64999999999998</v>
      </c>
      <c r="H4159" s="44">
        <v>4.0762999999999998</v>
      </c>
      <c r="I4159" s="44">
        <v>1.6668000000000001</v>
      </c>
      <c r="J4159" s="45">
        <v>9.3249999999999993</v>
      </c>
    </row>
    <row r="4160" spans="1:10" x14ac:dyDescent="0.25">
      <c r="A4160" s="33">
        <v>42090</v>
      </c>
      <c r="B4160" s="44">
        <v>1.0855999999999999</v>
      </c>
      <c r="C4160" s="44">
        <v>129.38999999999999</v>
      </c>
      <c r="D4160" s="44">
        <v>27.523</v>
      </c>
      <c r="E4160" s="44">
        <v>7.4672000000000001</v>
      </c>
      <c r="F4160" s="44">
        <v>0.7298</v>
      </c>
      <c r="G4160" s="44">
        <v>300.54000000000002</v>
      </c>
      <c r="H4160" s="44">
        <v>4.0978000000000003</v>
      </c>
      <c r="I4160" s="44">
        <v>1.6487000000000001</v>
      </c>
      <c r="J4160" s="45">
        <v>9.3178000000000001</v>
      </c>
    </row>
    <row r="4161" spans="1:10" x14ac:dyDescent="0.25">
      <c r="A4161" s="33">
        <v>42093</v>
      </c>
      <c r="B4161" s="44">
        <v>1.0845</v>
      </c>
      <c r="C4161" s="44">
        <v>130.02000000000001</v>
      </c>
      <c r="D4161" s="44">
        <v>27.472999999999999</v>
      </c>
      <c r="E4161" s="44">
        <v>7.4690000000000003</v>
      </c>
      <c r="F4161" s="44">
        <v>0.73280000000000001</v>
      </c>
      <c r="G4161" s="44">
        <v>299.83</v>
      </c>
      <c r="H4161" s="44">
        <v>4.0937999999999999</v>
      </c>
      <c r="I4161" s="44">
        <v>1.6313</v>
      </c>
      <c r="J4161" s="45">
        <v>9.3207000000000004</v>
      </c>
    </row>
    <row r="4162" spans="1:10" x14ac:dyDescent="0.25">
      <c r="A4162" s="33">
        <v>42094</v>
      </c>
      <c r="B4162" s="44">
        <v>1.0759000000000001</v>
      </c>
      <c r="C4162" s="44">
        <v>128.94999999999999</v>
      </c>
      <c r="D4162" s="44">
        <v>27.533000000000001</v>
      </c>
      <c r="E4162" s="44">
        <v>7.4696999999999996</v>
      </c>
      <c r="F4162" s="44">
        <v>0.72729999999999995</v>
      </c>
      <c r="G4162" s="44">
        <v>299.43</v>
      </c>
      <c r="H4162" s="44">
        <v>4.0853999999999999</v>
      </c>
      <c r="I4162" s="44">
        <v>1.6206</v>
      </c>
      <c r="J4162" s="45">
        <v>9.2901000000000007</v>
      </c>
    </row>
    <row r="4163" spans="1:10" x14ac:dyDescent="0.25">
      <c r="A4163" s="33">
        <v>42095</v>
      </c>
      <c r="B4163" s="44">
        <v>1.0754999999999999</v>
      </c>
      <c r="C4163" s="44">
        <v>129.29</v>
      </c>
      <c r="D4163" s="44">
        <v>27.542999999999999</v>
      </c>
      <c r="E4163" s="44">
        <v>7.4707999999999997</v>
      </c>
      <c r="F4163" s="44">
        <v>0.72850000000000004</v>
      </c>
      <c r="G4163" s="44">
        <v>298.52</v>
      </c>
      <c r="H4163" s="44">
        <v>4.0608000000000004</v>
      </c>
      <c r="I4163" s="44">
        <v>1.6108</v>
      </c>
      <c r="J4163" s="45">
        <v>9.2540999999999993</v>
      </c>
    </row>
    <row r="4164" spans="1:10" x14ac:dyDescent="0.25">
      <c r="A4164" s="33">
        <v>42096</v>
      </c>
      <c r="B4164" s="44">
        <v>1.083</v>
      </c>
      <c r="C4164" s="44">
        <v>129.59</v>
      </c>
      <c r="D4164" s="44">
        <v>27.57</v>
      </c>
      <c r="E4164" s="44">
        <v>7.4707999999999997</v>
      </c>
      <c r="F4164" s="44">
        <v>0.73160000000000003</v>
      </c>
      <c r="G4164" s="44">
        <v>299.58</v>
      </c>
      <c r="H4164" s="44">
        <v>4.0647000000000002</v>
      </c>
      <c r="I4164" s="44">
        <v>1.6188</v>
      </c>
      <c r="J4164" s="45">
        <v>9.3445</v>
      </c>
    </row>
    <row r="4165" spans="1:10" x14ac:dyDescent="0.25">
      <c r="A4165" s="33">
        <v>42101</v>
      </c>
      <c r="B4165" s="44">
        <v>1.0847</v>
      </c>
      <c r="C4165" s="44">
        <v>130.33000000000001</v>
      </c>
      <c r="D4165" s="44">
        <v>27.454999999999998</v>
      </c>
      <c r="E4165" s="44">
        <v>7.4714</v>
      </c>
      <c r="F4165" s="44">
        <v>0.72860000000000003</v>
      </c>
      <c r="G4165" s="44">
        <v>299.08</v>
      </c>
      <c r="H4165" s="44">
        <v>4.0578000000000003</v>
      </c>
      <c r="I4165" s="44">
        <v>1.6313</v>
      </c>
      <c r="J4165" s="45">
        <v>9.3740000000000006</v>
      </c>
    </row>
    <row r="4166" spans="1:10" x14ac:dyDescent="0.25">
      <c r="A4166" s="33">
        <v>42102</v>
      </c>
      <c r="B4166" s="44">
        <v>1.0862000000000001</v>
      </c>
      <c r="C4166" s="44">
        <v>130.09</v>
      </c>
      <c r="D4166" s="44">
        <v>27.378</v>
      </c>
      <c r="E4166" s="44">
        <v>7.4717000000000002</v>
      </c>
      <c r="F4166" s="44">
        <v>0.72640000000000005</v>
      </c>
      <c r="G4166" s="44">
        <v>296.62</v>
      </c>
      <c r="H4166" s="44">
        <v>4.0171000000000001</v>
      </c>
      <c r="I4166" s="44">
        <v>1.6158999999999999</v>
      </c>
      <c r="J4166" s="45">
        <v>9.3595000000000006</v>
      </c>
    </row>
    <row r="4167" spans="1:10" x14ac:dyDescent="0.25">
      <c r="A4167" s="33">
        <v>42103</v>
      </c>
      <c r="B4167" s="44">
        <v>1.0773999999999999</v>
      </c>
      <c r="C4167" s="44">
        <v>129.22</v>
      </c>
      <c r="D4167" s="44">
        <v>27.378</v>
      </c>
      <c r="E4167" s="44">
        <v>7.4717000000000002</v>
      </c>
      <c r="F4167" s="44">
        <v>0.7268</v>
      </c>
      <c r="G4167" s="44">
        <v>297.2</v>
      </c>
      <c r="H4167" s="44">
        <v>4.0167000000000002</v>
      </c>
      <c r="I4167" s="44">
        <v>1.6258999999999999</v>
      </c>
      <c r="J4167" s="45">
        <v>9.3421000000000003</v>
      </c>
    </row>
    <row r="4168" spans="1:10" x14ac:dyDescent="0.25">
      <c r="A4168" s="33">
        <v>42104</v>
      </c>
      <c r="B4168" s="44">
        <v>1.0569999999999999</v>
      </c>
      <c r="C4168" s="44">
        <v>127.32</v>
      </c>
      <c r="D4168" s="44">
        <v>27.382999999999999</v>
      </c>
      <c r="E4168" s="44">
        <v>7.4715999999999996</v>
      </c>
      <c r="F4168" s="44">
        <v>0.72440000000000004</v>
      </c>
      <c r="G4168" s="44">
        <v>297.38</v>
      </c>
      <c r="H4168" s="44">
        <v>4.0180999999999996</v>
      </c>
      <c r="I4168" s="44">
        <v>1.6323000000000001</v>
      </c>
      <c r="J4168" s="45">
        <v>9.3331</v>
      </c>
    </row>
    <row r="4169" spans="1:10" x14ac:dyDescent="0.25">
      <c r="A4169" s="33">
        <v>42107</v>
      </c>
      <c r="B4169" s="44">
        <v>1.0551999999999999</v>
      </c>
      <c r="C4169" s="44">
        <v>127.2</v>
      </c>
      <c r="D4169" s="44">
        <v>27.391999999999999</v>
      </c>
      <c r="E4169" s="44">
        <v>7.4714999999999998</v>
      </c>
      <c r="F4169" s="44">
        <v>0.72150000000000003</v>
      </c>
      <c r="G4169" s="44">
        <v>296.85000000000002</v>
      </c>
      <c r="H4169" s="44">
        <v>4.0136000000000003</v>
      </c>
      <c r="I4169" s="44">
        <v>1.6282000000000001</v>
      </c>
      <c r="J4169" s="45">
        <v>9.3308999999999997</v>
      </c>
    </row>
    <row r="4170" spans="1:10" x14ac:dyDescent="0.25">
      <c r="A4170" s="33">
        <v>42108</v>
      </c>
      <c r="B4170" s="44">
        <v>1.0564</v>
      </c>
      <c r="C4170" s="44">
        <v>126.67</v>
      </c>
      <c r="D4170" s="44">
        <v>27.344999999999999</v>
      </c>
      <c r="E4170" s="44">
        <v>7.4691000000000001</v>
      </c>
      <c r="F4170" s="44">
        <v>0.72170000000000001</v>
      </c>
      <c r="G4170" s="44">
        <v>296.64</v>
      </c>
      <c r="H4170" s="44">
        <v>4.0105000000000004</v>
      </c>
      <c r="I4170" s="44">
        <v>1.6279999999999999</v>
      </c>
      <c r="J4170" s="45">
        <v>9.3234999999999992</v>
      </c>
    </row>
    <row r="4171" spans="1:10" x14ac:dyDescent="0.25">
      <c r="A4171" s="33">
        <v>42109</v>
      </c>
      <c r="B4171" s="44">
        <v>1.0579000000000001</v>
      </c>
      <c r="C4171" s="44">
        <v>126.52</v>
      </c>
      <c r="D4171" s="44">
        <v>27.414999999999999</v>
      </c>
      <c r="E4171" s="44">
        <v>7.4671000000000003</v>
      </c>
      <c r="F4171" s="44">
        <v>0.71679999999999999</v>
      </c>
      <c r="G4171" s="44">
        <v>297.85000000000002</v>
      </c>
      <c r="H4171" s="44">
        <v>4.0178000000000003</v>
      </c>
      <c r="I4171" s="44">
        <v>1.6311</v>
      </c>
      <c r="J4171" s="45">
        <v>9.3115000000000006</v>
      </c>
    </row>
    <row r="4172" spans="1:10" x14ac:dyDescent="0.25">
      <c r="A4172" s="33">
        <v>42110</v>
      </c>
      <c r="B4172" s="44">
        <v>1.0710999999999999</v>
      </c>
      <c r="C4172" s="44">
        <v>127.64</v>
      </c>
      <c r="D4172" s="44">
        <v>27.503</v>
      </c>
      <c r="E4172" s="44">
        <v>7.4637000000000002</v>
      </c>
      <c r="F4172" s="44">
        <v>0.71889999999999998</v>
      </c>
      <c r="G4172" s="44">
        <v>300.95</v>
      </c>
      <c r="H4172" s="44">
        <v>4.0309999999999997</v>
      </c>
      <c r="I4172" s="44">
        <v>1.6335999999999999</v>
      </c>
      <c r="J4172" s="45">
        <v>9.2606000000000002</v>
      </c>
    </row>
    <row r="4173" spans="1:10" x14ac:dyDescent="0.25">
      <c r="A4173" s="33">
        <v>42111</v>
      </c>
      <c r="B4173" s="44">
        <v>1.0813999999999999</v>
      </c>
      <c r="C4173" s="44">
        <v>128.44999999999999</v>
      </c>
      <c r="D4173" s="44">
        <v>27.486000000000001</v>
      </c>
      <c r="E4173" s="44">
        <v>7.4607999999999999</v>
      </c>
      <c r="F4173" s="44">
        <v>0.71989999999999998</v>
      </c>
      <c r="G4173" s="44">
        <v>301.36</v>
      </c>
      <c r="H4173" s="44">
        <v>4.0186999999999999</v>
      </c>
      <c r="I4173" s="44">
        <v>1.6249</v>
      </c>
      <c r="J4173" s="45">
        <v>9.2920999999999996</v>
      </c>
    </row>
    <row r="4174" spans="1:10" x14ac:dyDescent="0.25">
      <c r="A4174" s="33">
        <v>42114</v>
      </c>
      <c r="B4174" s="44">
        <v>1.0723</v>
      </c>
      <c r="C4174" s="44">
        <v>127.68</v>
      </c>
      <c r="D4174" s="44">
        <v>27.417000000000002</v>
      </c>
      <c r="E4174" s="44">
        <v>7.4603000000000002</v>
      </c>
      <c r="F4174" s="44">
        <v>0.71955000000000002</v>
      </c>
      <c r="G4174" s="44">
        <v>297.89999999999998</v>
      </c>
      <c r="H4174" s="44">
        <v>3.9891000000000001</v>
      </c>
      <c r="I4174" s="44">
        <v>1.6279999999999999</v>
      </c>
      <c r="J4174" s="45">
        <v>9.3018000000000001</v>
      </c>
    </row>
    <row r="4175" spans="1:10" x14ac:dyDescent="0.25">
      <c r="A4175" s="33">
        <v>42115</v>
      </c>
      <c r="B4175" s="44">
        <v>1.07</v>
      </c>
      <c r="C4175" s="44">
        <v>127.75</v>
      </c>
      <c r="D4175" s="44">
        <v>27.417999999999999</v>
      </c>
      <c r="E4175" s="44">
        <v>7.4610000000000003</v>
      </c>
      <c r="F4175" s="44">
        <v>0.71870000000000001</v>
      </c>
      <c r="G4175" s="44">
        <v>297.41000000000003</v>
      </c>
      <c r="H4175" s="44">
        <v>3.9683000000000002</v>
      </c>
      <c r="I4175" s="44">
        <v>1.6234</v>
      </c>
      <c r="J4175" s="45">
        <v>9.2863000000000007</v>
      </c>
    </row>
    <row r="4176" spans="1:10" x14ac:dyDescent="0.25">
      <c r="A4176" s="33">
        <v>42116</v>
      </c>
      <c r="B4176" s="44">
        <v>1.0743</v>
      </c>
      <c r="C4176" s="44">
        <v>128.44999999999999</v>
      </c>
      <c r="D4176" s="44">
        <v>27.469000000000001</v>
      </c>
      <c r="E4176" s="44">
        <v>7.4619</v>
      </c>
      <c r="F4176" s="44">
        <v>0.71289999999999998</v>
      </c>
      <c r="G4176" s="44">
        <v>300.27</v>
      </c>
      <c r="H4176" s="44">
        <v>4.0022000000000002</v>
      </c>
      <c r="I4176" s="44">
        <v>1.6379999999999999</v>
      </c>
      <c r="J4176" s="45">
        <v>9.2985000000000007</v>
      </c>
    </row>
    <row r="4177" spans="1:10" x14ac:dyDescent="0.25">
      <c r="A4177" s="33">
        <v>42117</v>
      </c>
      <c r="B4177" s="44">
        <v>1.0771999999999999</v>
      </c>
      <c r="C4177" s="44">
        <v>129.36000000000001</v>
      </c>
      <c r="D4177" s="44">
        <v>27.399000000000001</v>
      </c>
      <c r="E4177" s="44">
        <v>7.4600999999999997</v>
      </c>
      <c r="F4177" s="44">
        <v>0.71699999999999997</v>
      </c>
      <c r="G4177" s="44">
        <v>301.57</v>
      </c>
      <c r="H4177" s="44">
        <v>4.0185000000000004</v>
      </c>
      <c r="I4177" s="44">
        <v>1.6315</v>
      </c>
      <c r="J4177" s="45">
        <v>9.3789999999999996</v>
      </c>
    </row>
    <row r="4178" spans="1:10" x14ac:dyDescent="0.25">
      <c r="A4178" s="33">
        <v>42118</v>
      </c>
      <c r="B4178" s="44">
        <v>1.0824</v>
      </c>
      <c r="C4178" s="44">
        <v>129.36000000000001</v>
      </c>
      <c r="D4178" s="44">
        <v>27.454000000000001</v>
      </c>
      <c r="E4178" s="44">
        <v>7.4607000000000001</v>
      </c>
      <c r="F4178" s="44">
        <v>0.71589999999999998</v>
      </c>
      <c r="G4178" s="44">
        <v>301.48</v>
      </c>
      <c r="H4178" s="44">
        <v>4.0130999999999997</v>
      </c>
      <c r="I4178" s="44">
        <v>1.6349</v>
      </c>
      <c r="J4178" s="45">
        <v>9.3816000000000006</v>
      </c>
    </row>
    <row r="4179" spans="1:10" x14ac:dyDescent="0.25">
      <c r="A4179" s="33">
        <v>42121</v>
      </c>
      <c r="B4179" s="44">
        <v>1.0822000000000001</v>
      </c>
      <c r="C4179" s="44">
        <v>129.22999999999999</v>
      </c>
      <c r="D4179" s="44">
        <v>27.440999999999999</v>
      </c>
      <c r="E4179" s="44">
        <v>7.4607999999999999</v>
      </c>
      <c r="F4179" s="44">
        <v>0.71619999999999995</v>
      </c>
      <c r="G4179" s="44">
        <v>301.20999999999998</v>
      </c>
      <c r="H4179" s="44">
        <v>4.0037000000000003</v>
      </c>
      <c r="I4179" s="44">
        <v>1.6445000000000001</v>
      </c>
      <c r="J4179" s="45">
        <v>9.3561999999999994</v>
      </c>
    </row>
    <row r="4180" spans="1:10" x14ac:dyDescent="0.25">
      <c r="A4180" s="33">
        <v>42122</v>
      </c>
      <c r="B4180" s="44">
        <v>1.0927</v>
      </c>
      <c r="C4180" s="44">
        <v>130.09</v>
      </c>
      <c r="D4180" s="44">
        <v>27.471</v>
      </c>
      <c r="E4180" s="44">
        <v>7.4607000000000001</v>
      </c>
      <c r="F4180" s="44">
        <v>0.71499999999999997</v>
      </c>
      <c r="G4180" s="44">
        <v>301.35000000000002</v>
      </c>
      <c r="H4180" s="44">
        <v>4.0015000000000001</v>
      </c>
      <c r="I4180" s="44">
        <v>1.6584000000000001</v>
      </c>
      <c r="J4180" s="45">
        <v>9.3808000000000007</v>
      </c>
    </row>
    <row r="4181" spans="1:10" x14ac:dyDescent="0.25">
      <c r="A4181" s="33">
        <v>42123</v>
      </c>
      <c r="B4181" s="44">
        <v>1.1002000000000001</v>
      </c>
      <c r="C4181" s="44">
        <v>131.19999999999999</v>
      </c>
      <c r="D4181" s="44">
        <v>27.434999999999999</v>
      </c>
      <c r="E4181" s="44">
        <v>7.4619</v>
      </c>
      <c r="F4181" s="44">
        <v>0.71609999999999996</v>
      </c>
      <c r="G4181" s="44">
        <v>302.55</v>
      </c>
      <c r="H4181" s="44">
        <v>4.0119999999999996</v>
      </c>
      <c r="I4181" s="44">
        <v>1.6585000000000001</v>
      </c>
      <c r="J4181" s="45">
        <v>9.2722999999999995</v>
      </c>
    </row>
    <row r="4182" spans="1:10" x14ac:dyDescent="0.25">
      <c r="A4182" s="33">
        <v>42124</v>
      </c>
      <c r="B4182" s="44">
        <v>1.1214999999999999</v>
      </c>
      <c r="C4182" s="44">
        <v>133.26</v>
      </c>
      <c r="D4182" s="44">
        <v>27.43</v>
      </c>
      <c r="E4182" s="44">
        <v>7.4630999999999998</v>
      </c>
      <c r="F4182" s="44">
        <v>0.72670000000000001</v>
      </c>
      <c r="G4182" s="44">
        <v>302.81</v>
      </c>
      <c r="H4182" s="44">
        <v>4.0250000000000004</v>
      </c>
      <c r="I4182" s="44">
        <v>1.6496</v>
      </c>
      <c r="J4182" s="45">
        <v>9.3261000000000003</v>
      </c>
    </row>
    <row r="4183" spans="1:10" x14ac:dyDescent="0.25">
      <c r="A4183" s="33">
        <v>42128</v>
      </c>
      <c r="B4183" s="44">
        <v>1.1152</v>
      </c>
      <c r="C4183" s="44">
        <v>134.07</v>
      </c>
      <c r="D4183" s="44">
        <v>27.364000000000001</v>
      </c>
      <c r="E4183" s="44">
        <v>7.4645999999999999</v>
      </c>
      <c r="F4183" s="44">
        <v>0.73787999999999998</v>
      </c>
      <c r="G4183" s="44">
        <v>303.42</v>
      </c>
      <c r="H4183" s="44">
        <v>4.048</v>
      </c>
      <c r="I4183" s="44">
        <v>1.6417999999999999</v>
      </c>
      <c r="J4183" s="45">
        <v>9.3339999999999996</v>
      </c>
    </row>
    <row r="4184" spans="1:10" x14ac:dyDescent="0.25">
      <c r="A4184" s="33">
        <v>42129</v>
      </c>
      <c r="B4184" s="44">
        <v>1.1116999999999999</v>
      </c>
      <c r="C4184" s="44">
        <v>133.91999999999999</v>
      </c>
      <c r="D4184" s="44">
        <v>27.361999999999998</v>
      </c>
      <c r="E4184" s="44">
        <v>7.4646999999999997</v>
      </c>
      <c r="F4184" s="44">
        <v>0.73499999999999999</v>
      </c>
      <c r="G4184" s="44">
        <v>301.7</v>
      </c>
      <c r="H4184" s="44">
        <v>4.0182000000000002</v>
      </c>
      <c r="I4184" s="44">
        <v>1.6277999999999999</v>
      </c>
      <c r="J4184" s="45">
        <v>9.3284000000000002</v>
      </c>
    </row>
    <row r="4185" spans="1:10" x14ac:dyDescent="0.25">
      <c r="A4185" s="33">
        <v>42130</v>
      </c>
      <c r="B4185" s="44">
        <v>1.123</v>
      </c>
      <c r="C4185" s="44">
        <v>134.59</v>
      </c>
      <c r="D4185" s="44">
        <v>27.414999999999999</v>
      </c>
      <c r="E4185" s="44">
        <v>7.4648000000000003</v>
      </c>
      <c r="F4185" s="44">
        <v>0.73760000000000003</v>
      </c>
      <c r="G4185" s="44">
        <v>304.55</v>
      </c>
      <c r="H4185" s="44">
        <v>4.0483000000000002</v>
      </c>
      <c r="I4185" s="44">
        <v>1.6137999999999999</v>
      </c>
      <c r="J4185" s="45">
        <v>9.3065999999999995</v>
      </c>
    </row>
    <row r="4186" spans="1:10" x14ac:dyDescent="0.25">
      <c r="A4186" s="33">
        <v>42131</v>
      </c>
      <c r="B4186" s="44">
        <v>1.1305000000000001</v>
      </c>
      <c r="C4186" s="44">
        <v>134.72</v>
      </c>
      <c r="D4186" s="44">
        <v>27.405000000000001</v>
      </c>
      <c r="E4186" s="44">
        <v>7.4637000000000002</v>
      </c>
      <c r="F4186" s="44">
        <v>0.74250000000000005</v>
      </c>
      <c r="G4186" s="44">
        <v>304.56</v>
      </c>
      <c r="H4186" s="44">
        <v>4.0461</v>
      </c>
      <c r="I4186" s="44">
        <v>1.6059000000000001</v>
      </c>
      <c r="J4186" s="45">
        <v>9.2950999999999997</v>
      </c>
    </row>
    <row r="4187" spans="1:10" x14ac:dyDescent="0.25">
      <c r="A4187" s="33">
        <v>42132</v>
      </c>
      <c r="B4187" s="44">
        <v>1.1221000000000001</v>
      </c>
      <c r="C4187" s="44">
        <v>134.9</v>
      </c>
      <c r="D4187" s="44">
        <v>27.411000000000001</v>
      </c>
      <c r="E4187" s="44">
        <v>7.4638999999999998</v>
      </c>
      <c r="F4187" s="44">
        <v>0.72799999999999998</v>
      </c>
      <c r="G4187" s="44">
        <v>303.91000000000003</v>
      </c>
      <c r="H4187" s="44">
        <v>4.0678999999999998</v>
      </c>
      <c r="I4187" s="44">
        <v>1.6093999999999999</v>
      </c>
      <c r="J4187" s="45">
        <v>9.2944999999999993</v>
      </c>
    </row>
    <row r="4188" spans="1:10" x14ac:dyDescent="0.25">
      <c r="A4188" s="33">
        <v>42135</v>
      </c>
      <c r="B4188" s="44">
        <v>1.1142000000000001</v>
      </c>
      <c r="C4188" s="44">
        <v>133.63999999999999</v>
      </c>
      <c r="D4188" s="44">
        <v>27.4</v>
      </c>
      <c r="E4188" s="44">
        <v>7.4627999999999997</v>
      </c>
      <c r="F4188" s="44">
        <v>0.71960000000000002</v>
      </c>
      <c r="G4188" s="44">
        <v>304.39999999999998</v>
      </c>
      <c r="H4188" s="44">
        <v>4.0667999999999997</v>
      </c>
      <c r="I4188" s="44">
        <v>1.6043000000000001</v>
      </c>
      <c r="J4188" s="45">
        <v>9.2690000000000001</v>
      </c>
    </row>
    <row r="4189" spans="1:10" x14ac:dyDescent="0.25">
      <c r="A4189" s="33">
        <v>42136</v>
      </c>
      <c r="B4189" s="44">
        <v>1.1238999999999999</v>
      </c>
      <c r="C4189" s="44">
        <v>134.85</v>
      </c>
      <c r="D4189" s="44">
        <v>27.393999999999998</v>
      </c>
      <c r="E4189" s="44">
        <v>7.4630000000000001</v>
      </c>
      <c r="F4189" s="44">
        <v>0.71640000000000004</v>
      </c>
      <c r="G4189" s="44">
        <v>306.57</v>
      </c>
      <c r="H4189" s="44">
        <v>4.1028000000000002</v>
      </c>
      <c r="I4189" s="44">
        <v>1.5918000000000001</v>
      </c>
      <c r="J4189" s="45">
        <v>9.3147000000000002</v>
      </c>
    </row>
    <row r="4190" spans="1:10" x14ac:dyDescent="0.25">
      <c r="A4190" s="33">
        <v>42137</v>
      </c>
      <c r="B4190" s="44">
        <v>1.1221000000000001</v>
      </c>
      <c r="C4190" s="44">
        <v>134.31</v>
      </c>
      <c r="D4190" s="44">
        <v>27.45</v>
      </c>
      <c r="E4190" s="44">
        <v>7.4630000000000001</v>
      </c>
      <c r="F4190" s="44">
        <v>0.71740000000000004</v>
      </c>
      <c r="G4190" s="44">
        <v>306.95</v>
      </c>
      <c r="H4190" s="44">
        <v>4.0872000000000002</v>
      </c>
      <c r="I4190" s="44">
        <v>1.59</v>
      </c>
      <c r="J4190" s="45">
        <v>9.3267000000000007</v>
      </c>
    </row>
    <row r="4191" spans="1:10" x14ac:dyDescent="0.25">
      <c r="A4191" s="33">
        <v>42138</v>
      </c>
      <c r="B4191" s="44">
        <v>1.1418999999999999</v>
      </c>
      <c r="C4191" s="44">
        <v>136.12</v>
      </c>
      <c r="D4191" s="44">
        <v>27.457999999999998</v>
      </c>
      <c r="E4191" s="44">
        <v>7.4645999999999999</v>
      </c>
      <c r="F4191" s="44">
        <v>0.72309999999999997</v>
      </c>
      <c r="G4191" s="44">
        <v>307.52</v>
      </c>
      <c r="H4191" s="44">
        <v>4.0827</v>
      </c>
      <c r="I4191" s="44">
        <v>1.5771999999999999</v>
      </c>
      <c r="J4191" s="45">
        <v>9.3907000000000007</v>
      </c>
    </row>
    <row r="4192" spans="1:10" x14ac:dyDescent="0.25">
      <c r="A4192" s="33">
        <v>42139</v>
      </c>
      <c r="B4192" s="44">
        <v>1.1328</v>
      </c>
      <c r="C4192" s="44">
        <v>135.78</v>
      </c>
      <c r="D4192" s="44">
        <v>27.401</v>
      </c>
      <c r="E4192" s="44">
        <v>7.4652000000000003</v>
      </c>
      <c r="F4192" s="44">
        <v>0.72109999999999996</v>
      </c>
      <c r="G4192" s="44">
        <v>306.67</v>
      </c>
      <c r="H4192" s="44">
        <v>4.0431999999999997</v>
      </c>
      <c r="I4192" s="44">
        <v>1.5785</v>
      </c>
      <c r="J4192" s="45">
        <v>9.4273000000000007</v>
      </c>
    </row>
    <row r="4193" spans="1:10" x14ac:dyDescent="0.25">
      <c r="A4193" s="33">
        <v>42142</v>
      </c>
      <c r="B4193" s="44">
        <v>1.1389</v>
      </c>
      <c r="C4193" s="44">
        <v>136.33000000000001</v>
      </c>
      <c r="D4193" s="44">
        <v>27.401</v>
      </c>
      <c r="E4193" s="44">
        <v>7.4640000000000004</v>
      </c>
      <c r="F4193" s="44">
        <v>0.72699999999999998</v>
      </c>
      <c r="G4193" s="44">
        <v>307.55</v>
      </c>
      <c r="H4193" s="44">
        <v>4.0614999999999997</v>
      </c>
      <c r="I4193" s="44">
        <v>1.5699000000000001</v>
      </c>
      <c r="J4193" s="45">
        <v>9.3835999999999995</v>
      </c>
    </row>
    <row r="4194" spans="1:10" x14ac:dyDescent="0.25">
      <c r="A4194" s="33">
        <v>42143</v>
      </c>
      <c r="B4194" s="44">
        <v>1.1180000000000001</v>
      </c>
      <c r="C4194" s="44">
        <v>134.36000000000001</v>
      </c>
      <c r="D4194" s="44">
        <v>27.356999999999999</v>
      </c>
      <c r="E4194" s="44">
        <v>7.4589999999999996</v>
      </c>
      <c r="F4194" s="44">
        <v>0.72184999999999999</v>
      </c>
      <c r="G4194" s="44">
        <v>305.07</v>
      </c>
      <c r="H4194" s="44">
        <v>4.0486000000000004</v>
      </c>
      <c r="I4194" s="44">
        <v>1.5636000000000001</v>
      </c>
      <c r="J4194" s="45">
        <v>9.3132999999999999</v>
      </c>
    </row>
    <row r="4195" spans="1:10" x14ac:dyDescent="0.25">
      <c r="A4195" s="33">
        <v>42144</v>
      </c>
      <c r="B4195" s="44">
        <v>1.1117999999999999</v>
      </c>
      <c r="C4195" s="44">
        <v>134.43</v>
      </c>
      <c r="D4195" s="44">
        <v>27.33</v>
      </c>
      <c r="E4195" s="44">
        <v>7.4598000000000004</v>
      </c>
      <c r="F4195" s="44">
        <v>0.7157</v>
      </c>
      <c r="G4195" s="44">
        <v>306.5</v>
      </c>
      <c r="H4195" s="44">
        <v>4.0652999999999997</v>
      </c>
      <c r="I4195" s="44">
        <v>1.5623</v>
      </c>
      <c r="J4195" s="45">
        <v>9.2927</v>
      </c>
    </row>
    <row r="4196" spans="1:10" x14ac:dyDescent="0.25">
      <c r="A4196" s="33">
        <v>42145</v>
      </c>
      <c r="B4196" s="44">
        <v>1.1133</v>
      </c>
      <c r="C4196" s="44">
        <v>134.79</v>
      </c>
      <c r="D4196" s="44">
        <v>27.350999999999999</v>
      </c>
      <c r="E4196" s="44">
        <v>7.4577</v>
      </c>
      <c r="F4196" s="44">
        <v>0.70989999999999998</v>
      </c>
      <c r="G4196" s="44">
        <v>306.97000000000003</v>
      </c>
      <c r="H4196" s="44">
        <v>4.0959000000000003</v>
      </c>
      <c r="I4196" s="44">
        <v>1.5551999999999999</v>
      </c>
      <c r="J4196" s="45">
        <v>9.2613000000000003</v>
      </c>
    </row>
    <row r="4197" spans="1:10" x14ac:dyDescent="0.25">
      <c r="A4197" s="33">
        <v>42146</v>
      </c>
      <c r="B4197" s="44">
        <v>1.1164000000000001</v>
      </c>
      <c r="C4197" s="44">
        <v>135.01</v>
      </c>
      <c r="D4197" s="44">
        <v>27.395</v>
      </c>
      <c r="E4197" s="44">
        <v>7.4566999999999997</v>
      </c>
      <c r="F4197" s="44">
        <v>0.71379999999999999</v>
      </c>
      <c r="G4197" s="44">
        <v>306.95999999999998</v>
      </c>
      <c r="H4197" s="44">
        <v>4.1002999999999998</v>
      </c>
      <c r="I4197" s="44">
        <v>1.5567</v>
      </c>
      <c r="J4197" s="45">
        <v>9.2476000000000003</v>
      </c>
    </row>
    <row r="4198" spans="1:10" x14ac:dyDescent="0.25">
      <c r="A4198" s="33">
        <v>42149</v>
      </c>
      <c r="B4198" s="44">
        <v>1.0978000000000001</v>
      </c>
      <c r="C4198" s="44">
        <v>133.38999999999999</v>
      </c>
      <c r="D4198" s="44">
        <v>27.372</v>
      </c>
      <c r="E4198" s="44">
        <v>7.4551999999999996</v>
      </c>
      <c r="F4198" s="44">
        <v>0.71</v>
      </c>
      <c r="G4198" s="44">
        <v>307.70999999999998</v>
      </c>
      <c r="H4198" s="44">
        <v>4.1074999999999999</v>
      </c>
      <c r="I4198" s="44">
        <v>1.5464</v>
      </c>
      <c r="J4198" s="45">
        <v>9.2424999999999997</v>
      </c>
    </row>
    <row r="4199" spans="1:10" x14ac:dyDescent="0.25">
      <c r="A4199" s="33">
        <v>42150</v>
      </c>
      <c r="B4199" s="44">
        <v>1.0926</v>
      </c>
      <c r="C4199" s="44">
        <v>134.07</v>
      </c>
      <c r="D4199" s="44">
        <v>27.407</v>
      </c>
      <c r="E4199" s="44">
        <v>7.4549000000000003</v>
      </c>
      <c r="F4199" s="44">
        <v>0.70960000000000001</v>
      </c>
      <c r="G4199" s="44">
        <v>309.17</v>
      </c>
      <c r="H4199" s="44">
        <v>4.1391</v>
      </c>
      <c r="I4199" s="44">
        <v>1.548</v>
      </c>
      <c r="J4199" s="45">
        <v>9.1859999999999999</v>
      </c>
    </row>
    <row r="4200" spans="1:10" x14ac:dyDescent="0.25">
      <c r="A4200" s="33">
        <v>42151</v>
      </c>
      <c r="B4200" s="44">
        <v>1.0863</v>
      </c>
      <c r="C4200" s="44">
        <v>134.37</v>
      </c>
      <c r="D4200" s="44">
        <v>27.404</v>
      </c>
      <c r="E4200" s="44">
        <v>7.4565000000000001</v>
      </c>
      <c r="F4200" s="44">
        <v>0.70699999999999996</v>
      </c>
      <c r="G4200" s="44">
        <v>308.8</v>
      </c>
      <c r="H4200" s="44">
        <v>4.1334999999999997</v>
      </c>
      <c r="I4200" s="44">
        <v>1.5461</v>
      </c>
      <c r="J4200" s="45">
        <v>9.2707999999999995</v>
      </c>
    </row>
    <row r="4201" spans="1:10" x14ac:dyDescent="0.25">
      <c r="A4201" s="33">
        <v>42152</v>
      </c>
      <c r="B4201" s="44">
        <v>1.0895999999999999</v>
      </c>
      <c r="C4201" s="44">
        <v>135.36000000000001</v>
      </c>
      <c r="D4201" s="44">
        <v>27.463000000000001</v>
      </c>
      <c r="E4201" s="44">
        <v>7.4598000000000004</v>
      </c>
      <c r="F4201" s="44">
        <v>0.71240000000000003</v>
      </c>
      <c r="G4201" s="44">
        <v>308.64999999999998</v>
      </c>
      <c r="H4201" s="44">
        <v>4.1288999999999998</v>
      </c>
      <c r="I4201" s="44">
        <v>1.5548999999999999</v>
      </c>
      <c r="J4201" s="45">
        <v>9.2616999999999994</v>
      </c>
    </row>
    <row r="4202" spans="1:10" x14ac:dyDescent="0.25">
      <c r="A4202" s="33">
        <v>42153</v>
      </c>
      <c r="B4202" s="44">
        <v>1.097</v>
      </c>
      <c r="C4202" s="44">
        <v>135.94999999999999</v>
      </c>
      <c r="D4202" s="44">
        <v>27.401</v>
      </c>
      <c r="E4202" s="44">
        <v>7.4596999999999998</v>
      </c>
      <c r="F4202" s="44">
        <v>0.71899999999999997</v>
      </c>
      <c r="G4202" s="44">
        <v>308.89999999999998</v>
      </c>
      <c r="H4202" s="44">
        <v>4.1298000000000004</v>
      </c>
      <c r="I4202" s="44">
        <v>1.5518000000000001</v>
      </c>
      <c r="J4202" s="45">
        <v>9.3271999999999995</v>
      </c>
    </row>
    <row r="4203" spans="1:10" x14ac:dyDescent="0.25">
      <c r="A4203" s="33">
        <v>42156</v>
      </c>
      <c r="B4203" s="44">
        <v>1.0944</v>
      </c>
      <c r="C4203" s="44">
        <v>135.79</v>
      </c>
      <c r="D4203" s="44">
        <v>27.44</v>
      </c>
      <c r="E4203" s="44">
        <v>7.4588000000000001</v>
      </c>
      <c r="F4203" s="44">
        <v>0.71924999999999994</v>
      </c>
      <c r="G4203" s="44">
        <v>309.11</v>
      </c>
      <c r="H4203" s="44">
        <v>4.1334999999999997</v>
      </c>
      <c r="I4203" s="44">
        <v>1.5502</v>
      </c>
      <c r="J4203" s="45">
        <v>9.3734000000000002</v>
      </c>
    </row>
    <row r="4204" spans="1:10" x14ac:dyDescent="0.25">
      <c r="A4204" s="33">
        <v>42157</v>
      </c>
      <c r="B4204" s="44">
        <v>1.1029</v>
      </c>
      <c r="C4204" s="44">
        <v>137.52000000000001</v>
      </c>
      <c r="D4204" s="44">
        <v>27.439</v>
      </c>
      <c r="E4204" s="44">
        <v>7.4589999999999996</v>
      </c>
      <c r="F4204" s="44">
        <v>0.72430000000000005</v>
      </c>
      <c r="G4204" s="44">
        <v>309.29000000000002</v>
      </c>
      <c r="H4204" s="44">
        <v>4.1288</v>
      </c>
      <c r="I4204" s="44">
        <v>1.5424</v>
      </c>
      <c r="J4204" s="45">
        <v>9.3810000000000002</v>
      </c>
    </row>
    <row r="4205" spans="1:10" x14ac:dyDescent="0.25">
      <c r="A4205" s="33">
        <v>42158</v>
      </c>
      <c r="B4205" s="44">
        <v>1.1133999999999999</v>
      </c>
      <c r="C4205" s="44">
        <v>138.46</v>
      </c>
      <c r="D4205" s="44">
        <v>27.46</v>
      </c>
      <c r="E4205" s="44">
        <v>7.4596999999999998</v>
      </c>
      <c r="F4205" s="44">
        <v>0.72750000000000004</v>
      </c>
      <c r="G4205" s="44">
        <v>311.35000000000002</v>
      </c>
      <c r="H4205" s="44">
        <v>4.1261000000000001</v>
      </c>
      <c r="I4205" s="44">
        <v>1.5383</v>
      </c>
      <c r="J4205" s="45">
        <v>9.3889999999999993</v>
      </c>
    </row>
    <row r="4206" spans="1:10" x14ac:dyDescent="0.25">
      <c r="A4206" s="33">
        <v>42159</v>
      </c>
      <c r="B4206" s="44">
        <v>1.1316999999999999</v>
      </c>
      <c r="C4206" s="44">
        <v>140.47</v>
      </c>
      <c r="D4206" s="44">
        <v>27.466999999999999</v>
      </c>
      <c r="E4206" s="44">
        <v>7.4599000000000002</v>
      </c>
      <c r="F4206" s="44">
        <v>0.73540000000000005</v>
      </c>
      <c r="G4206" s="44">
        <v>312.3</v>
      </c>
      <c r="H4206" s="44">
        <v>4.1692</v>
      </c>
      <c r="I4206" s="44">
        <v>1.5291999999999999</v>
      </c>
      <c r="J4206" s="45">
        <v>9.3396000000000008</v>
      </c>
    </row>
    <row r="4207" spans="1:10" x14ac:dyDescent="0.25">
      <c r="A4207" s="33">
        <v>42160</v>
      </c>
      <c r="B4207" s="44">
        <v>1.1217999999999999</v>
      </c>
      <c r="C4207" s="44">
        <v>139.97</v>
      </c>
      <c r="D4207" s="44">
        <v>27.396000000000001</v>
      </c>
      <c r="E4207" s="44">
        <v>7.4603000000000002</v>
      </c>
      <c r="F4207" s="44">
        <v>0.73170000000000002</v>
      </c>
      <c r="G4207" s="44">
        <v>311.27999999999997</v>
      </c>
      <c r="H4207" s="44">
        <v>4.1440999999999999</v>
      </c>
      <c r="I4207" s="44">
        <v>1.5195000000000001</v>
      </c>
      <c r="J4207" s="45">
        <v>9.3416999999999994</v>
      </c>
    </row>
    <row r="4208" spans="1:10" x14ac:dyDescent="0.25">
      <c r="A4208" s="33">
        <v>42163</v>
      </c>
      <c r="B4208" s="44">
        <v>1.1162000000000001</v>
      </c>
      <c r="C4208" s="44">
        <v>139.84</v>
      </c>
      <c r="D4208" s="44">
        <v>27.431000000000001</v>
      </c>
      <c r="E4208" s="44">
        <v>7.4602000000000004</v>
      </c>
      <c r="F4208" s="44">
        <v>0.73180000000000001</v>
      </c>
      <c r="G4208" s="44">
        <v>313.95</v>
      </c>
      <c r="H4208" s="44">
        <v>4.1551</v>
      </c>
      <c r="I4208" s="44">
        <v>1.516</v>
      </c>
      <c r="J4208" s="45">
        <v>9.3678000000000008</v>
      </c>
    </row>
    <row r="4209" spans="1:10" x14ac:dyDescent="0.25">
      <c r="A4209" s="33">
        <v>42164</v>
      </c>
      <c r="B4209" s="44">
        <v>1.1249</v>
      </c>
      <c r="C4209" s="44">
        <v>139.56</v>
      </c>
      <c r="D4209" s="44">
        <v>27.356000000000002</v>
      </c>
      <c r="E4209" s="44">
        <v>7.4603000000000002</v>
      </c>
      <c r="F4209" s="44">
        <v>0.73540000000000005</v>
      </c>
      <c r="G4209" s="44">
        <v>312.27999999999997</v>
      </c>
      <c r="H4209" s="44">
        <v>4.1657000000000002</v>
      </c>
      <c r="I4209" s="44">
        <v>1.5104</v>
      </c>
      <c r="J4209" s="45">
        <v>9.3535000000000004</v>
      </c>
    </row>
    <row r="4210" spans="1:10" x14ac:dyDescent="0.25">
      <c r="A4210" s="33">
        <v>42165</v>
      </c>
      <c r="B4210" s="44">
        <v>1.1278999999999999</v>
      </c>
      <c r="C4210" s="44">
        <v>138.69</v>
      </c>
      <c r="D4210" s="44">
        <v>27.318000000000001</v>
      </c>
      <c r="E4210" s="44">
        <v>7.4615</v>
      </c>
      <c r="F4210" s="44">
        <v>0.72840000000000005</v>
      </c>
      <c r="G4210" s="44">
        <v>312.27</v>
      </c>
      <c r="H4210" s="44">
        <v>4.1500000000000004</v>
      </c>
      <c r="I4210" s="44">
        <v>1.5108999999999999</v>
      </c>
      <c r="J4210" s="45">
        <v>9.3615999999999993</v>
      </c>
    </row>
    <row r="4211" spans="1:10" x14ac:dyDescent="0.25">
      <c r="A4211" s="33">
        <v>42166</v>
      </c>
      <c r="B4211" s="44">
        <v>1.1232</v>
      </c>
      <c r="C4211" s="44">
        <v>138.94999999999999</v>
      </c>
      <c r="D4211" s="44">
        <v>27.318000000000001</v>
      </c>
      <c r="E4211" s="44">
        <v>7.4614000000000003</v>
      </c>
      <c r="F4211" s="44">
        <v>0.72660000000000002</v>
      </c>
      <c r="G4211" s="44">
        <v>312.20999999999998</v>
      </c>
      <c r="H4211" s="44">
        <v>4.1405000000000003</v>
      </c>
      <c r="I4211" s="44">
        <v>1.5203</v>
      </c>
      <c r="J4211" s="45">
        <v>9.2558000000000007</v>
      </c>
    </row>
    <row r="4212" spans="1:10" x14ac:dyDescent="0.25">
      <c r="A4212" s="33">
        <v>42167</v>
      </c>
      <c r="B4212" s="44">
        <v>1.1220000000000001</v>
      </c>
      <c r="C4212" s="44">
        <v>138.78</v>
      </c>
      <c r="D4212" s="44">
        <v>27.3</v>
      </c>
      <c r="E4212" s="44">
        <v>7.4612999999999996</v>
      </c>
      <c r="F4212" s="44">
        <v>0.72450000000000003</v>
      </c>
      <c r="G4212" s="44">
        <v>312.13</v>
      </c>
      <c r="H4212" s="44">
        <v>4.1497000000000002</v>
      </c>
      <c r="I4212" s="44">
        <v>1.5250999999999999</v>
      </c>
      <c r="J4212" s="45">
        <v>9.2040000000000006</v>
      </c>
    </row>
    <row r="4213" spans="1:10" x14ac:dyDescent="0.25">
      <c r="A4213" s="33">
        <v>42170</v>
      </c>
      <c r="B4213" s="44">
        <v>1.1217999999999999</v>
      </c>
      <c r="C4213" s="44">
        <v>138.54</v>
      </c>
      <c r="D4213" s="44">
        <v>27.279</v>
      </c>
      <c r="E4213" s="44">
        <v>7.4598000000000004</v>
      </c>
      <c r="F4213" s="44">
        <v>0.72340000000000004</v>
      </c>
      <c r="G4213" s="44">
        <v>313.3</v>
      </c>
      <c r="H4213" s="44">
        <v>4.1573000000000002</v>
      </c>
      <c r="I4213" s="44">
        <v>1.5279</v>
      </c>
      <c r="J4213" s="45">
        <v>9.1780000000000008</v>
      </c>
    </row>
    <row r="4214" spans="1:10" x14ac:dyDescent="0.25">
      <c r="A4214" s="33">
        <v>42171</v>
      </c>
      <c r="B4214" s="44">
        <v>1.1214999999999999</v>
      </c>
      <c r="C4214" s="44">
        <v>138.41999999999999</v>
      </c>
      <c r="D4214" s="44">
        <v>27.254000000000001</v>
      </c>
      <c r="E4214" s="44">
        <v>7.4573</v>
      </c>
      <c r="F4214" s="44">
        <v>0.71819999999999995</v>
      </c>
      <c r="G4214" s="44">
        <v>311.88</v>
      </c>
      <c r="H4214" s="44">
        <v>4.1448</v>
      </c>
      <c r="I4214" s="44">
        <v>1.5328999999999999</v>
      </c>
      <c r="J4214" s="45">
        <v>9.1943999999999999</v>
      </c>
    </row>
    <row r="4215" spans="1:10" x14ac:dyDescent="0.25">
      <c r="A4215" s="33">
        <v>42172</v>
      </c>
      <c r="B4215" s="44">
        <v>1.1278999999999999</v>
      </c>
      <c r="C4215" s="44">
        <v>139.78</v>
      </c>
      <c r="D4215" s="44">
        <v>27.24</v>
      </c>
      <c r="E4215" s="44">
        <v>7.4574999999999996</v>
      </c>
      <c r="F4215" s="44">
        <v>0.71699999999999997</v>
      </c>
      <c r="G4215" s="44">
        <v>311.83999999999997</v>
      </c>
      <c r="H4215" s="44">
        <v>4.1576000000000004</v>
      </c>
      <c r="I4215" s="44">
        <v>1.5390999999999999</v>
      </c>
      <c r="J4215" s="45">
        <v>9.2185000000000006</v>
      </c>
    </row>
    <row r="4216" spans="1:10" x14ac:dyDescent="0.25">
      <c r="A4216" s="33">
        <v>42173</v>
      </c>
      <c r="B4216" s="44">
        <v>1.1404000000000001</v>
      </c>
      <c r="C4216" s="44">
        <v>139.94</v>
      </c>
      <c r="D4216" s="44">
        <v>27.274999999999999</v>
      </c>
      <c r="E4216" s="44">
        <v>7.4604999999999997</v>
      </c>
      <c r="F4216" s="44">
        <v>0.7167</v>
      </c>
      <c r="G4216" s="44">
        <v>311.14</v>
      </c>
      <c r="H4216" s="44">
        <v>4.1666999999999996</v>
      </c>
      <c r="I4216" s="44">
        <v>1.5306</v>
      </c>
      <c r="J4216" s="45">
        <v>9.2159999999999993</v>
      </c>
    </row>
    <row r="4217" spans="1:10" x14ac:dyDescent="0.25">
      <c r="A4217" s="33">
        <v>42174</v>
      </c>
      <c r="B4217" s="44">
        <v>1.1298999999999999</v>
      </c>
      <c r="C4217" s="44">
        <v>139.19</v>
      </c>
      <c r="D4217" s="44">
        <v>27.210999999999999</v>
      </c>
      <c r="E4217" s="44">
        <v>7.4611000000000001</v>
      </c>
      <c r="F4217" s="44">
        <v>0.71340000000000003</v>
      </c>
      <c r="G4217" s="44">
        <v>312.85000000000002</v>
      </c>
      <c r="H4217" s="44">
        <v>4.1729000000000003</v>
      </c>
      <c r="I4217" s="44">
        <v>1.5337000000000001</v>
      </c>
      <c r="J4217" s="45">
        <v>9.2177000000000007</v>
      </c>
    </row>
    <row r="4218" spans="1:10" x14ac:dyDescent="0.25">
      <c r="A4218" s="33">
        <v>42177</v>
      </c>
      <c r="B4218" s="44">
        <v>1.1345000000000001</v>
      </c>
      <c r="C4218" s="44">
        <v>139.80000000000001</v>
      </c>
      <c r="D4218" s="44">
        <v>27.206</v>
      </c>
      <c r="E4218" s="44">
        <v>7.4615</v>
      </c>
      <c r="F4218" s="44">
        <v>0.71689999999999998</v>
      </c>
      <c r="G4218" s="44">
        <v>310.83</v>
      </c>
      <c r="H4218" s="44">
        <v>4.1624999999999996</v>
      </c>
      <c r="I4218" s="44">
        <v>1.5309999999999999</v>
      </c>
      <c r="J4218" s="45">
        <v>9.2253000000000007</v>
      </c>
    </row>
    <row r="4219" spans="1:10" x14ac:dyDescent="0.25">
      <c r="A4219" s="33">
        <v>42178</v>
      </c>
      <c r="B4219" s="44">
        <v>1.1204000000000001</v>
      </c>
      <c r="C4219" s="44">
        <v>138.72</v>
      </c>
      <c r="D4219" s="44">
        <v>27.189</v>
      </c>
      <c r="E4219" s="44">
        <v>7.4625000000000004</v>
      </c>
      <c r="F4219" s="44">
        <v>0.71009999999999995</v>
      </c>
      <c r="G4219" s="44">
        <v>310.24</v>
      </c>
      <c r="H4219" s="44">
        <v>4.1696999999999997</v>
      </c>
      <c r="I4219" s="44">
        <v>1.5356000000000001</v>
      </c>
      <c r="J4219" s="45">
        <v>9.2071000000000005</v>
      </c>
    </row>
    <row r="4220" spans="1:10" x14ac:dyDescent="0.25">
      <c r="A4220" s="33">
        <v>42179</v>
      </c>
      <c r="B4220" s="44">
        <v>1.1213</v>
      </c>
      <c r="C4220" s="44">
        <v>138.93</v>
      </c>
      <c r="D4220" s="44">
        <v>27.206</v>
      </c>
      <c r="E4220" s="44">
        <v>7.4619</v>
      </c>
      <c r="F4220" s="44">
        <v>0.71179999999999999</v>
      </c>
      <c r="G4220" s="44">
        <v>311.11</v>
      </c>
      <c r="H4220" s="44">
        <v>4.1670999999999996</v>
      </c>
      <c r="I4220" s="44">
        <v>1.5370999999999999</v>
      </c>
      <c r="J4220" s="45">
        <v>9.2118000000000002</v>
      </c>
    </row>
    <row r="4221" spans="1:10" x14ac:dyDescent="0.25">
      <c r="A4221" s="33">
        <v>42180</v>
      </c>
      <c r="B4221" s="44">
        <v>1.1206</v>
      </c>
      <c r="C4221" s="44">
        <v>138.52000000000001</v>
      </c>
      <c r="D4221" s="44">
        <v>27.234999999999999</v>
      </c>
      <c r="E4221" s="44">
        <v>7.4598000000000004</v>
      </c>
      <c r="F4221" s="44">
        <v>0.71260000000000001</v>
      </c>
      <c r="G4221" s="44">
        <v>311.77999999999997</v>
      </c>
      <c r="H4221" s="44">
        <v>4.1726999999999999</v>
      </c>
      <c r="I4221" s="44">
        <v>1.5409999999999999</v>
      </c>
      <c r="J4221" s="45">
        <v>9.2276000000000007</v>
      </c>
    </row>
    <row r="4222" spans="1:10" x14ac:dyDescent="0.25">
      <c r="A4222" s="33">
        <v>42181</v>
      </c>
      <c r="B4222" s="44">
        <v>1.1202000000000001</v>
      </c>
      <c r="C4222" s="44">
        <v>138.58000000000001</v>
      </c>
      <c r="D4222" s="44">
        <v>27.23</v>
      </c>
      <c r="E4222" s="44">
        <v>7.4607999999999999</v>
      </c>
      <c r="F4222" s="44">
        <v>0.71230000000000004</v>
      </c>
      <c r="G4222" s="44">
        <v>312.66000000000003</v>
      </c>
      <c r="H4222" s="44">
        <v>4.1757</v>
      </c>
      <c r="I4222" s="44">
        <v>1.5399</v>
      </c>
      <c r="J4222" s="45">
        <v>9.2640999999999991</v>
      </c>
    </row>
    <row r="4223" spans="1:10" x14ac:dyDescent="0.25">
      <c r="A4223" s="33">
        <v>42184</v>
      </c>
      <c r="B4223" s="44">
        <v>1.1133</v>
      </c>
      <c r="C4223" s="44">
        <v>136.81</v>
      </c>
      <c r="D4223" s="44">
        <v>27.245999999999999</v>
      </c>
      <c r="E4223" s="44">
        <v>7.4603999999999999</v>
      </c>
      <c r="F4223" s="44">
        <v>0.70850000000000002</v>
      </c>
      <c r="G4223" s="44">
        <v>314.38</v>
      </c>
      <c r="H4223" s="44">
        <v>4.1893000000000002</v>
      </c>
      <c r="I4223" s="44">
        <v>1.5387999999999999</v>
      </c>
      <c r="J4223" s="45">
        <v>9.2446999999999999</v>
      </c>
    </row>
    <row r="4224" spans="1:10" x14ac:dyDescent="0.25">
      <c r="A4224" s="33">
        <v>42185</v>
      </c>
      <c r="B4224" s="44">
        <v>1.1189</v>
      </c>
      <c r="C4224" s="44">
        <v>137.01</v>
      </c>
      <c r="D4224" s="44">
        <v>27.253</v>
      </c>
      <c r="E4224" s="44">
        <v>7.4603999999999999</v>
      </c>
      <c r="F4224" s="44">
        <v>0.71140000000000003</v>
      </c>
      <c r="G4224" s="44">
        <v>314.93</v>
      </c>
      <c r="H4224" s="44">
        <v>4.1910999999999996</v>
      </c>
      <c r="I4224" s="44">
        <v>1.5375000000000001</v>
      </c>
      <c r="J4224" s="45">
        <v>9.2149999999999999</v>
      </c>
    </row>
    <row r="4225" spans="1:10" x14ac:dyDescent="0.25">
      <c r="A4225" s="33">
        <v>42186</v>
      </c>
      <c r="B4225" s="44">
        <v>1.1100000000000001</v>
      </c>
      <c r="C4225" s="44">
        <v>136.63</v>
      </c>
      <c r="D4225" s="44">
        <v>27.245999999999999</v>
      </c>
      <c r="E4225" s="44">
        <v>7.4607000000000001</v>
      </c>
      <c r="F4225" s="44">
        <v>0.70904999999999996</v>
      </c>
      <c r="G4225" s="44">
        <v>314.33</v>
      </c>
      <c r="H4225" s="44">
        <v>4.1901000000000002</v>
      </c>
      <c r="I4225" s="44">
        <v>1.5335000000000001</v>
      </c>
      <c r="J4225" s="45">
        <v>9.2460000000000004</v>
      </c>
    </row>
    <row r="4226" spans="1:10" x14ac:dyDescent="0.25">
      <c r="A4226" s="33">
        <v>42187</v>
      </c>
      <c r="B4226" s="44">
        <v>1.1066</v>
      </c>
      <c r="C4226" s="44">
        <v>136.82</v>
      </c>
      <c r="D4226" s="44">
        <v>27.265000000000001</v>
      </c>
      <c r="E4226" s="44">
        <v>7.4603999999999999</v>
      </c>
      <c r="F4226" s="44">
        <v>0.71030000000000004</v>
      </c>
      <c r="G4226" s="44">
        <v>314.85000000000002</v>
      </c>
      <c r="H4226" s="44">
        <v>4.1927000000000003</v>
      </c>
      <c r="I4226" s="44">
        <v>1.5286999999999999</v>
      </c>
      <c r="J4226" s="45">
        <v>9.3480000000000008</v>
      </c>
    </row>
    <row r="4227" spans="1:10" x14ac:dyDescent="0.25">
      <c r="A4227" s="33">
        <v>42188</v>
      </c>
      <c r="B4227" s="44">
        <v>1.1095999999999999</v>
      </c>
      <c r="C4227" s="44">
        <v>136.38</v>
      </c>
      <c r="D4227" s="44">
        <v>27.145</v>
      </c>
      <c r="E4227" s="44">
        <v>7.4607000000000001</v>
      </c>
      <c r="F4227" s="44">
        <v>0.71020000000000005</v>
      </c>
      <c r="G4227" s="44">
        <v>315.48</v>
      </c>
      <c r="H4227" s="44">
        <v>4.1955</v>
      </c>
      <c r="I4227" s="44">
        <v>1.538</v>
      </c>
      <c r="J4227" s="45">
        <v>9.3726000000000003</v>
      </c>
    </row>
    <row r="4228" spans="1:10" x14ac:dyDescent="0.25">
      <c r="A4228" s="33">
        <v>42191</v>
      </c>
      <c r="B4228" s="44">
        <v>1.1008</v>
      </c>
      <c r="C4228" s="44">
        <v>135.11000000000001</v>
      </c>
      <c r="D4228" s="44">
        <v>27.135000000000002</v>
      </c>
      <c r="E4228" s="44">
        <v>7.4610000000000003</v>
      </c>
      <c r="F4228" s="44">
        <v>0.70799999999999996</v>
      </c>
      <c r="G4228" s="44">
        <v>316.13</v>
      </c>
      <c r="H4228" s="44">
        <v>4.2004999999999999</v>
      </c>
      <c r="I4228" s="44">
        <v>1.5496000000000001</v>
      </c>
      <c r="J4228" s="45">
        <v>9.3698999999999995</v>
      </c>
    </row>
    <row r="4229" spans="1:10" x14ac:dyDescent="0.25">
      <c r="A4229" s="33">
        <v>42192</v>
      </c>
      <c r="B4229" s="44">
        <v>1.0931</v>
      </c>
      <c r="C4229" s="44">
        <v>133.88</v>
      </c>
      <c r="D4229" s="44">
        <v>27.1</v>
      </c>
      <c r="E4229" s="44">
        <v>7.4614000000000003</v>
      </c>
      <c r="F4229" s="44">
        <v>0.7077</v>
      </c>
      <c r="G4229" s="44">
        <v>316.18</v>
      </c>
      <c r="H4229" s="44">
        <v>4.1948999999999996</v>
      </c>
      <c r="I4229" s="44">
        <v>1.5474000000000001</v>
      </c>
      <c r="J4229" s="45">
        <v>9.3287999999999993</v>
      </c>
    </row>
    <row r="4230" spans="1:10" x14ac:dyDescent="0.25">
      <c r="A4230" s="33">
        <v>42193</v>
      </c>
      <c r="B4230" s="44">
        <v>1.1024</v>
      </c>
      <c r="C4230" s="44">
        <v>133.88</v>
      </c>
      <c r="D4230" s="44">
        <v>27.116</v>
      </c>
      <c r="E4230" s="44">
        <v>7.4621000000000004</v>
      </c>
      <c r="F4230" s="44">
        <v>0.71730000000000005</v>
      </c>
      <c r="G4230" s="44">
        <v>317.87</v>
      </c>
      <c r="H4230" s="44">
        <v>4.2237</v>
      </c>
      <c r="I4230" s="44">
        <v>1.5458000000000001</v>
      </c>
      <c r="J4230" s="45">
        <v>9.3926999999999996</v>
      </c>
    </row>
    <row r="4231" spans="1:10" x14ac:dyDescent="0.25">
      <c r="A4231" s="33">
        <v>42194</v>
      </c>
      <c r="B4231" s="44">
        <v>1.1053999999999999</v>
      </c>
      <c r="C4231" s="44">
        <v>134.30000000000001</v>
      </c>
      <c r="D4231" s="44">
        <v>27.11</v>
      </c>
      <c r="E4231" s="44">
        <v>7.4622000000000002</v>
      </c>
      <c r="F4231" s="44">
        <v>0.71760000000000002</v>
      </c>
      <c r="G4231" s="44">
        <v>315</v>
      </c>
      <c r="H4231" s="44">
        <v>4.2131999999999996</v>
      </c>
      <c r="I4231" s="44">
        <v>1.5676000000000001</v>
      </c>
      <c r="J4231" s="45">
        <v>9.3627000000000002</v>
      </c>
    </row>
    <row r="4232" spans="1:10" x14ac:dyDescent="0.25">
      <c r="A4232" s="33">
        <v>42195</v>
      </c>
      <c r="B4232" s="44">
        <v>1.1185</v>
      </c>
      <c r="C4232" s="44">
        <v>136.88</v>
      </c>
      <c r="D4232" s="44">
        <v>27.123000000000001</v>
      </c>
      <c r="E4232" s="44">
        <v>7.4626999999999999</v>
      </c>
      <c r="F4232" s="44">
        <v>0.7208</v>
      </c>
      <c r="G4232" s="44">
        <v>311.01</v>
      </c>
      <c r="H4232" s="44">
        <v>4.1756000000000002</v>
      </c>
      <c r="I4232" s="44">
        <v>1.5709</v>
      </c>
      <c r="J4232" s="45">
        <v>9.4100999999999999</v>
      </c>
    </row>
    <row r="4233" spans="1:10" x14ac:dyDescent="0.25">
      <c r="A4233" s="33">
        <v>42198</v>
      </c>
      <c r="B4233" s="44">
        <v>1.1049</v>
      </c>
      <c r="C4233" s="44">
        <v>136.30000000000001</v>
      </c>
      <c r="D4233" s="44">
        <v>27.102</v>
      </c>
      <c r="E4233" s="44">
        <v>7.4623999999999997</v>
      </c>
      <c r="F4233" s="44">
        <v>0.71150000000000002</v>
      </c>
      <c r="G4233" s="44">
        <v>310.89999999999998</v>
      </c>
      <c r="H4233" s="44">
        <v>4.1468999999999996</v>
      </c>
      <c r="I4233" s="44">
        <v>1.5674999999999999</v>
      </c>
      <c r="J4233" s="45">
        <v>9.3884000000000007</v>
      </c>
    </row>
    <row r="4234" spans="1:10" x14ac:dyDescent="0.25">
      <c r="A4234" s="33">
        <v>42199</v>
      </c>
      <c r="B4234" s="44">
        <v>1.1031</v>
      </c>
      <c r="C4234" s="44">
        <v>136.02000000000001</v>
      </c>
      <c r="D4234" s="44">
        <v>27.08</v>
      </c>
      <c r="E4234" s="44">
        <v>7.4625000000000004</v>
      </c>
      <c r="F4234" s="44">
        <v>0.70840000000000003</v>
      </c>
      <c r="G4234" s="44">
        <v>310.89999999999998</v>
      </c>
      <c r="H4234" s="44">
        <v>4.1500000000000004</v>
      </c>
      <c r="I4234" s="44">
        <v>1.5723</v>
      </c>
      <c r="J4234" s="45">
        <v>9.4079999999999995</v>
      </c>
    </row>
    <row r="4235" spans="1:10" x14ac:dyDescent="0.25">
      <c r="A4235" s="33">
        <v>42200</v>
      </c>
      <c r="B4235" s="44">
        <v>1.1009</v>
      </c>
      <c r="C4235" s="44">
        <v>135.94999999999999</v>
      </c>
      <c r="D4235" s="44">
        <v>27.077999999999999</v>
      </c>
      <c r="E4235" s="44">
        <v>7.4629000000000003</v>
      </c>
      <c r="F4235" s="44">
        <v>0.70450000000000002</v>
      </c>
      <c r="G4235" s="44">
        <v>310.77</v>
      </c>
      <c r="H4235" s="44">
        <v>4.1289999999999996</v>
      </c>
      <c r="I4235" s="44">
        <v>1.5589</v>
      </c>
      <c r="J4235" s="45">
        <v>9.3569999999999993</v>
      </c>
    </row>
    <row r="4236" spans="1:10" x14ac:dyDescent="0.25">
      <c r="A4236" s="33">
        <v>42201</v>
      </c>
      <c r="B4236" s="44">
        <v>1.0867</v>
      </c>
      <c r="C4236" s="44">
        <v>134.9</v>
      </c>
      <c r="D4236" s="44">
        <v>27.116</v>
      </c>
      <c r="E4236" s="44">
        <v>7.4617000000000004</v>
      </c>
      <c r="F4236" s="44">
        <v>0.69810000000000005</v>
      </c>
      <c r="G4236" s="44">
        <v>309.14999999999998</v>
      </c>
      <c r="H4236" s="44">
        <v>4.1083999999999996</v>
      </c>
      <c r="I4236" s="44">
        <v>1.5663</v>
      </c>
      <c r="J4236" s="45">
        <v>9.2787000000000006</v>
      </c>
    </row>
    <row r="4237" spans="1:10" x14ac:dyDescent="0.25">
      <c r="A4237" s="33">
        <v>42202</v>
      </c>
      <c r="B4237" s="44">
        <v>1.0889</v>
      </c>
      <c r="C4237" s="44">
        <v>135.01</v>
      </c>
      <c r="D4237" s="44">
        <v>27.053999999999998</v>
      </c>
      <c r="E4237" s="44">
        <v>7.4621000000000004</v>
      </c>
      <c r="F4237" s="44">
        <v>0.69830000000000003</v>
      </c>
      <c r="G4237" s="44">
        <v>308.83999999999997</v>
      </c>
      <c r="H4237" s="44">
        <v>4.1052999999999997</v>
      </c>
      <c r="I4237" s="44">
        <v>1.5792999999999999</v>
      </c>
      <c r="J4237" s="45">
        <v>9.3435000000000006</v>
      </c>
    </row>
    <row r="4238" spans="1:10" x14ac:dyDescent="0.25">
      <c r="A4238" s="33">
        <v>42205</v>
      </c>
      <c r="B4238" s="44">
        <v>1.0851999999999999</v>
      </c>
      <c r="C4238" s="44">
        <v>134.83000000000001</v>
      </c>
      <c r="D4238" s="44">
        <v>27.071999999999999</v>
      </c>
      <c r="E4238" s="44">
        <v>7.4615</v>
      </c>
      <c r="F4238" s="44">
        <v>0.69710000000000005</v>
      </c>
      <c r="G4238" s="44">
        <v>309.26</v>
      </c>
      <c r="H4238" s="44">
        <v>4.1173000000000002</v>
      </c>
      <c r="I4238" s="44">
        <v>1.5730999999999999</v>
      </c>
      <c r="J4238" s="45">
        <v>9.3443000000000005</v>
      </c>
    </row>
    <row r="4239" spans="1:10" x14ac:dyDescent="0.25">
      <c r="A4239" s="33">
        <v>42206</v>
      </c>
      <c r="B4239" s="44">
        <v>1.0867</v>
      </c>
      <c r="C4239" s="44">
        <v>135.16999999999999</v>
      </c>
      <c r="D4239" s="44">
        <v>27.071999999999999</v>
      </c>
      <c r="E4239" s="44">
        <v>7.4618000000000002</v>
      </c>
      <c r="F4239" s="44">
        <v>0.69869999999999999</v>
      </c>
      <c r="G4239" s="44">
        <v>309</v>
      </c>
      <c r="H4239" s="44">
        <v>4.1138000000000003</v>
      </c>
      <c r="I4239" s="44">
        <v>1.5717000000000001</v>
      </c>
      <c r="J4239" s="45">
        <v>9.3682999999999996</v>
      </c>
    </row>
    <row r="4240" spans="1:10" x14ac:dyDescent="0.25">
      <c r="A4240" s="33">
        <v>42207</v>
      </c>
      <c r="B4240" s="44">
        <v>1.0902000000000001</v>
      </c>
      <c r="C4240" s="44">
        <v>134.97999999999999</v>
      </c>
      <c r="D4240" s="44">
        <v>27.068000000000001</v>
      </c>
      <c r="E4240" s="44">
        <v>7.4615999999999998</v>
      </c>
      <c r="F4240" s="44">
        <v>0.69820000000000004</v>
      </c>
      <c r="G4240" s="44">
        <v>308.33</v>
      </c>
      <c r="H4240" s="44">
        <v>4.1208</v>
      </c>
      <c r="I4240" s="44">
        <v>1.554</v>
      </c>
      <c r="J4240" s="45">
        <v>9.3835999999999995</v>
      </c>
    </row>
    <row r="4241" spans="1:10" x14ac:dyDescent="0.25">
      <c r="A4241" s="33">
        <v>42208</v>
      </c>
      <c r="B4241" s="44">
        <v>1.0999000000000001</v>
      </c>
      <c r="C4241" s="44">
        <v>136.15</v>
      </c>
      <c r="D4241" s="44">
        <v>27.039000000000001</v>
      </c>
      <c r="E4241" s="44">
        <v>7.4614000000000003</v>
      </c>
      <c r="F4241" s="44">
        <v>0.70440000000000003</v>
      </c>
      <c r="G4241" s="44">
        <v>309.60000000000002</v>
      </c>
      <c r="H4241" s="44">
        <v>4.1228999999999996</v>
      </c>
      <c r="I4241" s="44">
        <v>1.5557000000000001</v>
      </c>
      <c r="J4241" s="45">
        <v>9.4321999999999999</v>
      </c>
    </row>
    <row r="4242" spans="1:10" x14ac:dyDescent="0.25">
      <c r="A4242" s="33">
        <v>42209</v>
      </c>
      <c r="B4242" s="44">
        <v>1.0939000000000001</v>
      </c>
      <c r="C4242" s="44">
        <v>135.69999999999999</v>
      </c>
      <c r="D4242" s="44">
        <v>27.042000000000002</v>
      </c>
      <c r="E4242" s="44">
        <v>7.4615</v>
      </c>
      <c r="F4242" s="44">
        <v>0.70689999999999997</v>
      </c>
      <c r="G4242" s="44">
        <v>311.19</v>
      </c>
      <c r="H4242" s="44">
        <v>4.1285999999999996</v>
      </c>
      <c r="I4242" s="44">
        <v>1.5516000000000001</v>
      </c>
      <c r="J4242" s="45">
        <v>9.4262999999999995</v>
      </c>
    </row>
    <row r="4243" spans="1:10" x14ac:dyDescent="0.25">
      <c r="A4243" s="33">
        <v>42212</v>
      </c>
      <c r="B4243" s="44">
        <v>1.1057999999999999</v>
      </c>
      <c r="C4243" s="44">
        <v>136.22999999999999</v>
      </c>
      <c r="D4243" s="44">
        <v>27.029</v>
      </c>
      <c r="E4243" s="44">
        <v>7.4615</v>
      </c>
      <c r="F4243" s="44">
        <v>0.7127</v>
      </c>
      <c r="G4243" s="44">
        <v>310.02</v>
      </c>
      <c r="H4243" s="44">
        <v>4.1284999999999998</v>
      </c>
      <c r="I4243" s="44">
        <v>1.5549999999999999</v>
      </c>
      <c r="J4243" s="45">
        <v>9.4529999999999994</v>
      </c>
    </row>
    <row r="4244" spans="1:10" x14ac:dyDescent="0.25">
      <c r="A4244" s="33">
        <v>42213</v>
      </c>
      <c r="B4244" s="44">
        <v>1.1025</v>
      </c>
      <c r="C4244" s="44">
        <v>136.46</v>
      </c>
      <c r="D4244" s="44">
        <v>27.023</v>
      </c>
      <c r="E4244" s="44">
        <v>7.4615</v>
      </c>
      <c r="F4244" s="44">
        <v>0.70740000000000003</v>
      </c>
      <c r="G4244" s="44">
        <v>309.88</v>
      </c>
      <c r="H4244" s="44">
        <v>4.1215999999999999</v>
      </c>
      <c r="I4244" s="44">
        <v>1.5495000000000001</v>
      </c>
      <c r="J4244" s="45">
        <v>9.4536999999999995</v>
      </c>
    </row>
    <row r="4245" spans="1:10" x14ac:dyDescent="0.25">
      <c r="A4245" s="33">
        <v>42214</v>
      </c>
      <c r="B4245" s="44">
        <v>1.103</v>
      </c>
      <c r="C4245" s="44">
        <v>136.5</v>
      </c>
      <c r="D4245" s="44">
        <v>27.065999999999999</v>
      </c>
      <c r="E4245" s="44">
        <v>7.4614000000000003</v>
      </c>
      <c r="F4245" s="44">
        <v>0.70530000000000004</v>
      </c>
      <c r="G4245" s="44">
        <v>309.29000000000002</v>
      </c>
      <c r="H4245" s="44">
        <v>4.1391999999999998</v>
      </c>
      <c r="I4245" s="44">
        <v>1.5385</v>
      </c>
      <c r="J4245" s="45">
        <v>9.4765999999999995</v>
      </c>
    </row>
    <row r="4246" spans="1:10" x14ac:dyDescent="0.25">
      <c r="A4246" s="33">
        <v>42215</v>
      </c>
      <c r="B4246" s="44">
        <v>1.0954999999999999</v>
      </c>
      <c r="C4246" s="44">
        <v>136.25</v>
      </c>
      <c r="D4246" s="44">
        <v>27.053000000000001</v>
      </c>
      <c r="E4246" s="44">
        <v>7.4608999999999996</v>
      </c>
      <c r="F4246" s="44">
        <v>0.70099999999999996</v>
      </c>
      <c r="G4246" s="44">
        <v>308.93</v>
      </c>
      <c r="H4246" s="44">
        <v>4.1425999999999998</v>
      </c>
      <c r="I4246" s="44">
        <v>1.5341</v>
      </c>
      <c r="J4246" s="45">
        <v>9.4713999999999992</v>
      </c>
    </row>
    <row r="4247" spans="1:10" x14ac:dyDescent="0.25">
      <c r="A4247" s="33">
        <v>42216</v>
      </c>
      <c r="B4247" s="44">
        <v>1.0967</v>
      </c>
      <c r="C4247" s="44">
        <v>136.34</v>
      </c>
      <c r="D4247" s="44">
        <v>27.030999999999999</v>
      </c>
      <c r="E4247" s="44">
        <v>7.4615</v>
      </c>
      <c r="F4247" s="44">
        <v>0.70409999999999995</v>
      </c>
      <c r="G4247" s="44">
        <v>308.3</v>
      </c>
      <c r="H4247" s="44">
        <v>4.1435000000000004</v>
      </c>
      <c r="I4247" s="44">
        <v>1.5415000000000001</v>
      </c>
      <c r="J4247" s="45">
        <v>9.4621999999999993</v>
      </c>
    </row>
    <row r="4248" spans="1:10" x14ac:dyDescent="0.25">
      <c r="A4248" s="33">
        <v>42219</v>
      </c>
      <c r="B4248" s="44">
        <v>1.0951</v>
      </c>
      <c r="C4248" s="44">
        <v>136.07</v>
      </c>
      <c r="D4248" s="44">
        <v>27.041</v>
      </c>
      <c r="E4248" s="44">
        <v>7.4615</v>
      </c>
      <c r="F4248" s="44">
        <v>0.70279999999999998</v>
      </c>
      <c r="G4248" s="44">
        <v>307.89</v>
      </c>
      <c r="H4248" s="44">
        <v>4.1497999999999999</v>
      </c>
      <c r="I4248" s="44">
        <v>1.5338000000000001</v>
      </c>
      <c r="J4248" s="45">
        <v>9.4864999999999995</v>
      </c>
    </row>
    <row r="4249" spans="1:10" x14ac:dyDescent="0.25">
      <c r="A4249" s="33">
        <v>42220</v>
      </c>
      <c r="B4249" s="44">
        <v>1.0972999999999999</v>
      </c>
      <c r="C4249" s="44">
        <v>136.07</v>
      </c>
      <c r="D4249" s="44">
        <v>27.055</v>
      </c>
      <c r="E4249" s="44">
        <v>7.4615999999999998</v>
      </c>
      <c r="F4249" s="44">
        <v>0.70274999999999999</v>
      </c>
      <c r="G4249" s="44">
        <v>308.10000000000002</v>
      </c>
      <c r="H4249" s="44">
        <v>4.1497999999999999</v>
      </c>
      <c r="I4249" s="44">
        <v>1.5362</v>
      </c>
      <c r="J4249" s="45">
        <v>9.4450000000000003</v>
      </c>
    </row>
    <row r="4250" spans="1:10" x14ac:dyDescent="0.25">
      <c r="A4250" s="33">
        <v>42221</v>
      </c>
      <c r="B4250" s="44">
        <v>1.0883</v>
      </c>
      <c r="C4250" s="44">
        <v>135.22999999999999</v>
      </c>
      <c r="D4250" s="44">
        <v>27.036999999999999</v>
      </c>
      <c r="E4250" s="44">
        <v>7.4617000000000004</v>
      </c>
      <c r="F4250" s="44">
        <v>0.69630000000000003</v>
      </c>
      <c r="G4250" s="44">
        <v>309.3</v>
      </c>
      <c r="H4250" s="44">
        <v>4.1696999999999997</v>
      </c>
      <c r="I4250" s="44">
        <v>1.5434000000000001</v>
      </c>
      <c r="J4250" s="45">
        <v>9.4776000000000007</v>
      </c>
    </row>
    <row r="4251" spans="1:10" x14ac:dyDescent="0.25">
      <c r="A4251" s="33">
        <v>42222</v>
      </c>
      <c r="B4251" s="44">
        <v>1.0885</v>
      </c>
      <c r="C4251" s="44">
        <v>135.94</v>
      </c>
      <c r="D4251" s="44">
        <v>27.029</v>
      </c>
      <c r="E4251" s="44">
        <v>7.4614000000000003</v>
      </c>
      <c r="F4251" s="44">
        <v>0.70140000000000002</v>
      </c>
      <c r="G4251" s="44">
        <v>310.45</v>
      </c>
      <c r="H4251" s="44">
        <v>4.1845999999999997</v>
      </c>
      <c r="I4251" s="44">
        <v>1.5327</v>
      </c>
      <c r="J4251" s="45">
        <v>9.5365000000000002</v>
      </c>
    </row>
    <row r="4252" spans="1:10" x14ac:dyDescent="0.25">
      <c r="A4252" s="33">
        <v>42223</v>
      </c>
      <c r="B4252" s="44">
        <v>1.0941000000000001</v>
      </c>
      <c r="C4252" s="44">
        <v>136.43</v>
      </c>
      <c r="D4252" s="44">
        <v>27.024000000000001</v>
      </c>
      <c r="E4252" s="44">
        <v>7.4619999999999997</v>
      </c>
      <c r="F4252" s="44">
        <v>0.70509999999999995</v>
      </c>
      <c r="G4252" s="44">
        <v>310.35000000000002</v>
      </c>
      <c r="H4252" s="44">
        <v>4.1852999999999998</v>
      </c>
      <c r="I4252" s="44">
        <v>1.5345</v>
      </c>
      <c r="J4252" s="45">
        <v>9.5744000000000007</v>
      </c>
    </row>
    <row r="4253" spans="1:10" x14ac:dyDescent="0.25">
      <c r="A4253" s="33">
        <v>42226</v>
      </c>
      <c r="B4253" s="44">
        <v>1.0960000000000001</v>
      </c>
      <c r="C4253" s="44">
        <v>136.66999999999999</v>
      </c>
      <c r="D4253" s="44">
        <v>27.033999999999999</v>
      </c>
      <c r="E4253" s="44">
        <v>7.4619</v>
      </c>
      <c r="F4253" s="44">
        <v>0.70709999999999995</v>
      </c>
      <c r="G4253" s="44">
        <v>311.27</v>
      </c>
      <c r="H4253" s="44">
        <v>4.1967999999999996</v>
      </c>
      <c r="I4253" s="44">
        <v>1.528</v>
      </c>
      <c r="J4253" s="45">
        <v>9.5958000000000006</v>
      </c>
    </row>
    <row r="4254" spans="1:10" x14ac:dyDescent="0.25">
      <c r="A4254" s="33">
        <v>42227</v>
      </c>
      <c r="B4254" s="44">
        <v>1.1054999999999999</v>
      </c>
      <c r="C4254" s="44">
        <v>137.99</v>
      </c>
      <c r="D4254" s="44">
        <v>27.026</v>
      </c>
      <c r="E4254" s="44">
        <v>7.4622999999999999</v>
      </c>
      <c r="F4254" s="44">
        <v>0.70879999999999999</v>
      </c>
      <c r="G4254" s="44">
        <v>312.25</v>
      </c>
      <c r="H4254" s="44">
        <v>4.1973000000000003</v>
      </c>
      <c r="I4254" s="44">
        <v>1.5253000000000001</v>
      </c>
      <c r="J4254" s="45">
        <v>9.5853000000000002</v>
      </c>
    </row>
    <row r="4255" spans="1:10" x14ac:dyDescent="0.25">
      <c r="A4255" s="33">
        <v>42228</v>
      </c>
      <c r="B4255" s="44">
        <v>1.1154999999999999</v>
      </c>
      <c r="C4255" s="44">
        <v>138.44999999999999</v>
      </c>
      <c r="D4255" s="44">
        <v>27.021000000000001</v>
      </c>
      <c r="E4255" s="44">
        <v>7.4623999999999997</v>
      </c>
      <c r="F4255" s="44">
        <v>0.71489999999999998</v>
      </c>
      <c r="G4255" s="44">
        <v>311.20999999999998</v>
      </c>
      <c r="H4255" s="44">
        <v>4.1889000000000003</v>
      </c>
      <c r="I4255" s="44">
        <v>1.5195000000000001</v>
      </c>
      <c r="J4255" s="45">
        <v>9.5815000000000001</v>
      </c>
    </row>
    <row r="4256" spans="1:10" x14ac:dyDescent="0.25">
      <c r="A4256" s="33">
        <v>42229</v>
      </c>
      <c r="B4256" s="44">
        <v>1.1109</v>
      </c>
      <c r="C4256" s="44">
        <v>138.22999999999999</v>
      </c>
      <c r="D4256" s="44">
        <v>27.024000000000001</v>
      </c>
      <c r="E4256" s="44">
        <v>7.4630999999999998</v>
      </c>
      <c r="F4256" s="44">
        <v>0.71060000000000001</v>
      </c>
      <c r="G4256" s="44">
        <v>310.67</v>
      </c>
      <c r="H4256" s="44">
        <v>4.1882000000000001</v>
      </c>
      <c r="I4256" s="44">
        <v>1.5002</v>
      </c>
      <c r="J4256" s="45">
        <v>9.452</v>
      </c>
    </row>
    <row r="4257" spans="1:10" x14ac:dyDescent="0.25">
      <c r="A4257" s="33">
        <v>42230</v>
      </c>
      <c r="B4257" s="44">
        <v>1.1171</v>
      </c>
      <c r="C4257" s="44">
        <v>138.69999999999999</v>
      </c>
      <c r="D4257" s="44">
        <v>27.027999999999999</v>
      </c>
      <c r="E4257" s="44">
        <v>7.4633000000000003</v>
      </c>
      <c r="F4257" s="44">
        <v>0.71450000000000002</v>
      </c>
      <c r="G4257" s="44">
        <v>310.69</v>
      </c>
      <c r="H4257" s="44">
        <v>4.1862000000000004</v>
      </c>
      <c r="I4257" s="44">
        <v>1.4964999999999999</v>
      </c>
      <c r="J4257" s="45">
        <v>9.4307999999999996</v>
      </c>
    </row>
    <row r="4258" spans="1:10" x14ac:dyDescent="0.25">
      <c r="A4258" s="33">
        <v>42233</v>
      </c>
      <c r="B4258" s="44">
        <v>1.1100000000000001</v>
      </c>
      <c r="C4258" s="44">
        <v>138.22</v>
      </c>
      <c r="D4258" s="44">
        <v>27.021000000000001</v>
      </c>
      <c r="E4258" s="44">
        <v>7.4633000000000003</v>
      </c>
      <c r="F4258" s="44">
        <v>0.71050000000000002</v>
      </c>
      <c r="G4258" s="44">
        <v>310.01</v>
      </c>
      <c r="H4258" s="44">
        <v>4.1707999999999998</v>
      </c>
      <c r="I4258" s="44">
        <v>1.5051000000000001</v>
      </c>
      <c r="J4258" s="45">
        <v>9.4450000000000003</v>
      </c>
    </row>
    <row r="4259" spans="1:10" x14ac:dyDescent="0.25">
      <c r="A4259" s="33">
        <v>42234</v>
      </c>
      <c r="B4259" s="44">
        <v>1.1060000000000001</v>
      </c>
      <c r="C4259" s="44">
        <v>137.44</v>
      </c>
      <c r="D4259" s="44">
        <v>27.021000000000001</v>
      </c>
      <c r="E4259" s="44">
        <v>7.4633000000000003</v>
      </c>
      <c r="F4259" s="44">
        <v>0.70420000000000005</v>
      </c>
      <c r="G4259" s="44">
        <v>309.01</v>
      </c>
      <c r="H4259" s="44">
        <v>4.1626000000000003</v>
      </c>
      <c r="I4259" s="44">
        <v>1.5072000000000001</v>
      </c>
      <c r="J4259" s="45">
        <v>9.4282000000000004</v>
      </c>
    </row>
    <row r="4260" spans="1:10" x14ac:dyDescent="0.25">
      <c r="A4260" s="33">
        <v>42235</v>
      </c>
      <c r="B4260" s="44">
        <v>1.1041000000000001</v>
      </c>
      <c r="C4260" s="44">
        <v>137.31</v>
      </c>
      <c r="D4260" s="44">
        <v>27.021999999999998</v>
      </c>
      <c r="E4260" s="44">
        <v>7.4633000000000003</v>
      </c>
      <c r="F4260" s="44">
        <v>0.70489999999999997</v>
      </c>
      <c r="G4260" s="44">
        <v>309.82</v>
      </c>
      <c r="H4260" s="44">
        <v>4.1730999999999998</v>
      </c>
      <c r="I4260" s="44">
        <v>1.5118</v>
      </c>
      <c r="J4260" s="45">
        <v>9.4603999999999999</v>
      </c>
    </row>
    <row r="4261" spans="1:10" x14ac:dyDescent="0.25">
      <c r="A4261" s="33">
        <v>42236</v>
      </c>
      <c r="B4261" s="44">
        <v>1.1183000000000001</v>
      </c>
      <c r="C4261" s="44">
        <v>138.5</v>
      </c>
      <c r="D4261" s="44">
        <v>27.023</v>
      </c>
      <c r="E4261" s="44">
        <v>7.4626999999999999</v>
      </c>
      <c r="F4261" s="44">
        <v>0.71379999999999999</v>
      </c>
      <c r="G4261" s="44">
        <v>312.38</v>
      </c>
      <c r="H4261" s="44">
        <v>4.1904000000000003</v>
      </c>
      <c r="I4261" s="44">
        <v>1.5263</v>
      </c>
      <c r="J4261" s="45">
        <v>9.5014000000000003</v>
      </c>
    </row>
    <row r="4262" spans="1:10" x14ac:dyDescent="0.25">
      <c r="A4262" s="33">
        <v>42237</v>
      </c>
      <c r="B4262" s="44">
        <v>1.1281000000000001</v>
      </c>
      <c r="C4262" s="44">
        <v>138.4</v>
      </c>
      <c r="D4262" s="44">
        <v>27.021000000000001</v>
      </c>
      <c r="E4262" s="44">
        <v>7.4629000000000003</v>
      </c>
      <c r="F4262" s="44">
        <v>0.7198</v>
      </c>
      <c r="G4262" s="44">
        <v>312.77</v>
      </c>
      <c r="H4262" s="44">
        <v>4.2038000000000002</v>
      </c>
      <c r="I4262" s="44">
        <v>1.5225</v>
      </c>
      <c r="J4262" s="45">
        <v>9.5313999999999997</v>
      </c>
    </row>
    <row r="4263" spans="1:10" x14ac:dyDescent="0.25">
      <c r="A4263" s="33">
        <v>42240</v>
      </c>
      <c r="B4263" s="44">
        <v>1.1496999999999999</v>
      </c>
      <c r="C4263" s="44">
        <v>137.80000000000001</v>
      </c>
      <c r="D4263" s="44">
        <v>27.068000000000001</v>
      </c>
      <c r="E4263" s="44">
        <v>7.4633000000000003</v>
      </c>
      <c r="F4263" s="44">
        <v>0.73019999999999996</v>
      </c>
      <c r="G4263" s="44">
        <v>315.23</v>
      </c>
      <c r="H4263" s="44">
        <v>4.2427999999999999</v>
      </c>
      <c r="I4263" s="44">
        <v>1.5268999999999999</v>
      </c>
      <c r="J4263" s="45">
        <v>9.5035000000000007</v>
      </c>
    </row>
    <row r="4264" spans="1:10" x14ac:dyDescent="0.25">
      <c r="A4264" s="33">
        <v>42241</v>
      </c>
      <c r="B4264" s="44">
        <v>1.1506000000000001</v>
      </c>
      <c r="C4264" s="44">
        <v>137.84</v>
      </c>
      <c r="D4264" s="44">
        <v>27.109000000000002</v>
      </c>
      <c r="E4264" s="44">
        <v>7.4634999999999998</v>
      </c>
      <c r="F4264" s="44">
        <v>0.72899999999999998</v>
      </c>
      <c r="G4264" s="44">
        <v>312.31</v>
      </c>
      <c r="H4264" s="44">
        <v>4.2241999999999997</v>
      </c>
      <c r="I4264" s="44">
        <v>1.5163</v>
      </c>
      <c r="J4264" s="45">
        <v>9.5653000000000006</v>
      </c>
    </row>
    <row r="4265" spans="1:10" x14ac:dyDescent="0.25">
      <c r="A4265" s="33">
        <v>42242</v>
      </c>
      <c r="B4265" s="44">
        <v>1.1402000000000001</v>
      </c>
      <c r="C4265" s="44">
        <v>136.46</v>
      </c>
      <c r="D4265" s="44">
        <v>27.085000000000001</v>
      </c>
      <c r="E4265" s="44">
        <v>7.4637000000000002</v>
      </c>
      <c r="F4265" s="44">
        <v>0.73140000000000005</v>
      </c>
      <c r="G4265" s="44">
        <v>315.54000000000002</v>
      </c>
      <c r="H4265" s="44">
        <v>4.2309999999999999</v>
      </c>
      <c r="I4265" s="44">
        <v>1.5270999999999999</v>
      </c>
      <c r="J4265" s="45">
        <v>9.6556999999999995</v>
      </c>
    </row>
    <row r="4266" spans="1:10" x14ac:dyDescent="0.25">
      <c r="A4266" s="33">
        <v>42243</v>
      </c>
      <c r="B4266" s="44">
        <v>1.1284000000000001</v>
      </c>
      <c r="C4266" s="44">
        <v>135.62</v>
      </c>
      <c r="D4266" s="44">
        <v>27.097999999999999</v>
      </c>
      <c r="E4266" s="44">
        <v>7.4626999999999999</v>
      </c>
      <c r="F4266" s="44">
        <v>0.73119999999999996</v>
      </c>
      <c r="G4266" s="44">
        <v>315.14999999999998</v>
      </c>
      <c r="H4266" s="44">
        <v>4.2356999999999996</v>
      </c>
      <c r="I4266" s="44">
        <v>1.5375000000000001</v>
      </c>
      <c r="J4266" s="45">
        <v>9.5701000000000001</v>
      </c>
    </row>
    <row r="4267" spans="1:10" x14ac:dyDescent="0.25">
      <c r="A4267" s="33">
        <v>42244</v>
      </c>
      <c r="B4267" s="44">
        <v>1.1268</v>
      </c>
      <c r="C4267" s="44">
        <v>136.16</v>
      </c>
      <c r="D4267" s="44">
        <v>27.047999999999998</v>
      </c>
      <c r="E4267" s="44">
        <v>7.4630000000000001</v>
      </c>
      <c r="F4267" s="44">
        <v>0.73209999999999997</v>
      </c>
      <c r="G4267" s="44">
        <v>314.8</v>
      </c>
      <c r="H4267" s="44">
        <v>4.2404999999999999</v>
      </c>
      <c r="I4267" s="44">
        <v>1.5476000000000001</v>
      </c>
      <c r="J4267" s="45">
        <v>9.4953000000000003</v>
      </c>
    </row>
    <row r="4268" spans="1:10" x14ac:dyDescent="0.25">
      <c r="A4268" s="33">
        <v>42247</v>
      </c>
      <c r="B4268" s="44">
        <v>1.1214999999999999</v>
      </c>
      <c r="C4268" s="44">
        <v>136.07</v>
      </c>
      <c r="D4268" s="44">
        <v>27.021000000000001</v>
      </c>
      <c r="E4268" s="44">
        <v>7.4629000000000003</v>
      </c>
      <c r="F4268" s="44">
        <v>0.72753000000000001</v>
      </c>
      <c r="G4268" s="44">
        <v>314.7</v>
      </c>
      <c r="H4268" s="44">
        <v>4.2289000000000003</v>
      </c>
      <c r="I4268" s="44">
        <v>1.5509999999999999</v>
      </c>
      <c r="J4268" s="45">
        <v>9.5031999999999996</v>
      </c>
    </row>
    <row r="4269" spans="1:10" x14ac:dyDescent="0.25">
      <c r="A4269" s="33">
        <v>42248</v>
      </c>
      <c r="B4269" s="44">
        <v>1.1235999999999999</v>
      </c>
      <c r="C4269" s="44">
        <v>134.87</v>
      </c>
      <c r="D4269" s="44">
        <v>27.021999999999998</v>
      </c>
      <c r="E4269" s="44">
        <v>7.4634</v>
      </c>
      <c r="F4269" s="44">
        <v>0.73280000000000001</v>
      </c>
      <c r="G4269" s="44">
        <v>314.5</v>
      </c>
      <c r="H4269" s="44">
        <v>4.2374999999999998</v>
      </c>
      <c r="I4269" s="44">
        <v>1.5477000000000001</v>
      </c>
      <c r="J4269" s="45">
        <v>9.4954000000000001</v>
      </c>
    </row>
    <row r="4270" spans="1:10" x14ac:dyDescent="0.25">
      <c r="A4270" s="33">
        <v>42249</v>
      </c>
      <c r="B4270" s="44">
        <v>1.1254999999999999</v>
      </c>
      <c r="C4270" s="44">
        <v>135.21</v>
      </c>
      <c r="D4270" s="44">
        <v>27.023</v>
      </c>
      <c r="E4270" s="44">
        <v>7.4631999999999996</v>
      </c>
      <c r="F4270" s="44">
        <v>0.7369</v>
      </c>
      <c r="G4270" s="44">
        <v>313.95</v>
      </c>
      <c r="H4270" s="44">
        <v>4.2359</v>
      </c>
      <c r="I4270" s="44">
        <v>1.5543</v>
      </c>
      <c r="J4270" s="45">
        <v>9.4968000000000004</v>
      </c>
    </row>
    <row r="4271" spans="1:10" x14ac:dyDescent="0.25">
      <c r="A4271" s="33">
        <v>42250</v>
      </c>
      <c r="B4271" s="44">
        <v>1.1229</v>
      </c>
      <c r="C4271" s="44">
        <v>134.97999999999999</v>
      </c>
      <c r="D4271" s="44">
        <v>27.021999999999998</v>
      </c>
      <c r="E4271" s="44">
        <v>7.4615</v>
      </c>
      <c r="F4271" s="44">
        <v>0.73450000000000004</v>
      </c>
      <c r="G4271" s="44">
        <v>314.2</v>
      </c>
      <c r="H4271" s="44">
        <v>4.2329999999999997</v>
      </c>
      <c r="I4271" s="44">
        <v>1.5659000000000001</v>
      </c>
      <c r="J4271" s="45">
        <v>9.3907000000000007</v>
      </c>
    </row>
    <row r="4272" spans="1:10" x14ac:dyDescent="0.25">
      <c r="A4272" s="33">
        <v>42251</v>
      </c>
      <c r="B4272" s="44">
        <v>1.1137999999999999</v>
      </c>
      <c r="C4272" s="44">
        <v>132.82</v>
      </c>
      <c r="D4272" s="44">
        <v>27.03</v>
      </c>
      <c r="E4272" s="44">
        <v>7.4603999999999999</v>
      </c>
      <c r="F4272" s="44">
        <v>0.73150000000000004</v>
      </c>
      <c r="G4272" s="44">
        <v>313.55</v>
      </c>
      <c r="H4272" s="44">
        <v>4.2281000000000004</v>
      </c>
      <c r="I4272" s="44">
        <v>1.5575000000000001</v>
      </c>
      <c r="J4272" s="45">
        <v>9.4146999999999998</v>
      </c>
    </row>
    <row r="4273" spans="1:10" x14ac:dyDescent="0.25">
      <c r="A4273" s="33">
        <v>42254</v>
      </c>
      <c r="B4273" s="44">
        <v>1.1146</v>
      </c>
      <c r="C4273" s="44">
        <v>133.09</v>
      </c>
      <c r="D4273" s="44">
        <v>27.026</v>
      </c>
      <c r="E4273" s="44">
        <v>7.4614000000000003</v>
      </c>
      <c r="F4273" s="44">
        <v>0.73035000000000005</v>
      </c>
      <c r="G4273" s="44">
        <v>314.02999999999997</v>
      </c>
      <c r="H4273" s="44">
        <v>4.2298</v>
      </c>
      <c r="I4273" s="44">
        <v>1.5615000000000001</v>
      </c>
      <c r="J4273" s="45">
        <v>9.4197000000000006</v>
      </c>
    </row>
    <row r="4274" spans="1:10" x14ac:dyDescent="0.25">
      <c r="A4274" s="33">
        <v>42255</v>
      </c>
      <c r="B4274" s="44">
        <v>1.1162000000000001</v>
      </c>
      <c r="C4274" s="44">
        <v>133.82</v>
      </c>
      <c r="D4274" s="44">
        <v>27.047000000000001</v>
      </c>
      <c r="E4274" s="44">
        <v>7.4615</v>
      </c>
      <c r="F4274" s="44">
        <v>0.72440000000000004</v>
      </c>
      <c r="G4274" s="44">
        <v>314.22000000000003</v>
      </c>
      <c r="H4274" s="44">
        <v>4.2267999999999999</v>
      </c>
      <c r="I4274" s="44">
        <v>1.5656000000000001</v>
      </c>
      <c r="J4274" s="45">
        <v>9.4187999999999992</v>
      </c>
    </row>
    <row r="4275" spans="1:10" x14ac:dyDescent="0.25">
      <c r="A4275" s="33">
        <v>42256</v>
      </c>
      <c r="B4275" s="44">
        <v>1.1138999999999999</v>
      </c>
      <c r="C4275" s="44">
        <v>134.65</v>
      </c>
      <c r="D4275" s="44">
        <v>27.056999999999999</v>
      </c>
      <c r="E4275" s="44">
        <v>7.4611000000000001</v>
      </c>
      <c r="F4275" s="44">
        <v>0.72509999999999997</v>
      </c>
      <c r="G4275" s="44">
        <v>313.17</v>
      </c>
      <c r="H4275" s="44">
        <v>4.2066999999999997</v>
      </c>
      <c r="I4275" s="44">
        <v>1.5722</v>
      </c>
      <c r="J4275" s="45">
        <v>9.4024000000000001</v>
      </c>
    </row>
    <row r="4276" spans="1:10" x14ac:dyDescent="0.25">
      <c r="A4276" s="33">
        <v>42257</v>
      </c>
      <c r="B4276" s="44">
        <v>1.1185</v>
      </c>
      <c r="C4276" s="44">
        <v>135.38</v>
      </c>
      <c r="D4276" s="44">
        <v>27.038</v>
      </c>
      <c r="E4276" s="44">
        <v>7.4611000000000001</v>
      </c>
      <c r="F4276" s="44">
        <v>0.72655000000000003</v>
      </c>
      <c r="G4276" s="44">
        <v>314.51</v>
      </c>
      <c r="H4276" s="44">
        <v>4.2125000000000004</v>
      </c>
      <c r="I4276" s="44">
        <v>1.5812999999999999</v>
      </c>
      <c r="J4276" s="45">
        <v>9.4001000000000001</v>
      </c>
    </row>
    <row r="4277" spans="1:10" x14ac:dyDescent="0.25">
      <c r="A4277" s="33">
        <v>42258</v>
      </c>
      <c r="B4277" s="44">
        <v>1.1268</v>
      </c>
      <c r="C4277" s="44">
        <v>136.02000000000001</v>
      </c>
      <c r="D4277" s="44">
        <v>27.074000000000002</v>
      </c>
      <c r="E4277" s="44">
        <v>7.4607999999999999</v>
      </c>
      <c r="F4277" s="44">
        <v>0.73060000000000003</v>
      </c>
      <c r="G4277" s="44">
        <v>314.74</v>
      </c>
      <c r="H4277" s="44">
        <v>4.2080000000000002</v>
      </c>
      <c r="I4277" s="44">
        <v>1.5920000000000001</v>
      </c>
      <c r="J4277" s="45">
        <v>9.3709000000000007</v>
      </c>
    </row>
    <row r="4278" spans="1:10" x14ac:dyDescent="0.25">
      <c r="A4278" s="33">
        <v>42261</v>
      </c>
      <c r="B4278" s="44">
        <v>1.1305000000000001</v>
      </c>
      <c r="C4278" s="44">
        <v>136.04</v>
      </c>
      <c r="D4278" s="44">
        <v>27.116</v>
      </c>
      <c r="E4278" s="44">
        <v>7.4603999999999999</v>
      </c>
      <c r="F4278" s="44">
        <v>0.73340000000000005</v>
      </c>
      <c r="G4278" s="44">
        <v>313.33</v>
      </c>
      <c r="H4278" s="44">
        <v>4.2096999999999998</v>
      </c>
      <c r="I4278" s="44">
        <v>1.5942000000000001</v>
      </c>
      <c r="J4278" s="45">
        <v>9.3350000000000009</v>
      </c>
    </row>
    <row r="4279" spans="1:10" x14ac:dyDescent="0.25">
      <c r="A4279" s="33">
        <v>42262</v>
      </c>
      <c r="B4279" s="44">
        <v>1.1319999999999999</v>
      </c>
      <c r="C4279" s="44">
        <v>135.44</v>
      </c>
      <c r="D4279" s="44">
        <v>27.088000000000001</v>
      </c>
      <c r="E4279" s="44">
        <v>7.4608999999999996</v>
      </c>
      <c r="F4279" s="44">
        <v>0.73460000000000003</v>
      </c>
      <c r="G4279" s="44">
        <v>312.48</v>
      </c>
      <c r="H4279" s="44">
        <v>4.2011000000000003</v>
      </c>
      <c r="I4279" s="44">
        <v>1.5958000000000001</v>
      </c>
      <c r="J4279" s="45">
        <v>9.3277000000000001</v>
      </c>
    </row>
    <row r="4280" spans="1:10" x14ac:dyDescent="0.25">
      <c r="A4280" s="33">
        <v>42263</v>
      </c>
      <c r="B4280" s="44">
        <v>1.1228</v>
      </c>
      <c r="C4280" s="44">
        <v>135.44999999999999</v>
      </c>
      <c r="D4280" s="44">
        <v>27.065000000000001</v>
      </c>
      <c r="E4280" s="44">
        <v>7.4610000000000003</v>
      </c>
      <c r="F4280" s="44">
        <v>0.72665000000000002</v>
      </c>
      <c r="G4280" s="44">
        <v>311.82</v>
      </c>
      <c r="H4280" s="44">
        <v>4.1970000000000001</v>
      </c>
      <c r="I4280" s="44">
        <v>1.5820000000000001</v>
      </c>
      <c r="J4280" s="45">
        <v>9.3251000000000008</v>
      </c>
    </row>
    <row r="4281" spans="1:10" x14ac:dyDescent="0.25">
      <c r="A4281" s="33">
        <v>42264</v>
      </c>
      <c r="B4281" s="44">
        <v>1.1312</v>
      </c>
      <c r="C4281" s="44">
        <v>136.76</v>
      </c>
      <c r="D4281" s="44">
        <v>27.111999999999998</v>
      </c>
      <c r="E4281" s="44">
        <v>7.4619</v>
      </c>
      <c r="F4281" s="44">
        <v>0.72865000000000002</v>
      </c>
      <c r="G4281" s="44">
        <v>310.99</v>
      </c>
      <c r="H4281" s="44">
        <v>4.2035999999999998</v>
      </c>
      <c r="I4281" s="44">
        <v>1.5709</v>
      </c>
      <c r="J4281" s="45">
        <v>9.3316999999999997</v>
      </c>
    </row>
    <row r="4282" spans="1:10" x14ac:dyDescent="0.25">
      <c r="A4282" s="33">
        <v>42265</v>
      </c>
      <c r="B4282" s="44">
        <v>1.1418999999999999</v>
      </c>
      <c r="C4282" s="44">
        <v>136.31</v>
      </c>
      <c r="D4282" s="44">
        <v>27.071000000000002</v>
      </c>
      <c r="E4282" s="44">
        <v>7.4611999999999998</v>
      </c>
      <c r="F4282" s="44">
        <v>0.7298</v>
      </c>
      <c r="G4282" s="44">
        <v>309.81</v>
      </c>
      <c r="H4282" s="44">
        <v>4.2030000000000003</v>
      </c>
      <c r="I4282" s="44">
        <v>1.5867</v>
      </c>
      <c r="J4282" s="45">
        <v>9.3247999999999998</v>
      </c>
    </row>
    <row r="4283" spans="1:10" x14ac:dyDescent="0.25">
      <c r="A4283" s="33">
        <v>42268</v>
      </c>
      <c r="B4283" s="44">
        <v>1.125</v>
      </c>
      <c r="C4283" s="44">
        <v>135.5</v>
      </c>
      <c r="D4283" s="44">
        <v>27.053000000000001</v>
      </c>
      <c r="E4283" s="44">
        <v>7.4607999999999999</v>
      </c>
      <c r="F4283" s="44">
        <v>0.72430000000000005</v>
      </c>
      <c r="G4283" s="44">
        <v>310.12</v>
      </c>
      <c r="H4283" s="44">
        <v>4.1866000000000003</v>
      </c>
      <c r="I4283" s="44">
        <v>1.5922000000000001</v>
      </c>
      <c r="J4283" s="45">
        <v>9.33</v>
      </c>
    </row>
    <row r="4284" spans="1:10" x14ac:dyDescent="0.25">
      <c r="A4284" s="33">
        <v>42269</v>
      </c>
      <c r="B4284" s="44">
        <v>1.1154999999999999</v>
      </c>
      <c r="C4284" s="44">
        <v>133.75</v>
      </c>
      <c r="D4284" s="44">
        <v>27.056999999999999</v>
      </c>
      <c r="E4284" s="44">
        <v>7.4602000000000004</v>
      </c>
      <c r="F4284" s="44">
        <v>0.72230000000000005</v>
      </c>
      <c r="G4284" s="44">
        <v>310.55</v>
      </c>
      <c r="H4284" s="44">
        <v>4.1970000000000001</v>
      </c>
      <c r="I4284" s="44">
        <v>1.5875999999999999</v>
      </c>
      <c r="J4284" s="45">
        <v>9.3412000000000006</v>
      </c>
    </row>
    <row r="4285" spans="1:10" x14ac:dyDescent="0.25">
      <c r="A4285" s="33">
        <v>42270</v>
      </c>
      <c r="B4285" s="44">
        <v>1.115</v>
      </c>
      <c r="C4285" s="44">
        <v>134.03</v>
      </c>
      <c r="D4285" s="44">
        <v>27.09</v>
      </c>
      <c r="E4285" s="44">
        <v>7.4599000000000002</v>
      </c>
      <c r="F4285" s="44">
        <v>0.72970000000000002</v>
      </c>
      <c r="G4285" s="44">
        <v>310.91000000000003</v>
      </c>
      <c r="H4285" s="44">
        <v>4.2035999999999998</v>
      </c>
      <c r="I4285" s="44">
        <v>1.5901000000000001</v>
      </c>
      <c r="J4285" s="45">
        <v>9.3797999999999995</v>
      </c>
    </row>
    <row r="4286" spans="1:10" x14ac:dyDescent="0.25">
      <c r="A4286" s="33">
        <v>42271</v>
      </c>
      <c r="B4286" s="44">
        <v>1.1241000000000001</v>
      </c>
      <c r="C4286" s="44">
        <v>134.47999999999999</v>
      </c>
      <c r="D4286" s="44">
        <v>27.161999999999999</v>
      </c>
      <c r="E4286" s="44">
        <v>7.4611999999999998</v>
      </c>
      <c r="F4286" s="44">
        <v>0.73870000000000002</v>
      </c>
      <c r="G4286" s="44">
        <v>314.20999999999998</v>
      </c>
      <c r="H4286" s="44">
        <v>4.2300000000000004</v>
      </c>
      <c r="I4286" s="44">
        <v>1.5993999999999999</v>
      </c>
      <c r="J4286" s="45">
        <v>9.4291999999999998</v>
      </c>
    </row>
    <row r="4287" spans="1:10" x14ac:dyDescent="0.25">
      <c r="A4287" s="33">
        <v>42272</v>
      </c>
      <c r="B4287" s="44">
        <v>1.1151</v>
      </c>
      <c r="C4287" s="44">
        <v>134.91999999999999</v>
      </c>
      <c r="D4287" s="44">
        <v>27.193000000000001</v>
      </c>
      <c r="E4287" s="44">
        <v>7.4596999999999998</v>
      </c>
      <c r="F4287" s="44">
        <v>0.73475000000000001</v>
      </c>
      <c r="G4287" s="44">
        <v>315.45999999999998</v>
      </c>
      <c r="H4287" s="44">
        <v>4.2218</v>
      </c>
      <c r="I4287" s="44">
        <v>1.6011</v>
      </c>
      <c r="J4287" s="45">
        <v>9.3917000000000002</v>
      </c>
    </row>
    <row r="4288" spans="1:10" x14ac:dyDescent="0.25">
      <c r="A4288" s="33">
        <v>42275</v>
      </c>
      <c r="B4288" s="44">
        <v>1.117</v>
      </c>
      <c r="C4288" s="44">
        <v>134.13</v>
      </c>
      <c r="D4288" s="44">
        <v>27.22</v>
      </c>
      <c r="E4288" s="44">
        <v>7.4596999999999998</v>
      </c>
      <c r="F4288" s="44">
        <v>0.73519999999999996</v>
      </c>
      <c r="G4288" s="44">
        <v>315.43</v>
      </c>
      <c r="H4288" s="44">
        <v>4.2343000000000002</v>
      </c>
      <c r="I4288" s="44">
        <v>1.6125</v>
      </c>
      <c r="J4288" s="45">
        <v>9.4527000000000001</v>
      </c>
    </row>
    <row r="4289" spans="1:10" x14ac:dyDescent="0.25">
      <c r="A4289" s="33">
        <v>42276</v>
      </c>
      <c r="B4289" s="44">
        <v>1.1204000000000001</v>
      </c>
      <c r="C4289" s="44">
        <v>134.38</v>
      </c>
      <c r="D4289" s="44">
        <v>27.207999999999998</v>
      </c>
      <c r="E4289" s="44">
        <v>7.4607000000000001</v>
      </c>
      <c r="F4289" s="44">
        <v>0.73909999999999998</v>
      </c>
      <c r="G4289" s="44">
        <v>313.75</v>
      </c>
      <c r="H4289" s="44">
        <v>4.2355999999999998</v>
      </c>
      <c r="I4289" s="44">
        <v>1.5951</v>
      </c>
      <c r="J4289" s="45">
        <v>9.4461999999999993</v>
      </c>
    </row>
    <row r="4290" spans="1:10" x14ac:dyDescent="0.25">
      <c r="A4290" s="33">
        <v>42277</v>
      </c>
      <c r="B4290" s="44">
        <v>1.1203000000000001</v>
      </c>
      <c r="C4290" s="44">
        <v>134.69</v>
      </c>
      <c r="D4290" s="44">
        <v>27.187000000000001</v>
      </c>
      <c r="E4290" s="44">
        <v>7.4598000000000004</v>
      </c>
      <c r="F4290" s="44">
        <v>0.73850000000000005</v>
      </c>
      <c r="G4290" s="44">
        <v>313.45</v>
      </c>
      <c r="H4290" s="44">
        <v>4.2447999999999997</v>
      </c>
      <c r="I4290" s="44">
        <v>1.5886</v>
      </c>
      <c r="J4290" s="45">
        <v>9.4083000000000006</v>
      </c>
    </row>
    <row r="4291" spans="1:10" x14ac:dyDescent="0.25">
      <c r="A4291" s="33">
        <v>42278</v>
      </c>
      <c r="B4291" s="44">
        <v>1.1153</v>
      </c>
      <c r="C4291" s="44">
        <v>133.56</v>
      </c>
      <c r="D4291" s="44">
        <v>27.172999999999998</v>
      </c>
      <c r="E4291" s="44">
        <v>7.4604999999999997</v>
      </c>
      <c r="F4291" s="44">
        <v>0.73670000000000002</v>
      </c>
      <c r="G4291" s="44">
        <v>312.8</v>
      </c>
      <c r="H4291" s="44">
        <v>4.2458999999999998</v>
      </c>
      <c r="I4291" s="44">
        <v>1.5753999999999999</v>
      </c>
      <c r="J4291" s="45">
        <v>9.3754000000000008</v>
      </c>
    </row>
    <row r="4292" spans="1:10" x14ac:dyDescent="0.25">
      <c r="A4292" s="33">
        <v>42279</v>
      </c>
      <c r="B4292" s="44">
        <v>1.1160000000000001</v>
      </c>
      <c r="C4292" s="44">
        <v>134.24</v>
      </c>
      <c r="D4292" s="44">
        <v>27.163</v>
      </c>
      <c r="E4292" s="44">
        <v>7.4598000000000004</v>
      </c>
      <c r="F4292" s="44">
        <v>0.73580000000000001</v>
      </c>
      <c r="G4292" s="44">
        <v>312.97000000000003</v>
      </c>
      <c r="H4292" s="44">
        <v>4.2451999999999996</v>
      </c>
      <c r="I4292" s="44">
        <v>1.5637000000000001</v>
      </c>
      <c r="J4292" s="45">
        <v>9.3412000000000006</v>
      </c>
    </row>
    <row r="4293" spans="1:10" x14ac:dyDescent="0.25">
      <c r="A4293" s="33">
        <v>42282</v>
      </c>
      <c r="B4293" s="44">
        <v>1.1235999999999999</v>
      </c>
      <c r="C4293" s="44">
        <v>135.07</v>
      </c>
      <c r="D4293" s="44">
        <v>27.122</v>
      </c>
      <c r="E4293" s="44">
        <v>7.4604999999999997</v>
      </c>
      <c r="F4293" s="44">
        <v>0.74019999999999997</v>
      </c>
      <c r="G4293" s="44">
        <v>311.89999999999998</v>
      </c>
      <c r="H4293" s="44">
        <v>4.2449000000000003</v>
      </c>
      <c r="I4293" s="44">
        <v>1.5542</v>
      </c>
      <c r="J4293" s="45">
        <v>9.3513000000000002</v>
      </c>
    </row>
    <row r="4294" spans="1:10" x14ac:dyDescent="0.25">
      <c r="A4294" s="33">
        <v>42283</v>
      </c>
      <c r="B4294" s="44">
        <v>1.1224000000000001</v>
      </c>
      <c r="C4294" s="44">
        <v>135.07</v>
      </c>
      <c r="D4294" s="44">
        <v>27.109000000000002</v>
      </c>
      <c r="E4294" s="44">
        <v>7.4611999999999998</v>
      </c>
      <c r="F4294" s="44">
        <v>0.7399</v>
      </c>
      <c r="G4294" s="44">
        <v>313.58</v>
      </c>
      <c r="H4294" s="44">
        <v>4.2487000000000004</v>
      </c>
      <c r="I4294" s="44">
        <v>1.5584</v>
      </c>
      <c r="J4294" s="45">
        <v>9.3120999999999992</v>
      </c>
    </row>
    <row r="4295" spans="1:10" x14ac:dyDescent="0.25">
      <c r="A4295" s="33">
        <v>42284</v>
      </c>
      <c r="B4295" s="44">
        <v>1.1266</v>
      </c>
      <c r="C4295" s="44">
        <v>135.30000000000001</v>
      </c>
      <c r="D4295" s="44">
        <v>27.099</v>
      </c>
      <c r="E4295" s="44">
        <v>7.4615</v>
      </c>
      <c r="F4295" s="44">
        <v>0.73580000000000001</v>
      </c>
      <c r="G4295" s="44">
        <v>312.17</v>
      </c>
      <c r="H4295" s="44">
        <v>4.2300000000000004</v>
      </c>
      <c r="I4295" s="44">
        <v>1.5577000000000001</v>
      </c>
      <c r="J4295" s="45">
        <v>9.2924000000000007</v>
      </c>
    </row>
    <row r="4296" spans="1:10" x14ac:dyDescent="0.25">
      <c r="A4296" s="33">
        <v>42285</v>
      </c>
      <c r="B4296" s="44">
        <v>1.1254</v>
      </c>
      <c r="C4296" s="44">
        <v>134.91999999999999</v>
      </c>
      <c r="D4296" s="44">
        <v>27.117000000000001</v>
      </c>
      <c r="E4296" s="44">
        <v>7.4611000000000001</v>
      </c>
      <c r="F4296" s="44">
        <v>0.73660000000000003</v>
      </c>
      <c r="G4296" s="44">
        <v>312.17</v>
      </c>
      <c r="H4296" s="44">
        <v>4.2321</v>
      </c>
      <c r="I4296" s="44">
        <v>1.5575000000000001</v>
      </c>
      <c r="J4296" s="45">
        <v>9.2789999999999999</v>
      </c>
    </row>
    <row r="4297" spans="1:10" x14ac:dyDescent="0.25">
      <c r="A4297" s="33">
        <v>42286</v>
      </c>
      <c r="B4297" s="44">
        <v>1.1362000000000001</v>
      </c>
      <c r="C4297" s="44">
        <v>136.65</v>
      </c>
      <c r="D4297" s="44">
        <v>27.109000000000002</v>
      </c>
      <c r="E4297" s="44">
        <v>7.4599000000000002</v>
      </c>
      <c r="F4297" s="44">
        <v>0.74070000000000003</v>
      </c>
      <c r="G4297" s="44">
        <v>311.58999999999997</v>
      </c>
      <c r="H4297" s="44">
        <v>4.2169999999999996</v>
      </c>
      <c r="I4297" s="44">
        <v>1.5724</v>
      </c>
      <c r="J4297" s="45">
        <v>9.2683</v>
      </c>
    </row>
    <row r="4298" spans="1:10" x14ac:dyDescent="0.25">
      <c r="A4298" s="33">
        <v>42289</v>
      </c>
      <c r="B4298" s="44">
        <v>1.1373</v>
      </c>
      <c r="C4298" s="44">
        <v>136.61000000000001</v>
      </c>
      <c r="D4298" s="44">
        <v>27.108000000000001</v>
      </c>
      <c r="E4298" s="44">
        <v>7.4603999999999999</v>
      </c>
      <c r="F4298" s="44">
        <v>0.74009999999999998</v>
      </c>
      <c r="G4298" s="44">
        <v>310.86</v>
      </c>
      <c r="H4298" s="44">
        <v>4.2245999999999997</v>
      </c>
      <c r="I4298" s="44">
        <v>1.5488</v>
      </c>
      <c r="J4298" s="45">
        <v>9.3017000000000003</v>
      </c>
    </row>
    <row r="4299" spans="1:10" x14ac:dyDescent="0.25">
      <c r="A4299" s="33">
        <v>42290</v>
      </c>
      <c r="B4299" s="44">
        <v>1.1374</v>
      </c>
      <c r="C4299" s="44">
        <v>136.16</v>
      </c>
      <c r="D4299" s="44">
        <v>27.131</v>
      </c>
      <c r="E4299" s="44">
        <v>7.4607999999999999</v>
      </c>
      <c r="F4299" s="44">
        <v>0.748</v>
      </c>
      <c r="G4299" s="44">
        <v>311.52999999999997</v>
      </c>
      <c r="H4299" s="44">
        <v>4.2390999999999996</v>
      </c>
      <c r="I4299" s="44">
        <v>1.5367999999999999</v>
      </c>
      <c r="J4299" s="45">
        <v>9.2560000000000002</v>
      </c>
    </row>
    <row r="4300" spans="1:10" x14ac:dyDescent="0.25">
      <c r="A4300" s="33">
        <v>42291</v>
      </c>
      <c r="B4300" s="44">
        <v>1.141</v>
      </c>
      <c r="C4300" s="44">
        <v>136.47999999999999</v>
      </c>
      <c r="D4300" s="44">
        <v>27.113</v>
      </c>
      <c r="E4300" s="44">
        <v>7.4611999999999998</v>
      </c>
      <c r="F4300" s="44">
        <v>0.74180000000000001</v>
      </c>
      <c r="G4300" s="44">
        <v>311.04000000000002</v>
      </c>
      <c r="H4300" s="44">
        <v>4.2378</v>
      </c>
      <c r="I4300" s="44">
        <v>1.5306</v>
      </c>
      <c r="J4300" s="45">
        <v>9.2715999999999994</v>
      </c>
    </row>
    <row r="4301" spans="1:10" x14ac:dyDescent="0.25">
      <c r="A4301" s="33">
        <v>42292</v>
      </c>
      <c r="B4301" s="44">
        <v>1.1438999999999999</v>
      </c>
      <c r="C4301" s="44">
        <v>135.22999999999999</v>
      </c>
      <c r="D4301" s="44">
        <v>27.084</v>
      </c>
      <c r="E4301" s="44">
        <v>7.4611999999999998</v>
      </c>
      <c r="F4301" s="44">
        <v>0.73970000000000002</v>
      </c>
      <c r="G4301" s="44">
        <v>309.39</v>
      </c>
      <c r="H4301" s="44">
        <v>4.2290999999999999</v>
      </c>
      <c r="I4301" s="44">
        <v>1.5341</v>
      </c>
      <c r="J4301" s="45">
        <v>9.3274000000000008</v>
      </c>
    </row>
    <row r="4302" spans="1:10" x14ac:dyDescent="0.25">
      <c r="A4302" s="33">
        <v>42293</v>
      </c>
      <c r="B4302" s="44">
        <v>1.1359999999999999</v>
      </c>
      <c r="C4302" s="44">
        <v>135.25</v>
      </c>
      <c r="D4302" s="44">
        <v>27.081</v>
      </c>
      <c r="E4302" s="44">
        <v>7.4596999999999998</v>
      </c>
      <c r="F4302" s="44">
        <v>0.73560000000000003</v>
      </c>
      <c r="G4302" s="44">
        <v>309.68</v>
      </c>
      <c r="H4302" s="44">
        <v>4.2382999999999997</v>
      </c>
      <c r="I4302" s="44">
        <v>1.5394000000000001</v>
      </c>
      <c r="J4302" s="45">
        <v>9.3557000000000006</v>
      </c>
    </row>
    <row r="4303" spans="1:10" x14ac:dyDescent="0.25">
      <c r="A4303" s="33">
        <v>42296</v>
      </c>
      <c r="B4303" s="44">
        <v>1.1333</v>
      </c>
      <c r="C4303" s="44">
        <v>135.29</v>
      </c>
      <c r="D4303" s="44">
        <v>27.082999999999998</v>
      </c>
      <c r="E4303" s="44">
        <v>7.4592000000000001</v>
      </c>
      <c r="F4303" s="44">
        <v>0.73170000000000002</v>
      </c>
      <c r="G4303" s="44">
        <v>309.51</v>
      </c>
      <c r="H4303" s="44">
        <v>4.2366999999999999</v>
      </c>
      <c r="I4303" s="44">
        <v>1.5593999999999999</v>
      </c>
      <c r="J4303" s="45">
        <v>9.3940000000000001</v>
      </c>
    </row>
    <row r="4304" spans="1:10" x14ac:dyDescent="0.25">
      <c r="A4304" s="33">
        <v>42297</v>
      </c>
      <c r="B4304" s="44">
        <v>1.1373</v>
      </c>
      <c r="C4304" s="44">
        <v>136.16</v>
      </c>
      <c r="D4304" s="44">
        <v>27.08</v>
      </c>
      <c r="E4304" s="44">
        <v>7.4596999999999998</v>
      </c>
      <c r="F4304" s="44">
        <v>0.73519999999999996</v>
      </c>
      <c r="G4304" s="44">
        <v>310.33</v>
      </c>
      <c r="H4304" s="44">
        <v>4.2465999999999999</v>
      </c>
      <c r="I4304" s="44">
        <v>1.5541</v>
      </c>
      <c r="J4304" s="45">
        <v>9.4235000000000007</v>
      </c>
    </row>
    <row r="4305" spans="1:10" x14ac:dyDescent="0.25">
      <c r="A4305" s="33">
        <v>42298</v>
      </c>
      <c r="B4305" s="44">
        <v>1.1354</v>
      </c>
      <c r="C4305" s="44">
        <v>136.30000000000001</v>
      </c>
      <c r="D4305" s="44">
        <v>27.079000000000001</v>
      </c>
      <c r="E4305" s="44">
        <v>7.4596</v>
      </c>
      <c r="F4305" s="44">
        <v>0.7349</v>
      </c>
      <c r="G4305" s="44">
        <v>311.25</v>
      </c>
      <c r="H4305" s="44">
        <v>4.2756999999999996</v>
      </c>
      <c r="I4305" s="44">
        <v>1.5506</v>
      </c>
      <c r="J4305" s="45">
        <v>9.4219000000000008</v>
      </c>
    </row>
    <row r="4306" spans="1:10" x14ac:dyDescent="0.25">
      <c r="A4306" s="33">
        <v>42299</v>
      </c>
      <c r="B4306" s="44">
        <v>1.1313</v>
      </c>
      <c r="C4306" s="44">
        <v>135.49</v>
      </c>
      <c r="D4306" s="44">
        <v>27.068999999999999</v>
      </c>
      <c r="E4306" s="44">
        <v>7.4596</v>
      </c>
      <c r="F4306" s="44">
        <v>0.73140000000000005</v>
      </c>
      <c r="G4306" s="44">
        <v>311.12</v>
      </c>
      <c r="H4306" s="44">
        <v>4.2849000000000004</v>
      </c>
      <c r="I4306" s="44">
        <v>1.5448</v>
      </c>
      <c r="J4306" s="45">
        <v>9.4207000000000001</v>
      </c>
    </row>
    <row r="4307" spans="1:10" x14ac:dyDescent="0.25">
      <c r="A4307" s="33">
        <v>42300</v>
      </c>
      <c r="B4307" s="44">
        <v>1.1084000000000001</v>
      </c>
      <c r="C4307" s="44">
        <v>133.80000000000001</v>
      </c>
      <c r="D4307" s="44">
        <v>27.074000000000002</v>
      </c>
      <c r="E4307" s="44">
        <v>7.4596999999999998</v>
      </c>
      <c r="F4307" s="44">
        <v>0.71955000000000002</v>
      </c>
      <c r="G4307" s="44">
        <v>309.95</v>
      </c>
      <c r="H4307" s="44">
        <v>4.2529000000000003</v>
      </c>
      <c r="I4307" s="44">
        <v>1.5474000000000001</v>
      </c>
      <c r="J4307" s="45">
        <v>9.4078999999999997</v>
      </c>
    </row>
    <row r="4308" spans="1:10" x14ac:dyDescent="0.25">
      <c r="A4308" s="33">
        <v>42303</v>
      </c>
      <c r="B4308" s="44">
        <v>1.1011</v>
      </c>
      <c r="C4308" s="44">
        <v>133.26</v>
      </c>
      <c r="D4308" s="44">
        <v>27.088000000000001</v>
      </c>
      <c r="E4308" s="44">
        <v>7.4603000000000002</v>
      </c>
      <c r="F4308" s="44">
        <v>0.71840000000000004</v>
      </c>
      <c r="G4308" s="44">
        <v>310.17</v>
      </c>
      <c r="H4308" s="44">
        <v>4.2678000000000003</v>
      </c>
      <c r="I4308" s="44">
        <v>1.5628</v>
      </c>
      <c r="J4308" s="45">
        <v>9.3813999999999993</v>
      </c>
    </row>
    <row r="4309" spans="1:10" x14ac:dyDescent="0.25">
      <c r="A4309" s="33">
        <v>42304</v>
      </c>
      <c r="B4309" s="44">
        <v>1.1061000000000001</v>
      </c>
      <c r="C4309" s="44">
        <v>133.06</v>
      </c>
      <c r="D4309" s="44">
        <v>27.097999999999999</v>
      </c>
      <c r="E4309" s="44">
        <v>7.46</v>
      </c>
      <c r="F4309" s="44">
        <v>0.72140000000000004</v>
      </c>
      <c r="G4309" s="44">
        <v>312.85000000000002</v>
      </c>
      <c r="H4309" s="44">
        <v>4.2919</v>
      </c>
      <c r="I4309" s="44">
        <v>1.5676000000000001</v>
      </c>
      <c r="J4309" s="45">
        <v>9.4064999999999994</v>
      </c>
    </row>
    <row r="4310" spans="1:10" x14ac:dyDescent="0.25">
      <c r="A4310" s="33">
        <v>42305</v>
      </c>
      <c r="B4310" s="44">
        <v>1.1085</v>
      </c>
      <c r="C4310" s="44">
        <v>133.38</v>
      </c>
      <c r="D4310" s="44">
        <v>27.134</v>
      </c>
      <c r="E4310" s="44">
        <v>7.4599000000000002</v>
      </c>
      <c r="F4310" s="44">
        <v>0.7248</v>
      </c>
      <c r="G4310" s="44">
        <v>311.77999999999997</v>
      </c>
      <c r="H4310" s="44">
        <v>4.2935999999999996</v>
      </c>
      <c r="I4310" s="44">
        <v>1.5754999999999999</v>
      </c>
      <c r="J4310" s="45">
        <v>9.3358000000000008</v>
      </c>
    </row>
    <row r="4311" spans="1:10" x14ac:dyDescent="0.25">
      <c r="A4311" s="33">
        <v>42306</v>
      </c>
      <c r="B4311" s="44">
        <v>1.093</v>
      </c>
      <c r="C4311" s="44">
        <v>132.30000000000001</v>
      </c>
      <c r="D4311" s="44">
        <v>27.113</v>
      </c>
      <c r="E4311" s="44">
        <v>7.4576000000000002</v>
      </c>
      <c r="F4311" s="44">
        <v>0.7167</v>
      </c>
      <c r="G4311" s="44">
        <v>311.45</v>
      </c>
      <c r="H4311" s="44">
        <v>4.2698999999999998</v>
      </c>
      <c r="I4311" s="44">
        <v>1.5661</v>
      </c>
      <c r="J4311" s="45">
        <v>9.3574000000000002</v>
      </c>
    </row>
    <row r="4312" spans="1:10" x14ac:dyDescent="0.25">
      <c r="A4312" s="33">
        <v>42307</v>
      </c>
      <c r="B4312" s="44">
        <v>1.1016999999999999</v>
      </c>
      <c r="C4312" s="44">
        <v>132.88</v>
      </c>
      <c r="D4312" s="44">
        <v>27.09</v>
      </c>
      <c r="E4312" s="44">
        <v>7.4577999999999998</v>
      </c>
      <c r="F4312" s="44">
        <v>0.71819999999999995</v>
      </c>
      <c r="G4312" s="44">
        <v>309.89999999999998</v>
      </c>
      <c r="H4312" s="44">
        <v>4.2644000000000002</v>
      </c>
      <c r="I4312" s="44">
        <v>1.5762</v>
      </c>
      <c r="J4312" s="45">
        <v>9.3865999999999996</v>
      </c>
    </row>
    <row r="4313" spans="1:10" x14ac:dyDescent="0.25">
      <c r="A4313" s="33">
        <v>42310</v>
      </c>
      <c r="B4313" s="44">
        <v>1.1032</v>
      </c>
      <c r="C4313" s="44">
        <v>133.02000000000001</v>
      </c>
      <c r="D4313" s="44">
        <v>27.097000000000001</v>
      </c>
      <c r="E4313" s="44">
        <v>7.4584999999999999</v>
      </c>
      <c r="F4313" s="44">
        <v>0.71319999999999995</v>
      </c>
      <c r="G4313" s="44">
        <v>312.19</v>
      </c>
      <c r="H4313" s="44">
        <v>4.2531999999999996</v>
      </c>
      <c r="I4313" s="44">
        <v>1.5727</v>
      </c>
      <c r="J4313" s="45">
        <v>9.3842999999999996</v>
      </c>
    </row>
    <row r="4314" spans="1:10" x14ac:dyDescent="0.25">
      <c r="A4314" s="33">
        <v>42311</v>
      </c>
      <c r="B4314" s="44">
        <v>1.0975999999999999</v>
      </c>
      <c r="C4314" s="44">
        <v>132.65</v>
      </c>
      <c r="D4314" s="44">
        <v>27.1</v>
      </c>
      <c r="E4314" s="44">
        <v>7.4587000000000003</v>
      </c>
      <c r="F4314" s="44">
        <v>0.71314999999999995</v>
      </c>
      <c r="G4314" s="44">
        <v>313.48</v>
      </c>
      <c r="H4314" s="44">
        <v>4.2539999999999996</v>
      </c>
      <c r="I4314" s="44">
        <v>1.5868</v>
      </c>
      <c r="J4314" s="45">
        <v>9.3934999999999995</v>
      </c>
    </row>
    <row r="4315" spans="1:10" x14ac:dyDescent="0.25">
      <c r="A4315" s="33">
        <v>42312</v>
      </c>
      <c r="B4315" s="44">
        <v>1.0934999999999999</v>
      </c>
      <c r="C4315" s="44">
        <v>132.44999999999999</v>
      </c>
      <c r="D4315" s="44">
        <v>27.074000000000002</v>
      </c>
      <c r="E4315" s="44">
        <v>7.4593999999999996</v>
      </c>
      <c r="F4315" s="44">
        <v>0.70940000000000003</v>
      </c>
      <c r="G4315" s="44">
        <v>314.91000000000003</v>
      </c>
      <c r="H4315" s="44">
        <v>4.2377000000000002</v>
      </c>
      <c r="I4315" s="44">
        <v>1.5825</v>
      </c>
      <c r="J4315" s="45">
        <v>9.3663000000000007</v>
      </c>
    </row>
    <row r="4316" spans="1:10" x14ac:dyDescent="0.25">
      <c r="A4316" s="33">
        <v>42313</v>
      </c>
      <c r="B4316" s="44">
        <v>1.0883</v>
      </c>
      <c r="C4316" s="44">
        <v>132.65</v>
      </c>
      <c r="D4316" s="44">
        <v>27.044</v>
      </c>
      <c r="E4316" s="44">
        <v>7.4592000000000001</v>
      </c>
      <c r="F4316" s="44">
        <v>0.71260000000000001</v>
      </c>
      <c r="G4316" s="44">
        <v>313.97000000000003</v>
      </c>
      <c r="H4316" s="44">
        <v>4.2392000000000003</v>
      </c>
      <c r="I4316" s="44">
        <v>1.5826</v>
      </c>
      <c r="J4316" s="45">
        <v>9.3916000000000004</v>
      </c>
    </row>
    <row r="4317" spans="1:10" x14ac:dyDescent="0.25">
      <c r="A4317" s="33">
        <v>42314</v>
      </c>
      <c r="B4317" s="44">
        <v>1.0864</v>
      </c>
      <c r="C4317" s="44">
        <v>132.41</v>
      </c>
      <c r="D4317" s="44">
        <v>27.026</v>
      </c>
      <c r="E4317" s="44">
        <v>7.46</v>
      </c>
      <c r="F4317" s="44">
        <v>0.71765000000000001</v>
      </c>
      <c r="G4317" s="44">
        <v>314.02</v>
      </c>
      <c r="H4317" s="44">
        <v>4.2544000000000004</v>
      </c>
      <c r="I4317" s="44">
        <v>1.5883</v>
      </c>
      <c r="J4317" s="45">
        <v>9.3839000000000006</v>
      </c>
    </row>
    <row r="4318" spans="1:10" x14ac:dyDescent="0.25">
      <c r="A4318" s="33">
        <v>42317</v>
      </c>
      <c r="B4318" s="44">
        <v>1.0775999999999999</v>
      </c>
      <c r="C4318" s="44">
        <v>133.08000000000001</v>
      </c>
      <c r="D4318" s="44">
        <v>27.042000000000002</v>
      </c>
      <c r="E4318" s="44">
        <v>7.46</v>
      </c>
      <c r="F4318" s="44">
        <v>0.71409999999999996</v>
      </c>
      <c r="G4318" s="44">
        <v>314.44</v>
      </c>
      <c r="H4318" s="44">
        <v>4.2629999999999999</v>
      </c>
      <c r="I4318" s="44">
        <v>1.5936999999999999</v>
      </c>
      <c r="J4318" s="45">
        <v>9.3377999999999997</v>
      </c>
    </row>
    <row r="4319" spans="1:10" x14ac:dyDescent="0.25">
      <c r="A4319" s="33">
        <v>42318</v>
      </c>
      <c r="B4319" s="44">
        <v>1.0710999999999999</v>
      </c>
      <c r="C4319" s="44">
        <v>131.97999999999999</v>
      </c>
      <c r="D4319" s="44">
        <v>27.044</v>
      </c>
      <c r="E4319" s="44">
        <v>7.4600999999999997</v>
      </c>
      <c r="F4319" s="44">
        <v>0.70840000000000003</v>
      </c>
      <c r="G4319" s="44">
        <v>312.69</v>
      </c>
      <c r="H4319" s="44">
        <v>4.2431999999999999</v>
      </c>
      <c r="I4319" s="44">
        <v>1.59</v>
      </c>
      <c r="J4319" s="45">
        <v>9.3102</v>
      </c>
    </row>
    <row r="4320" spans="1:10" x14ac:dyDescent="0.25">
      <c r="A4320" s="33">
        <v>42319</v>
      </c>
      <c r="B4320" s="44">
        <v>1.0716000000000001</v>
      </c>
      <c r="C4320" s="44">
        <v>131.9</v>
      </c>
      <c r="D4320" s="44">
        <v>27.021999999999998</v>
      </c>
      <c r="E4320" s="44">
        <v>7.4603999999999999</v>
      </c>
      <c r="F4320" s="44">
        <v>0.70599999999999996</v>
      </c>
      <c r="G4320" s="44">
        <v>311.7</v>
      </c>
      <c r="H4320" s="44">
        <v>4.2214999999999998</v>
      </c>
      <c r="I4320" s="44">
        <v>1.6013999999999999</v>
      </c>
      <c r="J4320" s="45">
        <v>9.3290000000000006</v>
      </c>
    </row>
    <row r="4321" spans="1:10" x14ac:dyDescent="0.25">
      <c r="A4321" s="33">
        <v>42320</v>
      </c>
      <c r="B4321" s="44">
        <v>1.0726</v>
      </c>
      <c r="C4321" s="44">
        <v>131.91999999999999</v>
      </c>
      <c r="D4321" s="44">
        <v>27.030999999999999</v>
      </c>
      <c r="E4321" s="44">
        <v>7.4602000000000004</v>
      </c>
      <c r="F4321" s="44">
        <v>0.70640000000000003</v>
      </c>
      <c r="G4321" s="44">
        <v>312.25</v>
      </c>
      <c r="H4321" s="44">
        <v>4.2270000000000003</v>
      </c>
      <c r="I4321" s="44">
        <v>1.5979000000000001</v>
      </c>
      <c r="J4321" s="45">
        <v>9.3009000000000004</v>
      </c>
    </row>
    <row r="4322" spans="1:10" x14ac:dyDescent="0.25">
      <c r="A4322" s="33">
        <v>42321</v>
      </c>
      <c r="B4322" s="44">
        <v>1.0764</v>
      </c>
      <c r="C4322" s="44">
        <v>132.04</v>
      </c>
      <c r="D4322" s="44">
        <v>27.032</v>
      </c>
      <c r="E4322" s="44">
        <v>7.4606000000000003</v>
      </c>
      <c r="F4322" s="44">
        <v>0.70704999999999996</v>
      </c>
      <c r="G4322" s="44">
        <v>312.23</v>
      </c>
      <c r="H4322" s="44">
        <v>4.2428999999999997</v>
      </c>
      <c r="I4322" s="44">
        <v>1.5931999999999999</v>
      </c>
      <c r="J4322" s="45">
        <v>9.3388000000000009</v>
      </c>
    </row>
    <row r="4323" spans="1:10" x14ac:dyDescent="0.25">
      <c r="A4323" s="33">
        <v>42324</v>
      </c>
      <c r="B4323" s="44">
        <v>1.0723</v>
      </c>
      <c r="C4323" s="44">
        <v>132.01</v>
      </c>
      <c r="D4323" s="44">
        <v>27.030999999999999</v>
      </c>
      <c r="E4323" s="44">
        <v>7.4610000000000003</v>
      </c>
      <c r="F4323" s="44">
        <v>0.70579999999999998</v>
      </c>
      <c r="G4323" s="44">
        <v>311.89999999999998</v>
      </c>
      <c r="H4323" s="44">
        <v>4.2408000000000001</v>
      </c>
      <c r="I4323" s="44">
        <v>1.5860000000000001</v>
      </c>
      <c r="J4323" s="45">
        <v>9.3206000000000007</v>
      </c>
    </row>
    <row r="4324" spans="1:10" x14ac:dyDescent="0.25">
      <c r="A4324" s="33">
        <v>42325</v>
      </c>
      <c r="B4324" s="44">
        <v>1.0669999999999999</v>
      </c>
      <c r="C4324" s="44">
        <v>131.49</v>
      </c>
      <c r="D4324" s="44">
        <v>27.030999999999999</v>
      </c>
      <c r="E4324" s="44">
        <v>7.4612999999999996</v>
      </c>
      <c r="F4324" s="44">
        <v>0.70169999999999999</v>
      </c>
      <c r="G4324" s="44">
        <v>311.64</v>
      </c>
      <c r="H4324" s="44">
        <v>4.2474999999999996</v>
      </c>
      <c r="I4324" s="44">
        <v>1.6033999999999999</v>
      </c>
      <c r="J4324" s="45">
        <v>9.3242999999999991</v>
      </c>
    </row>
    <row r="4325" spans="1:10" x14ac:dyDescent="0.25">
      <c r="A4325" s="33">
        <v>42326</v>
      </c>
      <c r="B4325" s="44">
        <v>1.0666</v>
      </c>
      <c r="C4325" s="44">
        <v>131.65</v>
      </c>
      <c r="D4325" s="44">
        <v>27.029</v>
      </c>
      <c r="E4325" s="44">
        <v>7.4607999999999999</v>
      </c>
      <c r="F4325" s="44">
        <v>0.70089999999999997</v>
      </c>
      <c r="G4325" s="44">
        <v>310.94</v>
      </c>
      <c r="H4325" s="44">
        <v>4.2539999999999996</v>
      </c>
      <c r="I4325" s="44">
        <v>1.6057999999999999</v>
      </c>
      <c r="J4325" s="45">
        <v>9.3018999999999998</v>
      </c>
    </row>
    <row r="4326" spans="1:10" x14ac:dyDescent="0.25">
      <c r="A4326" s="33">
        <v>42327</v>
      </c>
      <c r="B4326" s="44">
        <v>1.0687</v>
      </c>
      <c r="C4326" s="44">
        <v>131.6</v>
      </c>
      <c r="D4326" s="44">
        <v>27.024999999999999</v>
      </c>
      <c r="E4326" s="44">
        <v>7.4603000000000002</v>
      </c>
      <c r="F4326" s="44">
        <v>0.69979999999999998</v>
      </c>
      <c r="G4326" s="44">
        <v>310.26</v>
      </c>
      <c r="H4326" s="44">
        <v>4.25</v>
      </c>
      <c r="I4326" s="44">
        <v>1.6214</v>
      </c>
      <c r="J4326" s="45">
        <v>9.3088999999999995</v>
      </c>
    </row>
    <row r="4327" spans="1:10" x14ac:dyDescent="0.25">
      <c r="A4327" s="33">
        <v>42328</v>
      </c>
      <c r="B4327" s="44">
        <v>1.0688</v>
      </c>
      <c r="C4327" s="44">
        <v>131.28</v>
      </c>
      <c r="D4327" s="44">
        <v>27.030999999999999</v>
      </c>
      <c r="E4327" s="44">
        <v>7.4602000000000004</v>
      </c>
      <c r="F4327" s="44">
        <v>0.70099999999999996</v>
      </c>
      <c r="G4327" s="44">
        <v>309.95999999999998</v>
      </c>
      <c r="H4327" s="44">
        <v>4.2411000000000003</v>
      </c>
      <c r="I4327" s="44">
        <v>1.6294</v>
      </c>
      <c r="J4327" s="45">
        <v>9.2796000000000003</v>
      </c>
    </row>
    <row r="4328" spans="1:10" x14ac:dyDescent="0.25">
      <c r="A4328" s="33">
        <v>42331</v>
      </c>
      <c r="B4328" s="44">
        <v>1.0630999999999999</v>
      </c>
      <c r="C4328" s="44">
        <v>130.91999999999999</v>
      </c>
      <c r="D4328" s="44">
        <v>27.024999999999999</v>
      </c>
      <c r="E4328" s="44">
        <v>7.4606000000000003</v>
      </c>
      <c r="F4328" s="44">
        <v>0.70250000000000001</v>
      </c>
      <c r="G4328" s="44">
        <v>311.13</v>
      </c>
      <c r="H4328" s="44">
        <v>4.2403000000000004</v>
      </c>
      <c r="I4328" s="44">
        <v>1.6243000000000001</v>
      </c>
      <c r="J4328" s="45">
        <v>9.2495999999999992</v>
      </c>
    </row>
    <row r="4329" spans="1:10" x14ac:dyDescent="0.25">
      <c r="A4329" s="33">
        <v>42332</v>
      </c>
      <c r="B4329" s="44">
        <v>1.0650999999999999</v>
      </c>
      <c r="C4329" s="44">
        <v>130.52000000000001</v>
      </c>
      <c r="D4329" s="44">
        <v>27.033000000000001</v>
      </c>
      <c r="E4329" s="44">
        <v>7.4604999999999997</v>
      </c>
      <c r="F4329" s="44">
        <v>0.70620000000000005</v>
      </c>
      <c r="G4329" s="44">
        <v>311.89</v>
      </c>
      <c r="H4329" s="44">
        <v>4.2606999999999999</v>
      </c>
      <c r="I4329" s="44">
        <v>1.6366000000000001</v>
      </c>
      <c r="J4329" s="45">
        <v>9.2622</v>
      </c>
    </row>
    <row r="4330" spans="1:10" x14ac:dyDescent="0.25">
      <c r="A4330" s="33">
        <v>42333</v>
      </c>
      <c r="B4330" s="44">
        <v>1.0586</v>
      </c>
      <c r="C4330" s="44">
        <v>129.94</v>
      </c>
      <c r="D4330" s="44">
        <v>27.024999999999999</v>
      </c>
      <c r="E4330" s="44">
        <v>7.4606000000000003</v>
      </c>
      <c r="F4330" s="44">
        <v>0.70174999999999998</v>
      </c>
      <c r="G4330" s="44">
        <v>312.11</v>
      </c>
      <c r="H4330" s="44">
        <v>4.2603</v>
      </c>
      <c r="I4330" s="44">
        <v>1.6278999999999999</v>
      </c>
      <c r="J4330" s="45">
        <v>9.2716999999999992</v>
      </c>
    </row>
    <row r="4331" spans="1:10" x14ac:dyDescent="0.25">
      <c r="A4331" s="33">
        <v>42334</v>
      </c>
      <c r="B4331" s="44">
        <v>1.0611999999999999</v>
      </c>
      <c r="C4331" s="44">
        <v>130.06</v>
      </c>
      <c r="D4331" s="44">
        <v>27.032</v>
      </c>
      <c r="E4331" s="44">
        <v>7.4602000000000004</v>
      </c>
      <c r="F4331" s="44">
        <v>0.70279999999999998</v>
      </c>
      <c r="G4331" s="44">
        <v>312.27</v>
      </c>
      <c r="H4331" s="44">
        <v>4.2724000000000002</v>
      </c>
      <c r="I4331" s="44">
        <v>1.6273</v>
      </c>
      <c r="J4331" s="45">
        <v>9.2756000000000007</v>
      </c>
    </row>
    <row r="4332" spans="1:10" x14ac:dyDescent="0.25">
      <c r="A4332" s="33">
        <v>42335</v>
      </c>
      <c r="B4332" s="44">
        <v>1.0580000000000001</v>
      </c>
      <c r="C4332" s="44">
        <v>129.75</v>
      </c>
      <c r="D4332" s="44">
        <v>27.024000000000001</v>
      </c>
      <c r="E4332" s="44">
        <v>7.4604999999999997</v>
      </c>
      <c r="F4332" s="44">
        <v>0.70289999999999997</v>
      </c>
      <c r="G4332" s="44">
        <v>312.08</v>
      </c>
      <c r="H4332" s="44">
        <v>4.2630999999999997</v>
      </c>
      <c r="I4332" s="44">
        <v>1.5902000000000001</v>
      </c>
      <c r="J4332" s="45">
        <v>9.2420000000000009</v>
      </c>
    </row>
    <row r="4333" spans="1:10" x14ac:dyDescent="0.25">
      <c r="A4333" s="33">
        <v>42338</v>
      </c>
      <c r="B4333" s="44">
        <v>1.0579000000000001</v>
      </c>
      <c r="C4333" s="44">
        <v>130.22</v>
      </c>
      <c r="D4333" s="44">
        <v>27.03</v>
      </c>
      <c r="E4333" s="44">
        <v>7.4603999999999999</v>
      </c>
      <c r="F4333" s="44">
        <v>0.70479999999999998</v>
      </c>
      <c r="G4333" s="44">
        <v>311.58</v>
      </c>
      <c r="H4333" s="44">
        <v>4.2721</v>
      </c>
      <c r="I4333" s="44">
        <v>1.5783</v>
      </c>
      <c r="J4333" s="45">
        <v>9.2070000000000007</v>
      </c>
    </row>
    <row r="4334" spans="1:10" x14ac:dyDescent="0.25">
      <c r="A4334" s="33">
        <v>42339</v>
      </c>
      <c r="B4334" s="44">
        <v>1.06</v>
      </c>
      <c r="C4334" s="44">
        <v>130.57</v>
      </c>
      <c r="D4334" s="44">
        <v>27.023</v>
      </c>
      <c r="E4334" s="44">
        <v>7.4602000000000004</v>
      </c>
      <c r="F4334" s="44">
        <v>0.7036</v>
      </c>
      <c r="G4334" s="44">
        <v>310.5</v>
      </c>
      <c r="H4334" s="44">
        <v>4.2679</v>
      </c>
      <c r="I4334" s="44">
        <v>1.5777000000000001</v>
      </c>
      <c r="J4334" s="45">
        <v>9.2118000000000002</v>
      </c>
    </row>
    <row r="4335" spans="1:10" x14ac:dyDescent="0.25">
      <c r="A4335" s="33">
        <v>42340</v>
      </c>
      <c r="B4335" s="44">
        <v>1.0611999999999999</v>
      </c>
      <c r="C4335" s="44">
        <v>130.69999999999999</v>
      </c>
      <c r="D4335" s="44">
        <v>27.024000000000001</v>
      </c>
      <c r="E4335" s="44">
        <v>7.4592000000000001</v>
      </c>
      <c r="F4335" s="44">
        <v>0.70589999999999997</v>
      </c>
      <c r="G4335" s="44">
        <v>311.23</v>
      </c>
      <c r="H4335" s="44">
        <v>4.2728000000000002</v>
      </c>
      <c r="I4335" s="44">
        <v>1.5846</v>
      </c>
      <c r="J4335" s="45">
        <v>9.2132000000000005</v>
      </c>
    </row>
    <row r="4336" spans="1:10" x14ac:dyDescent="0.25">
      <c r="A4336" s="33">
        <v>42341</v>
      </c>
      <c r="B4336" s="44">
        <v>1.0670999999999999</v>
      </c>
      <c r="C4336" s="44">
        <v>131.58000000000001</v>
      </c>
      <c r="D4336" s="44">
        <v>27.036000000000001</v>
      </c>
      <c r="E4336" s="44">
        <v>7.4584000000000001</v>
      </c>
      <c r="F4336" s="44">
        <v>0.71220000000000006</v>
      </c>
      <c r="G4336" s="44">
        <v>310.93</v>
      </c>
      <c r="H4336" s="44">
        <v>4.2858999999999998</v>
      </c>
      <c r="I4336" s="44">
        <v>1.5769</v>
      </c>
      <c r="J4336" s="45">
        <v>9.2249999999999996</v>
      </c>
    </row>
    <row r="4337" spans="1:10" x14ac:dyDescent="0.25">
      <c r="A4337" s="33">
        <v>42342</v>
      </c>
      <c r="B4337" s="44">
        <v>1.0902000000000001</v>
      </c>
      <c r="C4337" s="44">
        <v>134.08000000000001</v>
      </c>
      <c r="D4337" s="44">
        <v>27.035</v>
      </c>
      <c r="E4337" s="44">
        <v>7.4603000000000002</v>
      </c>
      <c r="F4337" s="44">
        <v>0.72009999999999996</v>
      </c>
      <c r="G4337" s="44">
        <v>313.10000000000002</v>
      </c>
      <c r="H4337" s="44">
        <v>4.3131000000000004</v>
      </c>
      <c r="I4337" s="44">
        <v>1.5759000000000001</v>
      </c>
      <c r="J4337" s="45">
        <v>9.2723999999999993</v>
      </c>
    </row>
    <row r="4338" spans="1:10" x14ac:dyDescent="0.25">
      <c r="A4338" s="33">
        <v>42345</v>
      </c>
      <c r="B4338" s="44">
        <v>1.0809</v>
      </c>
      <c r="C4338" s="44">
        <v>133.4</v>
      </c>
      <c r="D4338" s="44">
        <v>27.021999999999998</v>
      </c>
      <c r="E4338" s="44">
        <v>7.4607000000000001</v>
      </c>
      <c r="F4338" s="44">
        <v>0.7177</v>
      </c>
      <c r="G4338" s="44">
        <v>311.85000000000002</v>
      </c>
      <c r="H4338" s="44">
        <v>4.3132999999999999</v>
      </c>
      <c r="I4338" s="44">
        <v>1.5976999999999999</v>
      </c>
      <c r="J4338" s="45">
        <v>9.2187999999999999</v>
      </c>
    </row>
    <row r="4339" spans="1:10" x14ac:dyDescent="0.25">
      <c r="A4339" s="33">
        <v>42346</v>
      </c>
      <c r="B4339" s="44">
        <v>1.0874999999999999</v>
      </c>
      <c r="C4339" s="44">
        <v>133.63999999999999</v>
      </c>
      <c r="D4339" s="44">
        <v>27.021999999999998</v>
      </c>
      <c r="E4339" s="44">
        <v>7.4607000000000001</v>
      </c>
      <c r="F4339" s="44">
        <v>0.72709999999999997</v>
      </c>
      <c r="G4339" s="44">
        <v>314.52999999999997</v>
      </c>
      <c r="H4339" s="44">
        <v>4.3357000000000001</v>
      </c>
      <c r="I4339" s="44">
        <v>1.6014999999999999</v>
      </c>
      <c r="J4339" s="45">
        <v>9.2235999999999994</v>
      </c>
    </row>
    <row r="4340" spans="1:10" x14ac:dyDescent="0.25">
      <c r="A4340" s="33">
        <v>42347</v>
      </c>
      <c r="B4340" s="44">
        <v>1.0941000000000001</v>
      </c>
      <c r="C4340" s="44">
        <v>134.04</v>
      </c>
      <c r="D4340" s="44">
        <v>27.021000000000001</v>
      </c>
      <c r="E4340" s="44">
        <v>7.4608999999999996</v>
      </c>
      <c r="F4340" s="44">
        <v>0.72509999999999997</v>
      </c>
      <c r="G4340" s="44">
        <v>314.7</v>
      </c>
      <c r="H4340" s="44">
        <v>4.3403999999999998</v>
      </c>
      <c r="I4340" s="44">
        <v>1.6107</v>
      </c>
      <c r="J4340" s="45">
        <v>9.2586999999999993</v>
      </c>
    </row>
    <row r="4341" spans="1:10" x14ac:dyDescent="0.25">
      <c r="A4341" s="33">
        <v>42348</v>
      </c>
      <c r="B4341" s="44">
        <v>1.0943000000000001</v>
      </c>
      <c r="C4341" s="44">
        <v>132.97</v>
      </c>
      <c r="D4341" s="44">
        <v>27.021000000000001</v>
      </c>
      <c r="E4341" s="44">
        <v>7.4608999999999996</v>
      </c>
      <c r="F4341" s="44">
        <v>0.72350000000000003</v>
      </c>
      <c r="G4341" s="44">
        <v>316.61</v>
      </c>
      <c r="H4341" s="44">
        <v>4.3388999999999998</v>
      </c>
      <c r="I4341" s="44">
        <v>1.6049</v>
      </c>
      <c r="J4341" s="45">
        <v>9.2760999999999996</v>
      </c>
    </row>
    <row r="4342" spans="1:10" x14ac:dyDescent="0.25">
      <c r="A4342" s="33">
        <v>42349</v>
      </c>
      <c r="B4342" s="44">
        <v>1.095</v>
      </c>
      <c r="C4342" s="44">
        <v>133.02000000000001</v>
      </c>
      <c r="D4342" s="44">
        <v>27.023</v>
      </c>
      <c r="E4342" s="44">
        <v>7.4608999999999996</v>
      </c>
      <c r="F4342" s="44">
        <v>0.72240000000000004</v>
      </c>
      <c r="G4342" s="44">
        <v>316.66000000000003</v>
      </c>
      <c r="H4342" s="44">
        <v>4.3456000000000001</v>
      </c>
      <c r="I4342" s="44">
        <v>1.5984</v>
      </c>
      <c r="J4342" s="45">
        <v>9.3007000000000009</v>
      </c>
    </row>
    <row r="4343" spans="1:10" x14ac:dyDescent="0.25">
      <c r="A4343" s="33">
        <v>42352</v>
      </c>
      <c r="B4343" s="44">
        <v>1.0983000000000001</v>
      </c>
      <c r="C4343" s="44">
        <v>132.54</v>
      </c>
      <c r="D4343" s="44">
        <v>27.024000000000001</v>
      </c>
      <c r="E4343" s="44">
        <v>7.4610000000000003</v>
      </c>
      <c r="F4343" s="44">
        <v>0.72599999999999998</v>
      </c>
      <c r="G4343" s="44">
        <v>317.12</v>
      </c>
      <c r="H4343" s="44">
        <v>4.3658000000000001</v>
      </c>
      <c r="I4343" s="44">
        <v>1.5889</v>
      </c>
      <c r="J4343" s="45">
        <v>9.3629999999999995</v>
      </c>
    </row>
    <row r="4344" spans="1:10" x14ac:dyDescent="0.25">
      <c r="A4344" s="33">
        <v>42353</v>
      </c>
      <c r="B4344" s="44">
        <v>1.099</v>
      </c>
      <c r="C4344" s="44">
        <v>132.97</v>
      </c>
      <c r="D4344" s="44">
        <v>27.021999999999998</v>
      </c>
      <c r="E4344" s="44">
        <v>7.4614000000000003</v>
      </c>
      <c r="F4344" s="44">
        <v>0.72519999999999996</v>
      </c>
      <c r="G4344" s="44">
        <v>316.5</v>
      </c>
      <c r="H4344" s="44">
        <v>4.3536999999999999</v>
      </c>
      <c r="I4344" s="44">
        <v>1.5955999999999999</v>
      </c>
      <c r="J4344" s="45">
        <v>9.2882999999999996</v>
      </c>
    </row>
    <row r="4345" spans="1:10" x14ac:dyDescent="0.25">
      <c r="A4345" s="33">
        <v>42354</v>
      </c>
      <c r="B4345" s="44">
        <v>1.0932999999999999</v>
      </c>
      <c r="C4345" s="44">
        <v>133.18</v>
      </c>
      <c r="D4345" s="44">
        <v>27.03</v>
      </c>
      <c r="E4345" s="44">
        <v>7.4617000000000004</v>
      </c>
      <c r="F4345" s="44">
        <v>0.72829999999999995</v>
      </c>
      <c r="G4345" s="44">
        <v>316.41000000000003</v>
      </c>
      <c r="H4345" s="44">
        <v>4.3186</v>
      </c>
      <c r="I4345" s="44">
        <v>1.5926</v>
      </c>
      <c r="J4345" s="45">
        <v>9.2990999999999993</v>
      </c>
    </row>
    <row r="4346" spans="1:10" x14ac:dyDescent="0.25">
      <c r="A4346" s="33">
        <v>42355</v>
      </c>
      <c r="B4346" s="44">
        <v>1.0841000000000001</v>
      </c>
      <c r="C4346" s="44">
        <v>132.82</v>
      </c>
      <c r="D4346" s="44">
        <v>27.030999999999999</v>
      </c>
      <c r="E4346" s="44">
        <v>7.4611999999999998</v>
      </c>
      <c r="F4346" s="44">
        <v>0.72660000000000002</v>
      </c>
      <c r="G4346" s="44">
        <v>315.95999999999998</v>
      </c>
      <c r="H4346" s="44">
        <v>4.2958999999999996</v>
      </c>
      <c r="I4346" s="44">
        <v>1.5925</v>
      </c>
      <c r="J4346" s="45">
        <v>9.3021999999999991</v>
      </c>
    </row>
    <row r="4347" spans="1:10" x14ac:dyDescent="0.25">
      <c r="A4347" s="33">
        <v>42356</v>
      </c>
      <c r="B4347" s="44">
        <v>1.0835999999999999</v>
      </c>
      <c r="C4347" s="44">
        <v>131.6</v>
      </c>
      <c r="D4347" s="44">
        <v>27.03</v>
      </c>
      <c r="E4347" s="44">
        <v>7.4612999999999996</v>
      </c>
      <c r="F4347" s="44">
        <v>0.72665999999999997</v>
      </c>
      <c r="G4347" s="44">
        <v>314.25</v>
      </c>
      <c r="H4347" s="44">
        <v>4.2805999999999997</v>
      </c>
      <c r="I4347" s="44">
        <v>1.6037999999999999</v>
      </c>
      <c r="J4347" s="45">
        <v>9.266</v>
      </c>
    </row>
    <row r="4348" spans="1:10" x14ac:dyDescent="0.25">
      <c r="A4348" s="33">
        <v>42359</v>
      </c>
      <c r="B4348" s="44">
        <v>1.087</v>
      </c>
      <c r="C4348" s="44">
        <v>131.93</v>
      </c>
      <c r="D4348" s="44">
        <v>27.027999999999999</v>
      </c>
      <c r="E4348" s="44">
        <v>7.4610000000000003</v>
      </c>
      <c r="F4348" s="44">
        <v>0.72985</v>
      </c>
      <c r="G4348" s="44">
        <v>314.14999999999998</v>
      </c>
      <c r="H4348" s="44">
        <v>4.2401999999999997</v>
      </c>
      <c r="I4348" s="44">
        <v>1.5927</v>
      </c>
      <c r="J4348" s="45">
        <v>9.2929999999999993</v>
      </c>
    </row>
    <row r="4349" spans="1:10" x14ac:dyDescent="0.25">
      <c r="A4349" s="33">
        <v>42360</v>
      </c>
      <c r="B4349" s="44">
        <v>1.0952</v>
      </c>
      <c r="C4349" s="44">
        <v>132.41999999999999</v>
      </c>
      <c r="D4349" s="44">
        <v>27.027999999999999</v>
      </c>
      <c r="E4349" s="44">
        <v>7.4615</v>
      </c>
      <c r="F4349" s="44">
        <v>0.73619999999999997</v>
      </c>
      <c r="G4349" s="44">
        <v>313.97000000000003</v>
      </c>
      <c r="H4349" s="44">
        <v>4.2377000000000002</v>
      </c>
      <c r="I4349" s="44">
        <v>1.5951</v>
      </c>
      <c r="J4349" s="45">
        <v>9.2620000000000005</v>
      </c>
    </row>
    <row r="4350" spans="1:10" x14ac:dyDescent="0.25">
      <c r="A4350" s="33">
        <v>42361</v>
      </c>
      <c r="B4350" s="44">
        <v>1.0915999999999999</v>
      </c>
      <c r="C4350" s="44">
        <v>131.91999999999999</v>
      </c>
      <c r="D4350" s="44">
        <v>27.033000000000001</v>
      </c>
      <c r="E4350" s="44">
        <v>7.4617000000000004</v>
      </c>
      <c r="F4350" s="44">
        <v>0.73299999999999998</v>
      </c>
      <c r="G4350" s="44">
        <v>314.85000000000002</v>
      </c>
      <c r="H4350" s="44">
        <v>4.2469000000000001</v>
      </c>
      <c r="I4350" s="44">
        <v>1.599</v>
      </c>
      <c r="J4350" s="45">
        <v>9.2089999999999996</v>
      </c>
    </row>
    <row r="4351" spans="1:10" x14ac:dyDescent="0.25">
      <c r="A4351" s="33">
        <v>42362</v>
      </c>
      <c r="B4351" s="44">
        <v>1.0947</v>
      </c>
      <c r="C4351" s="44">
        <v>131.83000000000001</v>
      </c>
      <c r="D4351" s="44">
        <v>27.027999999999999</v>
      </c>
      <c r="E4351" s="44">
        <v>7.4627999999999997</v>
      </c>
      <c r="F4351" s="44">
        <v>0.73419999999999996</v>
      </c>
      <c r="G4351" s="44">
        <v>315.91000000000003</v>
      </c>
      <c r="H4351" s="44">
        <v>4.2412000000000001</v>
      </c>
      <c r="I4351" s="44">
        <v>1.6112</v>
      </c>
      <c r="J4351" s="45">
        <v>9.19</v>
      </c>
    </row>
    <row r="4352" spans="1:10" x14ac:dyDescent="0.25">
      <c r="A4352" s="33">
        <v>42366</v>
      </c>
      <c r="B4352" s="44">
        <v>1.0962000000000001</v>
      </c>
      <c r="C4352" s="44">
        <v>132.05000000000001</v>
      </c>
      <c r="D4352" s="44">
        <v>27.021999999999998</v>
      </c>
      <c r="E4352" s="44">
        <v>7.4630999999999998</v>
      </c>
      <c r="F4352" s="44">
        <v>0.73534999999999995</v>
      </c>
      <c r="G4352" s="44">
        <v>314.13</v>
      </c>
      <c r="H4352" s="44">
        <v>4.2454999999999998</v>
      </c>
      <c r="I4352" s="44">
        <v>1.5845</v>
      </c>
      <c r="J4352" s="45">
        <v>9.1862999999999992</v>
      </c>
    </row>
    <row r="4353" spans="1:10" x14ac:dyDescent="0.25">
      <c r="A4353" s="33">
        <v>42367</v>
      </c>
      <c r="B4353" s="44">
        <v>1.0952</v>
      </c>
      <c r="C4353" s="44">
        <v>131.88</v>
      </c>
      <c r="D4353" s="44">
        <v>27.027999999999999</v>
      </c>
      <c r="E4353" s="44">
        <v>7.4629000000000003</v>
      </c>
      <c r="F4353" s="44">
        <v>0.74004999999999999</v>
      </c>
      <c r="G4353" s="44">
        <v>314.26</v>
      </c>
      <c r="H4353" s="44">
        <v>4.2363999999999997</v>
      </c>
      <c r="I4353" s="44">
        <v>1.5904</v>
      </c>
      <c r="J4353" s="45">
        <v>9.1567000000000007</v>
      </c>
    </row>
    <row r="4354" spans="1:10" x14ac:dyDescent="0.25">
      <c r="A4354" s="33">
        <v>42368</v>
      </c>
      <c r="B4354" s="44">
        <v>1.0926</v>
      </c>
      <c r="C4354" s="44">
        <v>131.66</v>
      </c>
      <c r="D4354" s="44">
        <v>27.029</v>
      </c>
      <c r="E4354" s="44">
        <v>7.4625000000000004</v>
      </c>
      <c r="F4354" s="44">
        <v>0.73799000000000003</v>
      </c>
      <c r="G4354" s="44">
        <v>313.14999999999998</v>
      </c>
      <c r="H4354" s="44">
        <v>4.24</v>
      </c>
      <c r="I4354" s="44">
        <v>1.5881000000000001</v>
      </c>
      <c r="J4354" s="45">
        <v>9.1877999999999993</v>
      </c>
    </row>
    <row r="4355" spans="1:10" x14ac:dyDescent="0.25">
      <c r="A4355" s="33">
        <v>42369</v>
      </c>
      <c r="B4355" s="44">
        <v>1.0887</v>
      </c>
      <c r="C4355" s="44">
        <v>131.07</v>
      </c>
      <c r="D4355" s="44">
        <v>27.023</v>
      </c>
      <c r="E4355" s="44">
        <v>7.4626000000000001</v>
      </c>
      <c r="F4355" s="44">
        <v>0.73394999999999999</v>
      </c>
      <c r="G4355" s="44">
        <v>315.98</v>
      </c>
      <c r="H4355" s="44">
        <v>4.2638999999999996</v>
      </c>
      <c r="I4355" s="44">
        <v>1.5681</v>
      </c>
      <c r="J4355" s="45">
        <v>9.1895000000000007</v>
      </c>
    </row>
    <row r="4356" spans="1:10" x14ac:dyDescent="0.25">
      <c r="A4356" s="33">
        <v>42373</v>
      </c>
      <c r="B4356" s="44">
        <v>1.0898000000000001</v>
      </c>
      <c r="C4356" s="44">
        <v>129.78</v>
      </c>
      <c r="D4356" s="44">
        <v>27.023</v>
      </c>
      <c r="E4356" s="44">
        <v>7.4619999999999997</v>
      </c>
      <c r="F4356" s="44">
        <v>0.73809999999999998</v>
      </c>
      <c r="G4356" s="44">
        <v>315.39</v>
      </c>
      <c r="H4356" s="44">
        <v>4.2954999999999997</v>
      </c>
      <c r="I4356" s="44">
        <v>1.5696000000000001</v>
      </c>
      <c r="J4356" s="45">
        <v>9.1696000000000009</v>
      </c>
    </row>
    <row r="4357" spans="1:10" x14ac:dyDescent="0.25">
      <c r="A4357" s="33">
        <v>42374</v>
      </c>
      <c r="B4357" s="44">
        <v>1.0746</v>
      </c>
      <c r="C4357" s="44">
        <v>127.88</v>
      </c>
      <c r="D4357" s="44">
        <v>27.021999999999998</v>
      </c>
      <c r="E4357" s="44">
        <v>7.4604999999999997</v>
      </c>
      <c r="F4357" s="44">
        <v>0.73234999999999995</v>
      </c>
      <c r="G4357" s="44">
        <v>315.2</v>
      </c>
      <c r="H4357" s="44">
        <v>4.3083999999999998</v>
      </c>
      <c r="I4357" s="44">
        <v>1.5657000000000001</v>
      </c>
      <c r="J4357" s="45">
        <v>9.2234999999999996</v>
      </c>
    </row>
    <row r="4358" spans="1:10" x14ac:dyDescent="0.25">
      <c r="A4358" s="33">
        <v>42375</v>
      </c>
      <c r="B4358" s="44">
        <v>1.0742</v>
      </c>
      <c r="C4358" s="44">
        <v>127.19</v>
      </c>
      <c r="D4358" s="44">
        <v>27.026</v>
      </c>
      <c r="E4358" s="44">
        <v>7.4603000000000002</v>
      </c>
      <c r="F4358" s="44">
        <v>0.73440000000000005</v>
      </c>
      <c r="G4358" s="44">
        <v>314.81</v>
      </c>
      <c r="H4358" s="44">
        <v>4.3373999999999997</v>
      </c>
      <c r="I4358" s="44">
        <v>1.5619000000000001</v>
      </c>
      <c r="J4358" s="45">
        <v>9.2330000000000005</v>
      </c>
    </row>
    <row r="4359" spans="1:10" x14ac:dyDescent="0.25">
      <c r="A4359" s="33">
        <v>42376</v>
      </c>
      <c r="B4359" s="44">
        <v>1.0868</v>
      </c>
      <c r="C4359" s="44">
        <v>127.74</v>
      </c>
      <c r="D4359" s="44">
        <v>27.03</v>
      </c>
      <c r="E4359" s="44">
        <v>7.4596</v>
      </c>
      <c r="F4359" s="44">
        <v>0.74544999999999995</v>
      </c>
      <c r="G4359" s="44">
        <v>315.79000000000002</v>
      </c>
      <c r="H4359" s="44">
        <v>4.3512000000000004</v>
      </c>
      <c r="I4359" s="44">
        <v>1.5812999999999999</v>
      </c>
      <c r="J4359" s="45">
        <v>9.2780000000000005</v>
      </c>
    </row>
    <row r="4360" spans="1:10" x14ac:dyDescent="0.25">
      <c r="A4360" s="33">
        <v>42377</v>
      </c>
      <c r="B4360" s="44">
        <v>1.0861000000000001</v>
      </c>
      <c r="C4360" s="44">
        <v>128.51</v>
      </c>
      <c r="D4360" s="44">
        <v>27.021999999999998</v>
      </c>
      <c r="E4360" s="44">
        <v>7.4598000000000004</v>
      </c>
      <c r="F4360" s="44">
        <v>0.74519000000000002</v>
      </c>
      <c r="G4360" s="44">
        <v>315.52999999999997</v>
      </c>
      <c r="H4360" s="44">
        <v>4.3522999999999996</v>
      </c>
      <c r="I4360" s="44">
        <v>1.5772999999999999</v>
      </c>
      <c r="J4360" s="45">
        <v>9.2639999999999993</v>
      </c>
    </row>
    <row r="4361" spans="1:10" x14ac:dyDescent="0.25">
      <c r="A4361" s="33">
        <v>42380</v>
      </c>
      <c r="B4361" s="44">
        <v>1.0888</v>
      </c>
      <c r="C4361" s="44">
        <v>128.33000000000001</v>
      </c>
      <c r="D4361" s="44">
        <v>27.021000000000001</v>
      </c>
      <c r="E4361" s="44">
        <v>7.4603000000000002</v>
      </c>
      <c r="F4361" s="44">
        <v>0.74704999999999999</v>
      </c>
      <c r="G4361" s="44">
        <v>317.32</v>
      </c>
      <c r="H4361" s="44">
        <v>4.3646000000000003</v>
      </c>
      <c r="I4361" s="44">
        <v>1.5760000000000001</v>
      </c>
      <c r="J4361" s="45">
        <v>9.2720000000000002</v>
      </c>
    </row>
    <row r="4362" spans="1:10" x14ac:dyDescent="0.25">
      <c r="A4362" s="33">
        <v>42381</v>
      </c>
      <c r="B4362" s="44">
        <v>1.0835999999999999</v>
      </c>
      <c r="C4362" s="44">
        <v>127.79</v>
      </c>
      <c r="D4362" s="44">
        <v>27.021000000000001</v>
      </c>
      <c r="E4362" s="44">
        <v>7.4611999999999998</v>
      </c>
      <c r="F4362" s="44">
        <v>0.75080000000000002</v>
      </c>
      <c r="G4362" s="44">
        <v>317.75</v>
      </c>
      <c r="H4362" s="44">
        <v>4.3567999999999998</v>
      </c>
      <c r="I4362" s="44">
        <v>1.5758000000000001</v>
      </c>
      <c r="J4362" s="45">
        <v>9.2483000000000004</v>
      </c>
    </row>
    <row r="4363" spans="1:10" x14ac:dyDescent="0.25">
      <c r="A4363" s="33">
        <v>42382</v>
      </c>
      <c r="B4363" s="44">
        <v>1.0815999999999999</v>
      </c>
      <c r="C4363" s="44">
        <v>127.74</v>
      </c>
      <c r="D4363" s="44">
        <v>27.021000000000001</v>
      </c>
      <c r="E4363" s="44">
        <v>7.4614000000000003</v>
      </c>
      <c r="F4363" s="44">
        <v>0.75019999999999998</v>
      </c>
      <c r="G4363" s="44">
        <v>315.43</v>
      </c>
      <c r="H4363" s="44">
        <v>4.3457999999999997</v>
      </c>
      <c r="I4363" s="44">
        <v>1.5824</v>
      </c>
      <c r="J4363" s="45">
        <v>9.2460000000000004</v>
      </c>
    </row>
    <row r="4364" spans="1:10" x14ac:dyDescent="0.25">
      <c r="A4364" s="33">
        <v>42383</v>
      </c>
      <c r="B4364" s="44">
        <v>1.0892999999999999</v>
      </c>
      <c r="C4364" s="44">
        <v>128.26</v>
      </c>
      <c r="D4364" s="44">
        <v>27.021000000000001</v>
      </c>
      <c r="E4364" s="44">
        <v>7.4623999999999997</v>
      </c>
      <c r="F4364" s="44">
        <v>0.75702999999999998</v>
      </c>
      <c r="G4364" s="44">
        <v>315.97000000000003</v>
      </c>
      <c r="H4364" s="44">
        <v>4.3730000000000002</v>
      </c>
      <c r="I4364" s="44">
        <v>1.5772999999999999</v>
      </c>
      <c r="J4364" s="45">
        <v>9.2850000000000001</v>
      </c>
    </row>
    <row r="4365" spans="1:10" x14ac:dyDescent="0.25">
      <c r="A4365" s="33">
        <v>42384</v>
      </c>
      <c r="B4365" s="44">
        <v>1.0913999999999999</v>
      </c>
      <c r="C4365" s="44">
        <v>127.8</v>
      </c>
      <c r="D4365" s="44">
        <v>27.021000000000001</v>
      </c>
      <c r="E4365" s="44">
        <v>7.4630999999999998</v>
      </c>
      <c r="F4365" s="44">
        <v>0.76149999999999995</v>
      </c>
      <c r="G4365" s="44">
        <v>314.35000000000002</v>
      </c>
      <c r="H4365" s="44">
        <v>4.4128999999999996</v>
      </c>
      <c r="I4365" s="44">
        <v>1.6019000000000001</v>
      </c>
      <c r="J4365" s="45">
        <v>9.3474000000000004</v>
      </c>
    </row>
    <row r="4366" spans="1:10" x14ac:dyDescent="0.25">
      <c r="A4366" s="33">
        <v>42387</v>
      </c>
      <c r="B4366" s="44">
        <v>1.0891999999999999</v>
      </c>
      <c r="C4366" s="44">
        <v>127.78</v>
      </c>
      <c r="D4366" s="44">
        <v>27.036999999999999</v>
      </c>
      <c r="E4366" s="44">
        <v>7.4633000000000003</v>
      </c>
      <c r="F4366" s="44">
        <v>0.76263000000000003</v>
      </c>
      <c r="G4366" s="44">
        <v>315.42</v>
      </c>
      <c r="H4366" s="44">
        <v>4.4606000000000003</v>
      </c>
      <c r="I4366" s="44">
        <v>1.5994999999999999</v>
      </c>
      <c r="J4366" s="45">
        <v>9.3411000000000008</v>
      </c>
    </row>
    <row r="4367" spans="1:10" x14ac:dyDescent="0.25">
      <c r="A4367" s="33">
        <v>42388</v>
      </c>
      <c r="B4367" s="44">
        <v>1.0868</v>
      </c>
      <c r="C4367" s="44">
        <v>128.12</v>
      </c>
      <c r="D4367" s="44">
        <v>27.023</v>
      </c>
      <c r="E4367" s="44">
        <v>7.4627999999999997</v>
      </c>
      <c r="F4367" s="44">
        <v>0.76473000000000002</v>
      </c>
      <c r="G4367" s="44">
        <v>314.56</v>
      </c>
      <c r="H4367" s="44">
        <v>4.4383999999999997</v>
      </c>
      <c r="I4367" s="44">
        <v>1.6036999999999999</v>
      </c>
      <c r="J4367" s="45">
        <v>9.3231000000000002</v>
      </c>
    </row>
    <row r="4368" spans="1:10" x14ac:dyDescent="0.25">
      <c r="A4368" s="33">
        <v>42389</v>
      </c>
      <c r="B4368" s="44">
        <v>1.0907</v>
      </c>
      <c r="C4368" s="44">
        <v>127.28</v>
      </c>
      <c r="D4368" s="44">
        <v>27.042000000000002</v>
      </c>
      <c r="E4368" s="44">
        <v>7.4638</v>
      </c>
      <c r="F4368" s="44">
        <v>0.77</v>
      </c>
      <c r="G4368" s="44">
        <v>314.76</v>
      </c>
      <c r="H4368" s="44">
        <v>4.4702000000000002</v>
      </c>
      <c r="I4368" s="44">
        <v>1.5736000000000001</v>
      </c>
      <c r="J4368" s="45">
        <v>9.3430999999999997</v>
      </c>
    </row>
    <row r="4369" spans="1:10" x14ac:dyDescent="0.25">
      <c r="A4369" s="33">
        <v>42390</v>
      </c>
      <c r="B4369" s="44">
        <v>1.0892999999999999</v>
      </c>
      <c r="C4369" s="44">
        <v>127.43</v>
      </c>
      <c r="D4369" s="44">
        <v>27.064</v>
      </c>
      <c r="E4369" s="44">
        <v>7.4630000000000001</v>
      </c>
      <c r="F4369" s="44">
        <v>0.77181999999999995</v>
      </c>
      <c r="G4369" s="44">
        <v>314.42</v>
      </c>
      <c r="H4369" s="44">
        <v>4.4943</v>
      </c>
      <c r="I4369" s="44">
        <v>1.5710999999999999</v>
      </c>
      <c r="J4369" s="45">
        <v>9.3527000000000005</v>
      </c>
    </row>
    <row r="4370" spans="1:10" x14ac:dyDescent="0.25">
      <c r="A4370" s="33">
        <v>42391</v>
      </c>
      <c r="B4370" s="44">
        <v>1.0808</v>
      </c>
      <c r="C4370" s="44">
        <v>127.77</v>
      </c>
      <c r="D4370" s="44">
        <v>27.026</v>
      </c>
      <c r="E4370" s="44">
        <v>7.4621000000000004</v>
      </c>
      <c r="F4370" s="44">
        <v>0.75458999999999998</v>
      </c>
      <c r="G4370" s="44">
        <v>312.2</v>
      </c>
      <c r="H4370" s="44">
        <v>4.4587000000000003</v>
      </c>
      <c r="I4370" s="44">
        <v>1.5669</v>
      </c>
      <c r="J4370" s="45">
        <v>9.2737999999999996</v>
      </c>
    </row>
    <row r="4371" spans="1:10" x14ac:dyDescent="0.25">
      <c r="A4371" s="33">
        <v>42394</v>
      </c>
      <c r="B4371" s="44">
        <v>1.0814999999999999</v>
      </c>
      <c r="C4371" s="44">
        <v>128.07</v>
      </c>
      <c r="D4371" s="44">
        <v>27.021000000000001</v>
      </c>
      <c r="E4371" s="44">
        <v>7.4623999999999997</v>
      </c>
      <c r="F4371" s="44">
        <v>0.75890000000000002</v>
      </c>
      <c r="G4371" s="44">
        <v>312.7</v>
      </c>
      <c r="H4371" s="44">
        <v>4.4690000000000003</v>
      </c>
      <c r="I4371" s="44">
        <v>1.5769</v>
      </c>
      <c r="J4371" s="45">
        <v>9.2758000000000003</v>
      </c>
    </row>
    <row r="4372" spans="1:10" x14ac:dyDescent="0.25">
      <c r="A4372" s="33">
        <v>42395</v>
      </c>
      <c r="B4372" s="44">
        <v>1.0837000000000001</v>
      </c>
      <c r="C4372" s="44">
        <v>128.22</v>
      </c>
      <c r="D4372" s="44">
        <v>27.021000000000001</v>
      </c>
      <c r="E4372" s="44">
        <v>7.4622000000000002</v>
      </c>
      <c r="F4372" s="44">
        <v>0.76095000000000002</v>
      </c>
      <c r="G4372" s="44">
        <v>312.73</v>
      </c>
      <c r="H4372" s="44">
        <v>4.4942000000000002</v>
      </c>
      <c r="I4372" s="44">
        <v>1.5808</v>
      </c>
      <c r="J4372" s="45">
        <v>9.2644000000000002</v>
      </c>
    </row>
    <row r="4373" spans="1:10" x14ac:dyDescent="0.25">
      <c r="A4373" s="33">
        <v>42396</v>
      </c>
      <c r="B4373" s="44">
        <v>1.0888</v>
      </c>
      <c r="C4373" s="44">
        <v>128.91</v>
      </c>
      <c r="D4373" s="44">
        <v>27.024999999999999</v>
      </c>
      <c r="E4373" s="44">
        <v>7.4625000000000004</v>
      </c>
      <c r="F4373" s="44">
        <v>0.75965000000000005</v>
      </c>
      <c r="G4373" s="44">
        <v>313.85000000000002</v>
      </c>
      <c r="H4373" s="44">
        <v>4.4710000000000001</v>
      </c>
      <c r="I4373" s="44">
        <v>1.5653999999999999</v>
      </c>
      <c r="J4373" s="45">
        <v>9.2591000000000001</v>
      </c>
    </row>
    <row r="4374" spans="1:10" x14ac:dyDescent="0.25">
      <c r="A4374" s="33">
        <v>42397</v>
      </c>
      <c r="B4374" s="44">
        <v>1.0903</v>
      </c>
      <c r="C4374" s="44">
        <v>129.62</v>
      </c>
      <c r="D4374" s="44">
        <v>27.021000000000001</v>
      </c>
      <c r="E4374" s="44">
        <v>7.4626000000000001</v>
      </c>
      <c r="F4374" s="44">
        <v>0.76227999999999996</v>
      </c>
      <c r="G4374" s="44">
        <v>313.37</v>
      </c>
      <c r="H4374" s="44">
        <v>4.4534000000000002</v>
      </c>
      <c r="I4374" s="44">
        <v>1.5696000000000001</v>
      </c>
      <c r="J4374" s="45">
        <v>9.3046000000000006</v>
      </c>
    </row>
    <row r="4375" spans="1:10" x14ac:dyDescent="0.25">
      <c r="A4375" s="33">
        <v>42398</v>
      </c>
      <c r="B4375" s="44">
        <v>1.0920000000000001</v>
      </c>
      <c r="C4375" s="44">
        <v>132.25</v>
      </c>
      <c r="D4375" s="44">
        <v>27.026</v>
      </c>
      <c r="E4375" s="44">
        <v>7.4627999999999997</v>
      </c>
      <c r="F4375" s="44">
        <v>0.7641</v>
      </c>
      <c r="G4375" s="44">
        <v>312.02999999999997</v>
      </c>
      <c r="H4375" s="44">
        <v>4.4398</v>
      </c>
      <c r="I4375" s="44">
        <v>1.5674999999999999</v>
      </c>
      <c r="J4375" s="45">
        <v>9.3483000000000001</v>
      </c>
    </row>
    <row r="4376" spans="1:10" x14ac:dyDescent="0.25">
      <c r="A4376" s="33">
        <v>42401</v>
      </c>
      <c r="B4376" s="44">
        <v>1.0884</v>
      </c>
      <c r="C4376" s="44">
        <v>131.99</v>
      </c>
      <c r="D4376" s="44">
        <v>27.021000000000001</v>
      </c>
      <c r="E4376" s="44">
        <v>7.4625000000000004</v>
      </c>
      <c r="F4376" s="44">
        <v>0.76100000000000001</v>
      </c>
      <c r="G4376" s="44">
        <v>311.86</v>
      </c>
      <c r="H4376" s="44">
        <v>4.3952</v>
      </c>
      <c r="I4376" s="44">
        <v>1.5708</v>
      </c>
      <c r="J4376" s="45">
        <v>9.2835000000000001</v>
      </c>
    </row>
    <row r="4377" spans="1:10" x14ac:dyDescent="0.25">
      <c r="A4377" s="33">
        <v>42402</v>
      </c>
      <c r="B4377" s="44">
        <v>1.0919000000000001</v>
      </c>
      <c r="C4377" s="44">
        <v>131.84</v>
      </c>
      <c r="D4377" s="44">
        <v>27.026</v>
      </c>
      <c r="E4377" s="44">
        <v>7.4627999999999997</v>
      </c>
      <c r="F4377" s="44">
        <v>0.75860000000000005</v>
      </c>
      <c r="G4377" s="44">
        <v>311.64999999999998</v>
      </c>
      <c r="H4377" s="44">
        <v>4.4055</v>
      </c>
      <c r="I4377" s="44">
        <v>1.5878000000000001</v>
      </c>
      <c r="J4377" s="45">
        <v>9.3437000000000001</v>
      </c>
    </row>
    <row r="4378" spans="1:10" x14ac:dyDescent="0.25">
      <c r="A4378" s="33">
        <v>42403</v>
      </c>
      <c r="B4378" s="44">
        <v>1.0932999999999999</v>
      </c>
      <c r="C4378" s="44">
        <v>130.58000000000001</v>
      </c>
      <c r="D4378" s="44">
        <v>27.024999999999999</v>
      </c>
      <c r="E4378" s="44">
        <v>7.4622999999999999</v>
      </c>
      <c r="F4378" s="44">
        <v>0.75329999999999997</v>
      </c>
      <c r="G4378" s="44">
        <v>310.55</v>
      </c>
      <c r="H4378" s="44">
        <v>4.3982000000000001</v>
      </c>
      <c r="I4378" s="44">
        <v>1.6033999999999999</v>
      </c>
      <c r="J4378" s="45">
        <v>9.3580000000000005</v>
      </c>
    </row>
    <row r="4379" spans="1:10" x14ac:dyDescent="0.25">
      <c r="A4379" s="33">
        <v>42404</v>
      </c>
      <c r="B4379" s="44">
        <v>1.1206</v>
      </c>
      <c r="C4379" s="44">
        <v>131.49</v>
      </c>
      <c r="D4379" s="44">
        <v>27.021000000000001</v>
      </c>
      <c r="E4379" s="44">
        <v>7.4629000000000003</v>
      </c>
      <c r="F4379" s="44">
        <v>0.76595000000000002</v>
      </c>
      <c r="G4379" s="44">
        <v>310.49</v>
      </c>
      <c r="H4379" s="44">
        <v>4.4151999999999996</v>
      </c>
      <c r="I4379" s="44">
        <v>1.6116999999999999</v>
      </c>
      <c r="J4379" s="45">
        <v>9.4036000000000008</v>
      </c>
    </row>
    <row r="4380" spans="1:10" x14ac:dyDescent="0.25">
      <c r="A4380" s="33">
        <v>42405</v>
      </c>
      <c r="B4380" s="44">
        <v>1.1202000000000001</v>
      </c>
      <c r="C4380" s="44">
        <v>130.71</v>
      </c>
      <c r="D4380" s="44">
        <v>27.036999999999999</v>
      </c>
      <c r="E4380" s="44">
        <v>7.4629000000000003</v>
      </c>
      <c r="F4380" s="44">
        <v>0.76975000000000005</v>
      </c>
      <c r="G4380" s="44">
        <v>309.95</v>
      </c>
      <c r="H4380" s="44">
        <v>4.4134000000000002</v>
      </c>
      <c r="I4380" s="44">
        <v>1.6240000000000001</v>
      </c>
      <c r="J4380" s="45">
        <v>9.4324999999999992</v>
      </c>
    </row>
    <row r="4381" spans="1:10" x14ac:dyDescent="0.25">
      <c r="A4381" s="33">
        <v>42408</v>
      </c>
      <c r="B4381" s="44">
        <v>1.1101000000000001</v>
      </c>
      <c r="C4381" s="44">
        <v>129.11000000000001</v>
      </c>
      <c r="D4381" s="44">
        <v>27.062000000000001</v>
      </c>
      <c r="E4381" s="44">
        <v>7.4630999999999998</v>
      </c>
      <c r="F4381" s="44">
        <v>0.77239999999999998</v>
      </c>
      <c r="G4381" s="44">
        <v>310.69</v>
      </c>
      <c r="H4381" s="44">
        <v>4.4352</v>
      </c>
      <c r="I4381" s="44">
        <v>1.6209</v>
      </c>
      <c r="J4381" s="45">
        <v>9.4306999999999999</v>
      </c>
    </row>
    <row r="4382" spans="1:10" x14ac:dyDescent="0.25">
      <c r="A4382" s="33">
        <v>42409</v>
      </c>
      <c r="B4382" s="44">
        <v>1.1235999999999999</v>
      </c>
      <c r="C4382" s="44">
        <v>129.07</v>
      </c>
      <c r="D4382" s="44">
        <v>27.058</v>
      </c>
      <c r="E4382" s="44">
        <v>7.4634999999999998</v>
      </c>
      <c r="F4382" s="44">
        <v>0.77944999999999998</v>
      </c>
      <c r="G4382" s="44">
        <v>311.55</v>
      </c>
      <c r="H4382" s="44">
        <v>4.4530000000000003</v>
      </c>
      <c r="I4382" s="44">
        <v>1.6161000000000001</v>
      </c>
      <c r="J4382" s="45">
        <v>9.5142000000000007</v>
      </c>
    </row>
    <row r="4383" spans="1:10" x14ac:dyDescent="0.25">
      <c r="A4383" s="33">
        <v>42410</v>
      </c>
      <c r="B4383" s="44">
        <v>1.1256999999999999</v>
      </c>
      <c r="C4383" s="44">
        <v>129.41999999999999</v>
      </c>
      <c r="D4383" s="44">
        <v>27.030999999999999</v>
      </c>
      <c r="E4383" s="44">
        <v>7.4638</v>
      </c>
      <c r="F4383" s="44">
        <v>0.77327999999999997</v>
      </c>
      <c r="G4383" s="44">
        <v>311.62</v>
      </c>
      <c r="H4383" s="44">
        <v>4.4288999999999996</v>
      </c>
      <c r="I4383" s="44">
        <v>1.617</v>
      </c>
      <c r="J4383" s="45">
        <v>9.5161999999999995</v>
      </c>
    </row>
    <row r="4384" spans="1:10" x14ac:dyDescent="0.25">
      <c r="A4384" s="33">
        <v>42411</v>
      </c>
      <c r="B4384" s="44">
        <v>1.1347</v>
      </c>
      <c r="C4384" s="44">
        <v>127.3</v>
      </c>
      <c r="D4384" s="44">
        <v>27.068999999999999</v>
      </c>
      <c r="E4384" s="44">
        <v>7.4638</v>
      </c>
      <c r="F4384" s="44">
        <v>0.78739999999999999</v>
      </c>
      <c r="G4384" s="44">
        <v>311.98</v>
      </c>
      <c r="H4384" s="44">
        <v>4.4485000000000001</v>
      </c>
      <c r="I4384" s="44">
        <v>1.6136999999999999</v>
      </c>
      <c r="J4384" s="45">
        <v>9.5188000000000006</v>
      </c>
    </row>
    <row r="4385" spans="1:10" x14ac:dyDescent="0.25">
      <c r="A4385" s="33">
        <v>42412</v>
      </c>
      <c r="B4385" s="44">
        <v>1.1274999999999999</v>
      </c>
      <c r="C4385" s="44">
        <v>127.07</v>
      </c>
      <c r="D4385" s="44">
        <v>27.062999999999999</v>
      </c>
      <c r="E4385" s="44">
        <v>7.4641999999999999</v>
      </c>
      <c r="F4385" s="44">
        <v>0.77734999999999999</v>
      </c>
      <c r="G4385" s="44">
        <v>310.13</v>
      </c>
      <c r="H4385" s="44">
        <v>4.4108999999999998</v>
      </c>
      <c r="I4385" s="44">
        <v>1.6156999999999999</v>
      </c>
      <c r="J4385" s="45">
        <v>9.4550000000000001</v>
      </c>
    </row>
    <row r="4386" spans="1:10" x14ac:dyDescent="0.25">
      <c r="A4386" s="33">
        <v>42415</v>
      </c>
      <c r="B4386" s="44">
        <v>1.1180000000000001</v>
      </c>
      <c r="C4386" s="44">
        <v>127.6</v>
      </c>
      <c r="D4386" s="44">
        <v>27.036999999999999</v>
      </c>
      <c r="E4386" s="44">
        <v>7.4638</v>
      </c>
      <c r="F4386" s="44">
        <v>0.77200000000000002</v>
      </c>
      <c r="G4386" s="44">
        <v>309.24</v>
      </c>
      <c r="H4386" s="44">
        <v>4.3944999999999999</v>
      </c>
      <c r="I4386" s="44">
        <v>1.6209</v>
      </c>
      <c r="J4386" s="45">
        <v>9.4862000000000002</v>
      </c>
    </row>
    <row r="4387" spans="1:10" x14ac:dyDescent="0.25">
      <c r="A4387" s="33">
        <v>42416</v>
      </c>
      <c r="B4387" s="44">
        <v>1.1166</v>
      </c>
      <c r="C4387" s="44">
        <v>127.02</v>
      </c>
      <c r="D4387" s="44">
        <v>27.029</v>
      </c>
      <c r="E4387" s="44">
        <v>7.4644000000000004</v>
      </c>
      <c r="F4387" s="44">
        <v>0.77580000000000005</v>
      </c>
      <c r="G4387" s="44">
        <v>310.75</v>
      </c>
      <c r="H4387" s="44">
        <v>4.4062000000000001</v>
      </c>
      <c r="I4387" s="44">
        <v>1.6028</v>
      </c>
      <c r="J4387" s="45">
        <v>9.4741999999999997</v>
      </c>
    </row>
    <row r="4388" spans="1:10" x14ac:dyDescent="0.25">
      <c r="A4388" s="33">
        <v>42417</v>
      </c>
      <c r="B4388" s="44">
        <v>1.1135999999999999</v>
      </c>
      <c r="C4388" s="44">
        <v>127.1</v>
      </c>
      <c r="D4388" s="44">
        <v>27.044</v>
      </c>
      <c r="E4388" s="44">
        <v>7.4645000000000001</v>
      </c>
      <c r="F4388" s="44">
        <v>0.77834999999999999</v>
      </c>
      <c r="G4388" s="44">
        <v>309.95</v>
      </c>
      <c r="H4388" s="44">
        <v>4.3978999999999999</v>
      </c>
      <c r="I4388" s="44">
        <v>1.6088</v>
      </c>
      <c r="J4388" s="45">
        <v>9.4723000000000006</v>
      </c>
    </row>
    <row r="4389" spans="1:10" x14ac:dyDescent="0.25">
      <c r="A4389" s="33">
        <v>42418</v>
      </c>
      <c r="B4389" s="44">
        <v>1.1084000000000001</v>
      </c>
      <c r="C4389" s="44">
        <v>126.17</v>
      </c>
      <c r="D4389" s="44">
        <v>27.03</v>
      </c>
      <c r="E4389" s="44">
        <v>7.4634999999999998</v>
      </c>
      <c r="F4389" s="44">
        <v>0.77142999999999995</v>
      </c>
      <c r="G4389" s="44">
        <v>309.49</v>
      </c>
      <c r="H4389" s="44">
        <v>4.3817000000000004</v>
      </c>
      <c r="I4389" s="44">
        <v>1.6120000000000001</v>
      </c>
      <c r="J4389" s="45">
        <v>9.4014000000000006</v>
      </c>
    </row>
    <row r="4390" spans="1:10" x14ac:dyDescent="0.25">
      <c r="A4390" s="33">
        <v>42419</v>
      </c>
      <c r="B4390" s="44">
        <v>1.1095999999999999</v>
      </c>
      <c r="C4390" s="44">
        <v>125.4</v>
      </c>
      <c r="D4390" s="44">
        <v>27.023</v>
      </c>
      <c r="E4390" s="44">
        <v>7.4625000000000004</v>
      </c>
      <c r="F4390" s="44">
        <v>0.77715000000000001</v>
      </c>
      <c r="G4390" s="44">
        <v>309.11</v>
      </c>
      <c r="H4390" s="44">
        <v>4.3776999999999999</v>
      </c>
      <c r="I4390" s="44">
        <v>1.6081000000000001</v>
      </c>
      <c r="J4390" s="45">
        <v>9.3838000000000008</v>
      </c>
    </row>
    <row r="4391" spans="1:10" x14ac:dyDescent="0.25">
      <c r="A4391" s="33">
        <v>42422</v>
      </c>
      <c r="B4391" s="44">
        <v>1.1026</v>
      </c>
      <c r="C4391" s="44">
        <v>124.85</v>
      </c>
      <c r="D4391" s="44">
        <v>27.021999999999998</v>
      </c>
      <c r="E4391" s="44">
        <v>7.4619999999999997</v>
      </c>
      <c r="F4391" s="44">
        <v>0.78242999999999996</v>
      </c>
      <c r="G4391" s="44">
        <v>307.83999999999997</v>
      </c>
      <c r="H4391" s="44">
        <v>4.3646000000000003</v>
      </c>
      <c r="I4391" s="44">
        <v>1.6059000000000001</v>
      </c>
      <c r="J4391" s="45">
        <v>9.3572000000000006</v>
      </c>
    </row>
    <row r="4392" spans="1:10" x14ac:dyDescent="0.25">
      <c r="A4392" s="33">
        <v>42423</v>
      </c>
      <c r="B4392" s="44">
        <v>1.1002000000000001</v>
      </c>
      <c r="C4392" s="44">
        <v>123.12</v>
      </c>
      <c r="D4392" s="44">
        <v>27.027999999999999</v>
      </c>
      <c r="E4392" s="44">
        <v>7.4618000000000002</v>
      </c>
      <c r="F4392" s="44">
        <v>0.77985000000000004</v>
      </c>
      <c r="G4392" s="44">
        <v>307.63</v>
      </c>
      <c r="H4392" s="44">
        <v>4.3667999999999996</v>
      </c>
      <c r="I4392" s="44">
        <v>1.6053999999999999</v>
      </c>
      <c r="J4392" s="45">
        <v>9.3510000000000009</v>
      </c>
    </row>
    <row r="4393" spans="1:10" x14ac:dyDescent="0.25">
      <c r="A4393" s="33">
        <v>42424</v>
      </c>
      <c r="B4393" s="44">
        <v>1.0981000000000001</v>
      </c>
      <c r="C4393" s="44">
        <v>122.86</v>
      </c>
      <c r="D4393" s="44">
        <v>27.047000000000001</v>
      </c>
      <c r="E4393" s="44">
        <v>7.4621000000000004</v>
      </c>
      <c r="F4393" s="44">
        <v>0.78935</v>
      </c>
      <c r="G4393" s="44">
        <v>310.55</v>
      </c>
      <c r="H4393" s="44">
        <v>4.3680000000000003</v>
      </c>
      <c r="I4393" s="44">
        <v>1.6315999999999999</v>
      </c>
      <c r="J4393" s="45">
        <v>9.3635999999999999</v>
      </c>
    </row>
    <row r="4394" spans="1:10" x14ac:dyDescent="0.25">
      <c r="A4394" s="33">
        <v>42425</v>
      </c>
      <c r="B4394" s="44">
        <v>1.1027</v>
      </c>
      <c r="C4394" s="44">
        <v>124.01</v>
      </c>
      <c r="D4394" s="44">
        <v>27.052</v>
      </c>
      <c r="E4394" s="44">
        <v>7.4617000000000004</v>
      </c>
      <c r="F4394" s="44">
        <v>0.78920000000000001</v>
      </c>
      <c r="G4394" s="44">
        <v>310.86</v>
      </c>
      <c r="H4394" s="44">
        <v>4.3581000000000003</v>
      </c>
      <c r="I4394" s="44">
        <v>1.6212</v>
      </c>
      <c r="J4394" s="45">
        <v>9.3808000000000007</v>
      </c>
    </row>
    <row r="4395" spans="1:10" x14ac:dyDescent="0.25">
      <c r="A4395" s="33">
        <v>42426</v>
      </c>
      <c r="B4395" s="44">
        <v>1.1006</v>
      </c>
      <c r="C4395" s="44">
        <v>124.42</v>
      </c>
      <c r="D4395" s="44">
        <v>27.064</v>
      </c>
      <c r="E4395" s="44">
        <v>7.46</v>
      </c>
      <c r="F4395" s="44">
        <v>0.78744999999999998</v>
      </c>
      <c r="G4395" s="44">
        <v>310.52</v>
      </c>
      <c r="H4395" s="44">
        <v>4.3631000000000002</v>
      </c>
      <c r="I4395" s="44">
        <v>1.6229</v>
      </c>
      <c r="J4395" s="45">
        <v>9.3710000000000004</v>
      </c>
    </row>
    <row r="4396" spans="1:10" x14ac:dyDescent="0.25">
      <c r="A4396" s="33">
        <v>42429</v>
      </c>
      <c r="B4396" s="44">
        <v>1.0888</v>
      </c>
      <c r="C4396" s="44">
        <v>123.14</v>
      </c>
      <c r="D4396" s="44">
        <v>27.056999999999999</v>
      </c>
      <c r="E4396" s="44">
        <v>7.4602000000000004</v>
      </c>
      <c r="F4396" s="44">
        <v>0.78580000000000005</v>
      </c>
      <c r="G4396" s="44">
        <v>311.26</v>
      </c>
      <c r="H4396" s="44">
        <v>4.3543000000000003</v>
      </c>
      <c r="I4396" s="44">
        <v>1.6325000000000001</v>
      </c>
      <c r="J4396" s="45">
        <v>9.3218999999999994</v>
      </c>
    </row>
    <row r="4397" spans="1:10" x14ac:dyDescent="0.25">
      <c r="A4397" s="33">
        <v>42430</v>
      </c>
      <c r="B4397" s="44">
        <v>1.0871999999999999</v>
      </c>
      <c r="C4397" s="44">
        <v>122.94</v>
      </c>
      <c r="D4397" s="44">
        <v>27.056000000000001</v>
      </c>
      <c r="E4397" s="44">
        <v>7.4591000000000003</v>
      </c>
      <c r="F4397" s="44">
        <v>0.77800000000000002</v>
      </c>
      <c r="G4397" s="44">
        <v>310.14999999999998</v>
      </c>
      <c r="H4397" s="44">
        <v>4.3468</v>
      </c>
      <c r="I4397" s="44">
        <v>1.6315</v>
      </c>
      <c r="J4397" s="45">
        <v>9.3650000000000002</v>
      </c>
    </row>
    <row r="4398" spans="1:10" x14ac:dyDescent="0.25">
      <c r="A4398" s="33">
        <v>42431</v>
      </c>
      <c r="B4398" s="44">
        <v>1.0855999999999999</v>
      </c>
      <c r="C4398" s="44">
        <v>124.07</v>
      </c>
      <c r="D4398" s="44">
        <v>27.045999999999999</v>
      </c>
      <c r="E4398" s="44">
        <v>7.4580000000000002</v>
      </c>
      <c r="F4398" s="44">
        <v>0.77410000000000001</v>
      </c>
      <c r="G4398" s="44">
        <v>309.95999999999998</v>
      </c>
      <c r="H4398" s="44">
        <v>4.3296999999999999</v>
      </c>
      <c r="I4398" s="44">
        <v>1.6393</v>
      </c>
      <c r="J4398" s="45">
        <v>9.3384999999999998</v>
      </c>
    </row>
    <row r="4399" spans="1:10" x14ac:dyDescent="0.25">
      <c r="A4399" s="33">
        <v>42432</v>
      </c>
      <c r="B4399" s="44">
        <v>1.0901000000000001</v>
      </c>
      <c r="C4399" s="44">
        <v>124.23</v>
      </c>
      <c r="D4399" s="44">
        <v>27.056999999999999</v>
      </c>
      <c r="E4399" s="44">
        <v>7.4565000000000001</v>
      </c>
      <c r="F4399" s="44">
        <v>0.77434999999999998</v>
      </c>
      <c r="G4399" s="44">
        <v>308.94</v>
      </c>
      <c r="H4399" s="44">
        <v>4.3338999999999999</v>
      </c>
      <c r="I4399" s="44">
        <v>1.6411</v>
      </c>
      <c r="J4399" s="45">
        <v>9.3620000000000001</v>
      </c>
    </row>
    <row r="4400" spans="1:10" x14ac:dyDescent="0.25">
      <c r="A4400" s="33">
        <v>42433</v>
      </c>
      <c r="B4400" s="44">
        <v>1.097</v>
      </c>
      <c r="C4400" s="44">
        <v>124.77</v>
      </c>
      <c r="D4400" s="44">
        <v>27.058</v>
      </c>
      <c r="E4400" s="44">
        <v>7.4608999999999996</v>
      </c>
      <c r="F4400" s="44">
        <v>0.77483000000000002</v>
      </c>
      <c r="G4400" s="44">
        <v>309.31</v>
      </c>
      <c r="H4400" s="44">
        <v>4.3312999999999997</v>
      </c>
      <c r="I4400" s="44">
        <v>1.6403000000000001</v>
      </c>
      <c r="J4400" s="45">
        <v>9.3345000000000002</v>
      </c>
    </row>
    <row r="4401" spans="1:10" x14ac:dyDescent="0.25">
      <c r="A4401" s="33">
        <v>42436</v>
      </c>
      <c r="B4401" s="44">
        <v>1.0952999999999999</v>
      </c>
      <c r="C4401" s="44">
        <v>124.45</v>
      </c>
      <c r="D4401" s="44">
        <v>27.056000000000001</v>
      </c>
      <c r="E4401" s="44">
        <v>7.4604999999999997</v>
      </c>
      <c r="F4401" s="44">
        <v>0.77437999999999996</v>
      </c>
      <c r="G4401" s="44">
        <v>309.63</v>
      </c>
      <c r="H4401" s="44">
        <v>4.3278999999999996</v>
      </c>
      <c r="I4401" s="44">
        <v>1.6366000000000001</v>
      </c>
      <c r="J4401" s="45">
        <v>9.3308999999999997</v>
      </c>
    </row>
    <row r="4402" spans="1:10" x14ac:dyDescent="0.25">
      <c r="A4402" s="33">
        <v>42437</v>
      </c>
      <c r="B4402" s="44">
        <v>1.1028</v>
      </c>
      <c r="C4402" s="44">
        <v>124.6</v>
      </c>
      <c r="D4402" s="44">
        <v>27.058</v>
      </c>
      <c r="E4402" s="44">
        <v>7.4614000000000003</v>
      </c>
      <c r="F4402" s="44">
        <v>0.77607999999999999</v>
      </c>
      <c r="G4402" s="44">
        <v>310.19</v>
      </c>
      <c r="H4402" s="44">
        <v>4.3274999999999997</v>
      </c>
      <c r="I4402" s="44">
        <v>1.6457999999999999</v>
      </c>
      <c r="J4402" s="45">
        <v>9.3727999999999998</v>
      </c>
    </row>
    <row r="4403" spans="1:10" x14ac:dyDescent="0.25">
      <c r="A4403" s="33">
        <v>42438</v>
      </c>
      <c r="B4403" s="44">
        <v>1.0972999999999999</v>
      </c>
      <c r="C4403" s="44">
        <v>123.63</v>
      </c>
      <c r="D4403" s="44">
        <v>27.047000000000001</v>
      </c>
      <c r="E4403" s="44">
        <v>7.4614000000000003</v>
      </c>
      <c r="F4403" s="44">
        <v>0.77134999999999998</v>
      </c>
      <c r="G4403" s="44">
        <v>309.62</v>
      </c>
      <c r="H4403" s="44">
        <v>4.3148999999999997</v>
      </c>
      <c r="I4403" s="44">
        <v>1.6434</v>
      </c>
      <c r="J4403" s="45">
        <v>9.2919999999999998</v>
      </c>
    </row>
    <row r="4404" spans="1:10" x14ac:dyDescent="0.25">
      <c r="A4404" s="33">
        <v>42439</v>
      </c>
      <c r="B4404" s="44">
        <v>1.0857000000000001</v>
      </c>
      <c r="C4404" s="44">
        <v>123.87</v>
      </c>
      <c r="D4404" s="44">
        <v>27.036999999999999</v>
      </c>
      <c r="E4404" s="44">
        <v>7.4587000000000003</v>
      </c>
      <c r="F4404" s="44">
        <v>0.76727999999999996</v>
      </c>
      <c r="G4404" s="44">
        <v>310.01</v>
      </c>
      <c r="H4404" s="44">
        <v>4.2920999999999996</v>
      </c>
      <c r="I4404" s="44">
        <v>1.6479999999999999</v>
      </c>
      <c r="J4404" s="45">
        <v>9.2361000000000004</v>
      </c>
    </row>
    <row r="4405" spans="1:10" x14ac:dyDescent="0.25">
      <c r="A4405" s="33">
        <v>42440</v>
      </c>
      <c r="B4405" s="44">
        <v>1.109</v>
      </c>
      <c r="C4405" s="44">
        <v>126.17</v>
      </c>
      <c r="D4405" s="44">
        <v>27.059000000000001</v>
      </c>
      <c r="E4405" s="44">
        <v>7.4598000000000004</v>
      </c>
      <c r="F4405" s="44">
        <v>0.77595000000000003</v>
      </c>
      <c r="G4405" s="44">
        <v>310.27999999999997</v>
      </c>
      <c r="H4405" s="44">
        <v>4.3098999999999998</v>
      </c>
      <c r="I4405" s="44">
        <v>1.6523000000000001</v>
      </c>
      <c r="J4405" s="45">
        <v>9.3089999999999993</v>
      </c>
    </row>
    <row r="4406" spans="1:10" x14ac:dyDescent="0.25">
      <c r="A4406" s="33">
        <v>42443</v>
      </c>
      <c r="B4406" s="44">
        <v>1.1119000000000001</v>
      </c>
      <c r="C4406" s="44">
        <v>126.36</v>
      </c>
      <c r="D4406" s="44">
        <v>27.05</v>
      </c>
      <c r="E4406" s="44">
        <v>7.4584999999999999</v>
      </c>
      <c r="F4406" s="44">
        <v>0.77427999999999997</v>
      </c>
      <c r="G4406" s="44">
        <v>310.11</v>
      </c>
      <c r="H4406" s="44">
        <v>4.2836999999999996</v>
      </c>
      <c r="I4406" s="44">
        <v>1.6415</v>
      </c>
      <c r="J4406" s="45">
        <v>9.2810000000000006</v>
      </c>
    </row>
    <row r="4407" spans="1:10" x14ac:dyDescent="0.25">
      <c r="A4407" s="33">
        <v>42444</v>
      </c>
      <c r="B4407" s="44">
        <v>1.1109</v>
      </c>
      <c r="C4407" s="44">
        <v>125.36</v>
      </c>
      <c r="D4407" s="44">
        <v>27.042999999999999</v>
      </c>
      <c r="E4407" s="44">
        <v>7.4577</v>
      </c>
      <c r="F4407" s="44">
        <v>0.78358000000000005</v>
      </c>
      <c r="G4407" s="44">
        <v>310.52999999999997</v>
      </c>
      <c r="H4407" s="44">
        <v>4.2888999999999999</v>
      </c>
      <c r="I4407" s="44">
        <v>1.6303000000000001</v>
      </c>
      <c r="J4407" s="45">
        <v>9.2421000000000006</v>
      </c>
    </row>
    <row r="4408" spans="1:10" x14ac:dyDescent="0.25">
      <c r="A4408" s="33">
        <v>42445</v>
      </c>
      <c r="B4408" s="44">
        <v>1.1064000000000001</v>
      </c>
      <c r="C4408" s="44">
        <v>125.68</v>
      </c>
      <c r="D4408" s="44">
        <v>27.05</v>
      </c>
      <c r="E4408" s="44">
        <v>7.4565000000000001</v>
      </c>
      <c r="F4408" s="44">
        <v>0.7873</v>
      </c>
      <c r="G4408" s="44">
        <v>311.43</v>
      </c>
      <c r="H4408" s="44">
        <v>4.3022999999999998</v>
      </c>
      <c r="I4408" s="44">
        <v>1.6561999999999999</v>
      </c>
      <c r="J4408" s="45">
        <v>9.2234999999999996</v>
      </c>
    </row>
    <row r="4409" spans="1:10" x14ac:dyDescent="0.25">
      <c r="A4409" s="33">
        <v>42446</v>
      </c>
      <c r="B4409" s="44">
        <v>1.1311</v>
      </c>
      <c r="C4409" s="44">
        <v>126.28</v>
      </c>
      <c r="D4409" s="44">
        <v>27.044</v>
      </c>
      <c r="E4409" s="44">
        <v>7.4553000000000003</v>
      </c>
      <c r="F4409" s="44">
        <v>0.78217999999999999</v>
      </c>
      <c r="G4409" s="44">
        <v>310.05</v>
      </c>
      <c r="H4409" s="44">
        <v>4.2895000000000003</v>
      </c>
      <c r="I4409" s="44">
        <v>1.641</v>
      </c>
      <c r="J4409" s="45">
        <v>9.2934999999999999</v>
      </c>
    </row>
    <row r="4410" spans="1:10" x14ac:dyDescent="0.25">
      <c r="A4410" s="33">
        <v>42447</v>
      </c>
      <c r="B4410" s="44">
        <v>1.1278999999999999</v>
      </c>
      <c r="C4410" s="44">
        <v>125.79</v>
      </c>
      <c r="D4410" s="44">
        <v>27.035</v>
      </c>
      <c r="E4410" s="44">
        <v>7.4542000000000002</v>
      </c>
      <c r="F4410" s="44">
        <v>0.77854999999999996</v>
      </c>
      <c r="G4410" s="44">
        <v>310.32</v>
      </c>
      <c r="H4410" s="44">
        <v>4.2625000000000002</v>
      </c>
      <c r="I4410" s="44">
        <v>1.6543000000000001</v>
      </c>
      <c r="J4410" s="45">
        <v>9.2773000000000003</v>
      </c>
    </row>
    <row r="4411" spans="1:10" x14ac:dyDescent="0.25">
      <c r="A4411" s="33">
        <v>42450</v>
      </c>
      <c r="B4411" s="44">
        <v>1.1271</v>
      </c>
      <c r="C4411" s="44">
        <v>125.94</v>
      </c>
      <c r="D4411" s="44">
        <v>27.035</v>
      </c>
      <c r="E4411" s="44">
        <v>7.4543999999999997</v>
      </c>
      <c r="F4411" s="44">
        <v>0.78303</v>
      </c>
      <c r="G4411" s="44">
        <v>310.49</v>
      </c>
      <c r="H4411" s="44">
        <v>4.2580999999999998</v>
      </c>
      <c r="I4411" s="44">
        <v>1.6500999999999999</v>
      </c>
      <c r="J4411" s="45">
        <v>9.2538</v>
      </c>
    </row>
    <row r="4412" spans="1:10" x14ac:dyDescent="0.25">
      <c r="A4412" s="33">
        <v>42451</v>
      </c>
      <c r="B4412" s="44">
        <v>1.1212</v>
      </c>
      <c r="C4412" s="44">
        <v>125.13</v>
      </c>
      <c r="D4412" s="44">
        <v>27.036999999999999</v>
      </c>
      <c r="E4412" s="44">
        <v>7.4541000000000004</v>
      </c>
      <c r="F4412" s="44">
        <v>0.78790000000000004</v>
      </c>
      <c r="G4412" s="44">
        <v>312.60000000000002</v>
      </c>
      <c r="H4412" s="44">
        <v>4.2611999999999997</v>
      </c>
      <c r="I4412" s="44">
        <v>1.6504000000000001</v>
      </c>
      <c r="J4412" s="45">
        <v>9.2315000000000005</v>
      </c>
    </row>
    <row r="4413" spans="1:10" x14ac:dyDescent="0.25">
      <c r="A4413" s="33">
        <v>42452</v>
      </c>
      <c r="B4413" s="44">
        <v>1.1171</v>
      </c>
      <c r="C4413" s="44">
        <v>126.01</v>
      </c>
      <c r="D4413" s="44">
        <v>27.038</v>
      </c>
      <c r="E4413" s="44">
        <v>7.4542000000000002</v>
      </c>
      <c r="F4413" s="44">
        <v>0.78985000000000005</v>
      </c>
      <c r="G4413" s="44">
        <v>313.79000000000002</v>
      </c>
      <c r="H4413" s="44">
        <v>4.2563000000000004</v>
      </c>
      <c r="I4413" s="44">
        <v>1.6448</v>
      </c>
      <c r="J4413" s="45">
        <v>9.2315000000000005</v>
      </c>
    </row>
    <row r="4414" spans="1:10" x14ac:dyDescent="0.25">
      <c r="A4414" s="33">
        <v>42453</v>
      </c>
      <c r="B4414" s="44">
        <v>1.1153999999999999</v>
      </c>
      <c r="C4414" s="44">
        <v>125.41</v>
      </c>
      <c r="D4414" s="44">
        <v>27.064</v>
      </c>
      <c r="E4414" s="44">
        <v>7.4546000000000001</v>
      </c>
      <c r="F4414" s="44">
        <v>0.78937999999999997</v>
      </c>
      <c r="G4414" s="44">
        <v>314.24</v>
      </c>
      <c r="H4414" s="44">
        <v>4.2788000000000004</v>
      </c>
      <c r="I4414" s="44">
        <v>1.6409</v>
      </c>
      <c r="J4414" s="45">
        <v>9.2688000000000006</v>
      </c>
    </row>
    <row r="4415" spans="1:10" x14ac:dyDescent="0.25">
      <c r="A4415" s="33">
        <v>42458</v>
      </c>
      <c r="B4415" s="44">
        <v>1.1194</v>
      </c>
      <c r="C4415" s="44">
        <v>127.13</v>
      </c>
      <c r="D4415" s="44">
        <v>27.073</v>
      </c>
      <c r="E4415" s="44">
        <v>7.4549000000000003</v>
      </c>
      <c r="F4415" s="44">
        <v>0.78449999999999998</v>
      </c>
      <c r="G4415" s="44">
        <v>314.18</v>
      </c>
      <c r="H4415" s="44">
        <v>4.2497999999999996</v>
      </c>
      <c r="I4415" s="44">
        <v>1.6408</v>
      </c>
      <c r="J4415" s="45">
        <v>9.2690000000000001</v>
      </c>
    </row>
    <row r="4416" spans="1:10" x14ac:dyDescent="0.25">
      <c r="A4416" s="33">
        <v>42459</v>
      </c>
      <c r="B4416" s="44">
        <v>1.1324000000000001</v>
      </c>
      <c r="C4416" s="44">
        <v>127.37</v>
      </c>
      <c r="D4416" s="44">
        <v>27.074999999999999</v>
      </c>
      <c r="E4416" s="44">
        <v>7.4531000000000001</v>
      </c>
      <c r="F4416" s="44">
        <v>0.78580000000000005</v>
      </c>
      <c r="G4416" s="44">
        <v>314.29000000000002</v>
      </c>
      <c r="H4416" s="44">
        <v>4.2538</v>
      </c>
      <c r="I4416" s="44">
        <v>1.6362000000000001</v>
      </c>
      <c r="J4416" s="45">
        <v>9.2420000000000009</v>
      </c>
    </row>
    <row r="4417" spans="1:10" x14ac:dyDescent="0.25">
      <c r="A4417" s="33">
        <v>42460</v>
      </c>
      <c r="B4417" s="44">
        <v>1.1385000000000001</v>
      </c>
      <c r="C4417" s="44">
        <v>127.9</v>
      </c>
      <c r="D4417" s="44">
        <v>27.050999999999998</v>
      </c>
      <c r="E4417" s="44">
        <v>7.4512</v>
      </c>
      <c r="F4417" s="44">
        <v>0.79154999999999998</v>
      </c>
      <c r="G4417" s="44">
        <v>314.12</v>
      </c>
      <c r="H4417" s="44">
        <v>4.2576000000000001</v>
      </c>
      <c r="I4417" s="44">
        <v>1.6367</v>
      </c>
      <c r="J4417" s="45">
        <v>9.2253000000000007</v>
      </c>
    </row>
    <row r="4418" spans="1:10" x14ac:dyDescent="0.25">
      <c r="A4418" s="33">
        <v>42461</v>
      </c>
      <c r="B4418" s="44">
        <v>1.1432</v>
      </c>
      <c r="C4418" s="44">
        <v>128.07</v>
      </c>
      <c r="D4418" s="44">
        <v>27.03</v>
      </c>
      <c r="E4418" s="44">
        <v>7.4503000000000004</v>
      </c>
      <c r="F4418" s="44">
        <v>0.79890000000000005</v>
      </c>
      <c r="G4418" s="44">
        <v>313.3</v>
      </c>
      <c r="H4418" s="44">
        <v>4.2439999999999998</v>
      </c>
      <c r="I4418" s="44">
        <v>1.6304000000000001</v>
      </c>
      <c r="J4418" s="45">
        <v>9.2413000000000007</v>
      </c>
    </row>
    <row r="4419" spans="1:10" x14ac:dyDescent="0.25">
      <c r="A4419" s="33">
        <v>42464</v>
      </c>
      <c r="B4419" s="44">
        <v>1.1379999999999999</v>
      </c>
      <c r="C4419" s="44">
        <v>126.97</v>
      </c>
      <c r="D4419" s="44">
        <v>27.045999999999999</v>
      </c>
      <c r="E4419" s="44">
        <v>7.4459</v>
      </c>
      <c r="F4419" s="44">
        <v>0.79737999999999998</v>
      </c>
      <c r="G4419" s="44">
        <v>312.29000000000002</v>
      </c>
      <c r="H4419" s="44">
        <v>4.234</v>
      </c>
      <c r="I4419" s="44">
        <v>1.62</v>
      </c>
      <c r="J4419" s="45">
        <v>9.2492999999999999</v>
      </c>
    </row>
    <row r="4420" spans="1:10" x14ac:dyDescent="0.25">
      <c r="A4420" s="33">
        <v>42465</v>
      </c>
      <c r="B4420" s="44">
        <v>1.1367</v>
      </c>
      <c r="C4420" s="44">
        <v>125.81</v>
      </c>
      <c r="D4420" s="44">
        <v>27.036000000000001</v>
      </c>
      <c r="E4420" s="44">
        <v>7.4420999999999999</v>
      </c>
      <c r="F4420" s="44">
        <v>0.80159999999999998</v>
      </c>
      <c r="G4420" s="44">
        <v>312.62</v>
      </c>
      <c r="H4420" s="44">
        <v>4.2447999999999997</v>
      </c>
      <c r="I4420" s="44">
        <v>1.6234</v>
      </c>
      <c r="J4420" s="45">
        <v>9.2560000000000002</v>
      </c>
    </row>
    <row r="4421" spans="1:10" x14ac:dyDescent="0.25">
      <c r="A4421" s="33">
        <v>42466</v>
      </c>
      <c r="B4421" s="44">
        <v>1.1335999999999999</v>
      </c>
      <c r="C4421" s="44">
        <v>125.13</v>
      </c>
      <c r="D4421" s="44">
        <v>27.029</v>
      </c>
      <c r="E4421" s="44">
        <v>7.4412000000000003</v>
      </c>
      <c r="F4421" s="44">
        <v>0.80808000000000002</v>
      </c>
      <c r="G4421" s="44">
        <v>312.33</v>
      </c>
      <c r="H4421" s="44">
        <v>4.2636000000000003</v>
      </c>
      <c r="I4421" s="44">
        <v>1.6301000000000001</v>
      </c>
      <c r="J4421" s="45">
        <v>9.2628000000000004</v>
      </c>
    </row>
    <row r="4422" spans="1:10" x14ac:dyDescent="0.25">
      <c r="A4422" s="33">
        <v>42467</v>
      </c>
      <c r="B4422" s="44">
        <v>1.1364000000000001</v>
      </c>
      <c r="C4422" s="44">
        <v>123.15</v>
      </c>
      <c r="D4422" s="44">
        <v>27.024999999999999</v>
      </c>
      <c r="E4422" s="44">
        <v>7.4417</v>
      </c>
      <c r="F4422" s="44">
        <v>0.80728</v>
      </c>
      <c r="G4422" s="44">
        <v>312.27999999999997</v>
      </c>
      <c r="H4422" s="44">
        <v>4.2832999999999997</v>
      </c>
      <c r="I4422" s="44">
        <v>1.6248</v>
      </c>
      <c r="J4422" s="45">
        <v>9.2575000000000003</v>
      </c>
    </row>
    <row r="4423" spans="1:10" x14ac:dyDescent="0.25">
      <c r="A4423" s="33">
        <v>42468</v>
      </c>
      <c r="B4423" s="44">
        <v>1.1363000000000001</v>
      </c>
      <c r="C4423" s="44">
        <v>123.36</v>
      </c>
      <c r="D4423" s="44">
        <v>27.021999999999998</v>
      </c>
      <c r="E4423" s="44">
        <v>7.4419000000000004</v>
      </c>
      <c r="F4423" s="44">
        <v>0.80730000000000002</v>
      </c>
      <c r="G4423" s="44">
        <v>312.67</v>
      </c>
      <c r="H4423" s="44">
        <v>4.2953000000000001</v>
      </c>
      <c r="I4423" s="44">
        <v>1.6285000000000001</v>
      </c>
      <c r="J4423" s="45">
        <v>9.2927999999999997</v>
      </c>
    </row>
    <row r="4424" spans="1:10" x14ac:dyDescent="0.25">
      <c r="A4424" s="33">
        <v>42471</v>
      </c>
      <c r="B4424" s="44">
        <v>1.139</v>
      </c>
      <c r="C4424" s="44">
        <v>123.28</v>
      </c>
      <c r="D4424" s="44">
        <v>27.026</v>
      </c>
      <c r="E4424" s="44">
        <v>7.4424000000000001</v>
      </c>
      <c r="F4424" s="44">
        <v>0.80059999999999998</v>
      </c>
      <c r="G4424" s="44">
        <v>312.07</v>
      </c>
      <c r="H4424" s="44">
        <v>4.2793000000000001</v>
      </c>
      <c r="I4424" s="44">
        <v>1.6371</v>
      </c>
      <c r="J4424" s="45">
        <v>9.2814999999999994</v>
      </c>
    </row>
    <row r="4425" spans="1:10" x14ac:dyDescent="0.25">
      <c r="A4425" s="33">
        <v>42472</v>
      </c>
      <c r="B4425" s="44">
        <v>1.1395999999999999</v>
      </c>
      <c r="C4425" s="44">
        <v>123.44</v>
      </c>
      <c r="D4425" s="44">
        <v>27.03</v>
      </c>
      <c r="E4425" s="44">
        <v>7.4433999999999996</v>
      </c>
      <c r="F4425" s="44">
        <v>0.7984</v>
      </c>
      <c r="G4425" s="44">
        <v>311.38</v>
      </c>
      <c r="H4425" s="44">
        <v>4.2923</v>
      </c>
      <c r="I4425" s="44">
        <v>1.6231</v>
      </c>
      <c r="J4425" s="45">
        <v>9.2138000000000009</v>
      </c>
    </row>
    <row r="4426" spans="1:10" x14ac:dyDescent="0.25">
      <c r="A4426" s="33">
        <v>42473</v>
      </c>
      <c r="B4426" s="44">
        <v>1.1297999999999999</v>
      </c>
      <c r="C4426" s="44">
        <v>123.47</v>
      </c>
      <c r="D4426" s="44">
        <v>27.036000000000001</v>
      </c>
      <c r="E4426" s="44">
        <v>7.4428999999999998</v>
      </c>
      <c r="F4426" s="44">
        <v>0.79388000000000003</v>
      </c>
      <c r="G4426" s="44">
        <v>310.73</v>
      </c>
      <c r="H4426" s="44">
        <v>4.2869000000000002</v>
      </c>
      <c r="I4426" s="44">
        <v>1.6256999999999999</v>
      </c>
      <c r="J4426" s="45">
        <v>9.1760000000000002</v>
      </c>
    </row>
    <row r="4427" spans="1:10" x14ac:dyDescent="0.25">
      <c r="A4427" s="33">
        <v>42474</v>
      </c>
      <c r="B4427" s="44">
        <v>1.1252</v>
      </c>
      <c r="C4427" s="44">
        <v>123.09</v>
      </c>
      <c r="D4427" s="44">
        <v>27.027999999999999</v>
      </c>
      <c r="E4427" s="44">
        <v>7.4414999999999996</v>
      </c>
      <c r="F4427" s="44">
        <v>0.79559999999999997</v>
      </c>
      <c r="G4427" s="44">
        <v>311.25</v>
      </c>
      <c r="H4427" s="44">
        <v>4.2991999999999999</v>
      </c>
      <c r="I4427" s="44">
        <v>1.6383000000000001</v>
      </c>
      <c r="J4427" s="45">
        <v>9.1579999999999995</v>
      </c>
    </row>
    <row r="4428" spans="1:10" x14ac:dyDescent="0.25">
      <c r="A4428" s="33">
        <v>42475</v>
      </c>
      <c r="B4428" s="44">
        <v>1.1284000000000001</v>
      </c>
      <c r="C4428" s="44">
        <v>122.91</v>
      </c>
      <c r="D4428" s="44">
        <v>27.024999999999999</v>
      </c>
      <c r="E4428" s="44">
        <v>7.4413999999999998</v>
      </c>
      <c r="F4428" s="44">
        <v>0.79574999999999996</v>
      </c>
      <c r="G4428" s="44">
        <v>310.54000000000002</v>
      </c>
      <c r="H4428" s="44">
        <v>4.2967000000000004</v>
      </c>
      <c r="I4428" s="44">
        <v>1.6264000000000001</v>
      </c>
      <c r="J4428" s="45">
        <v>9.1902000000000008</v>
      </c>
    </row>
    <row r="4429" spans="1:10" x14ac:dyDescent="0.25">
      <c r="A4429" s="33">
        <v>42478</v>
      </c>
      <c r="B4429" s="44">
        <v>1.1306</v>
      </c>
      <c r="C4429" s="44">
        <v>122.32</v>
      </c>
      <c r="D4429" s="44">
        <v>27.021999999999998</v>
      </c>
      <c r="E4429" s="44">
        <v>7.4417</v>
      </c>
      <c r="F4429" s="44">
        <v>0.79779999999999995</v>
      </c>
      <c r="G4429" s="44">
        <v>310.33</v>
      </c>
      <c r="H4429" s="44">
        <v>4.3059000000000003</v>
      </c>
      <c r="I4429" s="44">
        <v>1.6422000000000001</v>
      </c>
      <c r="J4429" s="45">
        <v>9.1948000000000008</v>
      </c>
    </row>
    <row r="4430" spans="1:10" x14ac:dyDescent="0.25">
      <c r="A4430" s="33">
        <v>42479</v>
      </c>
      <c r="B4430" s="44">
        <v>1.1343000000000001</v>
      </c>
      <c r="C4430" s="44">
        <v>124.1</v>
      </c>
      <c r="D4430" s="44">
        <v>27.021000000000001</v>
      </c>
      <c r="E4430" s="44">
        <v>7.4423000000000004</v>
      </c>
      <c r="F4430" s="44">
        <v>0.78974999999999995</v>
      </c>
      <c r="G4430" s="44">
        <v>310.51</v>
      </c>
      <c r="H4430" s="44">
        <v>4.3026999999999997</v>
      </c>
      <c r="I4430" s="44">
        <v>1.655</v>
      </c>
      <c r="J4430" s="45">
        <v>9.1773000000000007</v>
      </c>
    </row>
    <row r="4431" spans="1:10" x14ac:dyDescent="0.25">
      <c r="A4431" s="33">
        <v>42480</v>
      </c>
      <c r="B4431" s="44">
        <v>1.1378999999999999</v>
      </c>
      <c r="C4431" s="44">
        <v>124.2</v>
      </c>
      <c r="D4431" s="44">
        <v>27.021000000000001</v>
      </c>
      <c r="E4431" s="44">
        <v>7.4429999999999996</v>
      </c>
      <c r="F4431" s="44">
        <v>0.79100000000000004</v>
      </c>
      <c r="G4431" s="44">
        <v>309.05</v>
      </c>
      <c r="H4431" s="44">
        <v>4.2874999999999996</v>
      </c>
      <c r="I4431" s="44">
        <v>1.6380999999999999</v>
      </c>
      <c r="J4431" s="45">
        <v>9.1643000000000008</v>
      </c>
    </row>
    <row r="4432" spans="1:10" x14ac:dyDescent="0.25">
      <c r="A4432" s="33">
        <v>42481</v>
      </c>
      <c r="B4432" s="44">
        <v>1.1355</v>
      </c>
      <c r="C4432" s="44">
        <v>124.5</v>
      </c>
      <c r="D4432" s="44">
        <v>27.024000000000001</v>
      </c>
      <c r="E4432" s="44">
        <v>7.4410999999999996</v>
      </c>
      <c r="F4432" s="44">
        <v>0.78693000000000002</v>
      </c>
      <c r="G4432" s="44">
        <v>310.7</v>
      </c>
      <c r="H4432" s="44">
        <v>4.3085000000000004</v>
      </c>
      <c r="I4432" s="44">
        <v>1.6274</v>
      </c>
      <c r="J4432" s="45">
        <v>9.1844999999999999</v>
      </c>
    </row>
    <row r="4433" spans="1:10" x14ac:dyDescent="0.25">
      <c r="A4433" s="33">
        <v>42482</v>
      </c>
      <c r="B4433" s="44">
        <v>1.1263000000000001</v>
      </c>
      <c r="C4433" s="44">
        <v>124.86</v>
      </c>
      <c r="D4433" s="44">
        <v>27.045999999999999</v>
      </c>
      <c r="E4433" s="44">
        <v>7.4413</v>
      </c>
      <c r="F4433" s="44">
        <v>0.78334999999999999</v>
      </c>
      <c r="G4433" s="44">
        <v>310.10000000000002</v>
      </c>
      <c r="H4433" s="44">
        <v>4.3506</v>
      </c>
      <c r="I4433" s="44">
        <v>1.5975999999999999</v>
      </c>
      <c r="J4433" s="45">
        <v>9.1380999999999997</v>
      </c>
    </row>
    <row r="4434" spans="1:10" x14ac:dyDescent="0.25">
      <c r="A4434" s="33">
        <v>42485</v>
      </c>
      <c r="B4434" s="44">
        <v>1.1264000000000001</v>
      </c>
      <c r="C4434" s="44">
        <v>124.95</v>
      </c>
      <c r="D4434" s="44">
        <v>27.047000000000001</v>
      </c>
      <c r="E4434" s="44">
        <v>7.4417999999999997</v>
      </c>
      <c r="F4434" s="44">
        <v>0.77639999999999998</v>
      </c>
      <c r="G4434" s="44">
        <v>311.3</v>
      </c>
      <c r="H4434" s="44">
        <v>4.3910999999999998</v>
      </c>
      <c r="I4434" s="44">
        <v>1.5962000000000001</v>
      </c>
      <c r="J4434" s="45">
        <v>9.157</v>
      </c>
    </row>
    <row r="4435" spans="1:10" x14ac:dyDescent="0.25">
      <c r="A4435" s="33">
        <v>42486</v>
      </c>
      <c r="B4435" s="44">
        <v>1.1287</v>
      </c>
      <c r="C4435" s="44">
        <v>125.45</v>
      </c>
      <c r="D4435" s="44">
        <v>27.027000000000001</v>
      </c>
      <c r="E4435" s="44">
        <v>7.4417999999999997</v>
      </c>
      <c r="F4435" s="44">
        <v>0.77483000000000002</v>
      </c>
      <c r="G4435" s="44">
        <v>312.2</v>
      </c>
      <c r="H4435" s="44">
        <v>4.3799000000000001</v>
      </c>
      <c r="I4435" s="44">
        <v>1.5899000000000001</v>
      </c>
      <c r="J4435" s="45">
        <v>9.1545000000000005</v>
      </c>
    </row>
    <row r="4436" spans="1:10" x14ac:dyDescent="0.25">
      <c r="A4436" s="33">
        <v>42487</v>
      </c>
      <c r="B4436" s="44">
        <v>1.1303000000000001</v>
      </c>
      <c r="C4436" s="44">
        <v>125.79</v>
      </c>
      <c r="D4436" s="44">
        <v>27.033999999999999</v>
      </c>
      <c r="E4436" s="44">
        <v>7.4428000000000001</v>
      </c>
      <c r="F4436" s="44">
        <v>0.77475000000000005</v>
      </c>
      <c r="G4436" s="44">
        <v>312.12</v>
      </c>
      <c r="H4436" s="44">
        <v>4.3917999999999999</v>
      </c>
      <c r="I4436" s="44">
        <v>1.5965</v>
      </c>
      <c r="J4436" s="45">
        <v>9.1613000000000007</v>
      </c>
    </row>
    <row r="4437" spans="1:10" x14ac:dyDescent="0.25">
      <c r="A4437" s="33">
        <v>42488</v>
      </c>
      <c r="B4437" s="44">
        <v>1.1357999999999999</v>
      </c>
      <c r="C4437" s="44">
        <v>122.84</v>
      </c>
      <c r="D4437" s="44">
        <v>27.045000000000002</v>
      </c>
      <c r="E4437" s="44">
        <v>7.4432</v>
      </c>
      <c r="F4437" s="44">
        <v>0.77837999999999996</v>
      </c>
      <c r="G4437" s="44">
        <v>310.7</v>
      </c>
      <c r="H4437" s="44">
        <v>4.3879999999999999</v>
      </c>
      <c r="I4437" s="44">
        <v>1.5882000000000001</v>
      </c>
      <c r="J4437" s="45">
        <v>9.1762999999999995</v>
      </c>
    </row>
    <row r="4438" spans="1:10" x14ac:dyDescent="0.25">
      <c r="A4438" s="33">
        <v>42489</v>
      </c>
      <c r="B4438" s="44">
        <v>1.1403000000000001</v>
      </c>
      <c r="C4438" s="44">
        <v>122.34</v>
      </c>
      <c r="D4438" s="44">
        <v>27.038</v>
      </c>
      <c r="E4438" s="44">
        <v>7.444</v>
      </c>
      <c r="F4438" s="44">
        <v>0.78025</v>
      </c>
      <c r="G4438" s="44">
        <v>312.23</v>
      </c>
      <c r="H4438" s="44">
        <v>4.3964999999999996</v>
      </c>
      <c r="I4438" s="44">
        <v>1.6047</v>
      </c>
      <c r="J4438" s="45">
        <v>9.1689000000000007</v>
      </c>
    </row>
    <row r="4439" spans="1:10" x14ac:dyDescent="0.25">
      <c r="A4439" s="33">
        <v>42492</v>
      </c>
      <c r="B4439" s="44">
        <v>1.1493</v>
      </c>
      <c r="C4439" s="44">
        <v>122.47</v>
      </c>
      <c r="D4439" s="44">
        <v>27.047999999999998</v>
      </c>
      <c r="E4439" s="44">
        <v>7.4413999999999998</v>
      </c>
      <c r="F4439" s="44">
        <v>0.78247999999999995</v>
      </c>
      <c r="G4439" s="44">
        <v>310.83999999999997</v>
      </c>
      <c r="H4439" s="44">
        <v>4.3833000000000002</v>
      </c>
      <c r="I4439" s="44">
        <v>1.5959000000000001</v>
      </c>
      <c r="J4439" s="45">
        <v>9.1803000000000008</v>
      </c>
    </row>
    <row r="4440" spans="1:10" x14ac:dyDescent="0.25">
      <c r="A4440" s="33">
        <v>42493</v>
      </c>
      <c r="B4440" s="44">
        <v>1.1569</v>
      </c>
      <c r="C4440" s="44">
        <v>122.53</v>
      </c>
      <c r="D4440" s="44">
        <v>27.036999999999999</v>
      </c>
      <c r="E4440" s="44">
        <v>7.4424000000000001</v>
      </c>
      <c r="F4440" s="44">
        <v>0.79103000000000001</v>
      </c>
      <c r="G4440" s="44">
        <v>311.85000000000002</v>
      </c>
      <c r="H4440" s="44">
        <v>4.3844000000000003</v>
      </c>
      <c r="I4440" s="44">
        <v>1.5891999999999999</v>
      </c>
      <c r="J4440" s="45">
        <v>9.2304999999999993</v>
      </c>
    </row>
    <row r="4441" spans="1:10" x14ac:dyDescent="0.25">
      <c r="A4441" s="33">
        <v>42494</v>
      </c>
      <c r="B4441" s="44">
        <v>1.1505000000000001</v>
      </c>
      <c r="C4441" s="44">
        <v>122.62</v>
      </c>
      <c r="D4441" s="44">
        <v>27.030999999999999</v>
      </c>
      <c r="E4441" s="44">
        <v>7.4404000000000003</v>
      </c>
      <c r="F4441" s="44">
        <v>0.79283999999999999</v>
      </c>
      <c r="G4441" s="44">
        <v>312.58</v>
      </c>
      <c r="H4441" s="44">
        <v>4.3936000000000002</v>
      </c>
      <c r="I4441" s="44">
        <v>1.5774999999999999</v>
      </c>
      <c r="J4441" s="45">
        <v>9.2629999999999999</v>
      </c>
    </row>
    <row r="4442" spans="1:10" x14ac:dyDescent="0.25">
      <c r="A4442" s="33">
        <v>42495</v>
      </c>
      <c r="B4442" s="44">
        <v>1.1438999999999999</v>
      </c>
      <c r="C4442" s="44">
        <v>122.51</v>
      </c>
      <c r="D4442" s="44">
        <v>27.027999999999999</v>
      </c>
      <c r="E4442" s="44">
        <v>7.4401000000000002</v>
      </c>
      <c r="F4442" s="44">
        <v>0.78859999999999997</v>
      </c>
      <c r="G4442" s="44">
        <v>312.83999999999997</v>
      </c>
      <c r="H4442" s="44">
        <v>4.4234</v>
      </c>
      <c r="I4442" s="44">
        <v>1.5692999999999999</v>
      </c>
      <c r="J4442" s="45">
        <v>9.2575000000000003</v>
      </c>
    </row>
    <row r="4443" spans="1:10" x14ac:dyDescent="0.25">
      <c r="A4443" s="33">
        <v>42496</v>
      </c>
      <c r="B4443" s="44">
        <v>1.1427</v>
      </c>
      <c r="C4443" s="44">
        <v>122.23</v>
      </c>
      <c r="D4443" s="44">
        <v>27.021000000000001</v>
      </c>
      <c r="E4443" s="44">
        <v>7.4390000000000001</v>
      </c>
      <c r="F4443" s="44">
        <v>0.78849999999999998</v>
      </c>
      <c r="G4443" s="44">
        <v>313.68</v>
      </c>
      <c r="H4443" s="44">
        <v>4.4198000000000004</v>
      </c>
      <c r="I4443" s="44">
        <v>1.5768</v>
      </c>
      <c r="J4443" s="45">
        <v>9.2752999999999997</v>
      </c>
    </row>
    <row r="4444" spans="1:10" x14ac:dyDescent="0.25">
      <c r="A4444" s="33">
        <v>42499</v>
      </c>
      <c r="B4444" s="44">
        <v>1.1395</v>
      </c>
      <c r="C4444" s="44">
        <v>123.39</v>
      </c>
      <c r="D4444" s="44">
        <v>27.021999999999998</v>
      </c>
      <c r="E4444" s="44">
        <v>7.4393000000000002</v>
      </c>
      <c r="F4444" s="44">
        <v>0.78998000000000002</v>
      </c>
      <c r="G4444" s="44">
        <v>315.05</v>
      </c>
      <c r="H4444" s="44">
        <v>4.4142000000000001</v>
      </c>
      <c r="I4444" s="44">
        <v>1.5751999999999999</v>
      </c>
      <c r="J4444" s="45">
        <v>9.2729999999999997</v>
      </c>
    </row>
    <row r="4445" spans="1:10" x14ac:dyDescent="0.25">
      <c r="A4445" s="33">
        <v>42500</v>
      </c>
      <c r="B4445" s="44">
        <v>1.1375</v>
      </c>
      <c r="C4445" s="44">
        <v>124.12</v>
      </c>
      <c r="D4445" s="44">
        <v>27.023</v>
      </c>
      <c r="E4445" s="44">
        <v>7.4396000000000004</v>
      </c>
      <c r="F4445" s="44">
        <v>0.78759999999999997</v>
      </c>
      <c r="G4445" s="44">
        <v>314.5</v>
      </c>
      <c r="H4445" s="44">
        <v>4.4200999999999997</v>
      </c>
      <c r="I4445" s="44">
        <v>1.5590999999999999</v>
      </c>
      <c r="J4445" s="45">
        <v>9.2777999999999992</v>
      </c>
    </row>
    <row r="4446" spans="1:10" x14ac:dyDescent="0.25">
      <c r="A4446" s="33">
        <v>42501</v>
      </c>
      <c r="B4446" s="44">
        <v>1.1409</v>
      </c>
      <c r="C4446" s="44">
        <v>124.09</v>
      </c>
      <c r="D4446" s="44">
        <v>27.021999999999998</v>
      </c>
      <c r="E4446" s="44">
        <v>7.4409000000000001</v>
      </c>
      <c r="F4446" s="44">
        <v>0.78957999999999995</v>
      </c>
      <c r="G4446" s="44">
        <v>315.3</v>
      </c>
      <c r="H4446" s="44">
        <v>4.4244000000000003</v>
      </c>
      <c r="I4446" s="44">
        <v>1.5578000000000001</v>
      </c>
      <c r="J4446" s="45">
        <v>9.2919999999999998</v>
      </c>
    </row>
    <row r="4447" spans="1:10" x14ac:dyDescent="0.25">
      <c r="A4447" s="33">
        <v>42502</v>
      </c>
      <c r="B4447" s="44">
        <v>1.1389</v>
      </c>
      <c r="C4447" s="44">
        <v>124.5</v>
      </c>
      <c r="D4447" s="44">
        <v>27.023</v>
      </c>
      <c r="E4447" s="44">
        <v>7.4406999999999996</v>
      </c>
      <c r="F4447" s="44">
        <v>0.78888000000000003</v>
      </c>
      <c r="G4447" s="44">
        <v>314.91000000000003</v>
      </c>
      <c r="H4447" s="44">
        <v>4.4192999999999998</v>
      </c>
      <c r="I4447" s="44">
        <v>1.5607</v>
      </c>
      <c r="J4447" s="45">
        <v>9.2944999999999993</v>
      </c>
    </row>
    <row r="4448" spans="1:10" x14ac:dyDescent="0.25">
      <c r="A4448" s="33">
        <v>42503</v>
      </c>
      <c r="B4448" s="44">
        <v>1.1348</v>
      </c>
      <c r="C4448" s="44">
        <v>123.56</v>
      </c>
      <c r="D4448" s="44">
        <v>27.021000000000001</v>
      </c>
      <c r="E4448" s="44">
        <v>7.4398</v>
      </c>
      <c r="F4448" s="44">
        <v>0.78757999999999995</v>
      </c>
      <c r="G4448" s="44">
        <v>315.17</v>
      </c>
      <c r="H4448" s="44">
        <v>4.3929</v>
      </c>
      <c r="I4448" s="44">
        <v>1.5516000000000001</v>
      </c>
      <c r="J4448" s="45">
        <v>9.3285</v>
      </c>
    </row>
    <row r="4449" spans="1:10" x14ac:dyDescent="0.25">
      <c r="A4449" s="33">
        <v>42506</v>
      </c>
      <c r="B4449" s="44">
        <v>1.1324000000000001</v>
      </c>
      <c r="C4449" s="44">
        <v>123.27</v>
      </c>
      <c r="D4449" s="44">
        <v>27.023</v>
      </c>
      <c r="E4449" s="44">
        <v>7.4385000000000003</v>
      </c>
      <c r="F4449" s="44">
        <v>0.78800000000000003</v>
      </c>
      <c r="G4449" s="44">
        <v>315.5</v>
      </c>
      <c r="H4449" s="44">
        <v>4.3718000000000004</v>
      </c>
      <c r="I4449" s="44">
        <v>1.5364</v>
      </c>
      <c r="J4449" s="45">
        <v>9.3369999999999997</v>
      </c>
    </row>
    <row r="4450" spans="1:10" x14ac:dyDescent="0.25">
      <c r="A4450" s="33">
        <v>42507</v>
      </c>
      <c r="B4450" s="44">
        <v>1.1317999999999999</v>
      </c>
      <c r="C4450" s="44">
        <v>123.93</v>
      </c>
      <c r="D4450" s="44">
        <v>27.021999999999998</v>
      </c>
      <c r="E4450" s="44">
        <v>7.4386000000000001</v>
      </c>
      <c r="F4450" s="44">
        <v>0.78149999999999997</v>
      </c>
      <c r="G4450" s="44">
        <v>315.25</v>
      </c>
      <c r="H4450" s="44">
        <v>4.3620999999999999</v>
      </c>
      <c r="I4450" s="44">
        <v>1.5586</v>
      </c>
      <c r="J4450" s="45">
        <v>9.3513000000000002</v>
      </c>
    </row>
    <row r="4451" spans="1:10" x14ac:dyDescent="0.25">
      <c r="A4451" s="33">
        <v>42508</v>
      </c>
      <c r="B4451" s="44">
        <v>1.1278999999999999</v>
      </c>
      <c r="C4451" s="44">
        <v>123.38</v>
      </c>
      <c r="D4451" s="44">
        <v>27.021999999999998</v>
      </c>
      <c r="E4451" s="44">
        <v>7.4372999999999996</v>
      </c>
      <c r="F4451" s="44">
        <v>0.77485000000000004</v>
      </c>
      <c r="G4451" s="44">
        <v>316.05</v>
      </c>
      <c r="H4451" s="44">
        <v>4.3884999999999996</v>
      </c>
      <c r="I4451" s="44">
        <v>1.5633999999999999</v>
      </c>
      <c r="J4451" s="45">
        <v>9.3524999999999991</v>
      </c>
    </row>
    <row r="4452" spans="1:10" x14ac:dyDescent="0.25">
      <c r="A4452" s="33">
        <v>42509</v>
      </c>
      <c r="B4452" s="44">
        <v>1.1196999999999999</v>
      </c>
      <c r="C4452" s="44">
        <v>123.17</v>
      </c>
      <c r="D4452" s="44">
        <v>27.023</v>
      </c>
      <c r="E4452" s="44">
        <v>7.4366000000000003</v>
      </c>
      <c r="F4452" s="44">
        <v>0.76585000000000003</v>
      </c>
      <c r="G4452" s="44">
        <v>316.62</v>
      </c>
      <c r="H4452" s="44">
        <v>4.3928000000000003</v>
      </c>
      <c r="I4452" s="44">
        <v>1.5628</v>
      </c>
      <c r="J4452" s="45">
        <v>9.3709000000000007</v>
      </c>
    </row>
    <row r="4453" spans="1:10" x14ac:dyDescent="0.25">
      <c r="A4453" s="33">
        <v>42510</v>
      </c>
      <c r="B4453" s="44">
        <v>1.1218999999999999</v>
      </c>
      <c r="C4453" s="44">
        <v>123.81</v>
      </c>
      <c r="D4453" s="44">
        <v>27.024999999999999</v>
      </c>
      <c r="E4453" s="44">
        <v>7.4370000000000003</v>
      </c>
      <c r="F4453" s="44">
        <v>0.77007999999999999</v>
      </c>
      <c r="G4453" s="44">
        <v>316.77999999999997</v>
      </c>
      <c r="H4453" s="44">
        <v>4.4203000000000001</v>
      </c>
      <c r="I4453" s="44">
        <v>1.5572999999999999</v>
      </c>
      <c r="J4453" s="45">
        <v>9.3588000000000005</v>
      </c>
    </row>
    <row r="4454" spans="1:10" x14ac:dyDescent="0.25">
      <c r="A4454" s="33">
        <v>42513</v>
      </c>
      <c r="B4454" s="44">
        <v>1.1214999999999999</v>
      </c>
      <c r="C4454" s="44">
        <v>122.7</v>
      </c>
      <c r="D4454" s="44">
        <v>27.033000000000001</v>
      </c>
      <c r="E4454" s="44">
        <v>7.4371</v>
      </c>
      <c r="F4454" s="44">
        <v>0.77442999999999995</v>
      </c>
      <c r="G4454" s="44">
        <v>317.05</v>
      </c>
      <c r="H4454" s="44">
        <v>4.4367000000000001</v>
      </c>
      <c r="I4454" s="44">
        <v>1.5597000000000001</v>
      </c>
      <c r="J4454" s="45">
        <v>9.3439999999999994</v>
      </c>
    </row>
    <row r="4455" spans="1:10" x14ac:dyDescent="0.25">
      <c r="A4455" s="33">
        <v>42514</v>
      </c>
      <c r="B4455" s="44">
        <v>1.1168</v>
      </c>
      <c r="C4455" s="44">
        <v>122.56</v>
      </c>
      <c r="D4455" s="44">
        <v>27.024999999999999</v>
      </c>
      <c r="E4455" s="44">
        <v>7.4364999999999997</v>
      </c>
      <c r="F4455" s="44">
        <v>0.76512999999999998</v>
      </c>
      <c r="G4455" s="44">
        <v>316</v>
      </c>
      <c r="H4455" s="44">
        <v>4.4358000000000004</v>
      </c>
      <c r="I4455" s="44">
        <v>1.5837000000000001</v>
      </c>
      <c r="J4455" s="45">
        <v>9.3059999999999992</v>
      </c>
    </row>
    <row r="4456" spans="1:10" x14ac:dyDescent="0.25">
      <c r="A4456" s="33">
        <v>42515</v>
      </c>
      <c r="B4456" s="44">
        <v>1.1146</v>
      </c>
      <c r="C4456" s="44">
        <v>122.79</v>
      </c>
      <c r="D4456" s="44">
        <v>27.027999999999999</v>
      </c>
      <c r="E4456" s="44">
        <v>7.4368999999999996</v>
      </c>
      <c r="F4456" s="44">
        <v>0.75924999999999998</v>
      </c>
      <c r="G4456" s="44">
        <v>314.29000000000002</v>
      </c>
      <c r="H4456" s="44">
        <v>4.4204999999999997</v>
      </c>
      <c r="I4456" s="44">
        <v>1.5851</v>
      </c>
      <c r="J4456" s="45">
        <v>9.2651000000000003</v>
      </c>
    </row>
    <row r="4457" spans="1:10" x14ac:dyDescent="0.25">
      <c r="A4457" s="33">
        <v>42516</v>
      </c>
      <c r="B4457" s="44">
        <v>1.1168</v>
      </c>
      <c r="C4457" s="44">
        <v>122.93</v>
      </c>
      <c r="D4457" s="44">
        <v>27.023</v>
      </c>
      <c r="E4457" s="44">
        <v>7.4367000000000001</v>
      </c>
      <c r="F4457" s="44">
        <v>0.75970000000000004</v>
      </c>
      <c r="G4457" s="44">
        <v>314.39</v>
      </c>
      <c r="H4457" s="44">
        <v>4.4108000000000001</v>
      </c>
      <c r="I4457" s="44">
        <v>1.5866</v>
      </c>
      <c r="J4457" s="45">
        <v>9.2870000000000008</v>
      </c>
    </row>
    <row r="4458" spans="1:10" x14ac:dyDescent="0.25">
      <c r="A4458" s="33">
        <v>42517</v>
      </c>
      <c r="B4458" s="44">
        <v>1.1168</v>
      </c>
      <c r="C4458" s="44">
        <v>122.46</v>
      </c>
      <c r="D4458" s="44">
        <v>27.027999999999999</v>
      </c>
      <c r="E4458" s="44">
        <v>7.4367000000000001</v>
      </c>
      <c r="F4458" s="44">
        <v>0.76244999999999996</v>
      </c>
      <c r="G4458" s="44">
        <v>314.20999999999998</v>
      </c>
      <c r="H4458" s="44">
        <v>4.3912000000000004</v>
      </c>
      <c r="I4458" s="44">
        <v>1.6101000000000001</v>
      </c>
      <c r="J4458" s="45">
        <v>9.2673000000000005</v>
      </c>
    </row>
    <row r="4459" spans="1:10" x14ac:dyDescent="0.25">
      <c r="A4459" s="33">
        <v>42520</v>
      </c>
      <c r="B4459" s="44">
        <v>1.1138999999999999</v>
      </c>
      <c r="C4459" s="44">
        <v>123.85</v>
      </c>
      <c r="D4459" s="44">
        <v>27.021000000000001</v>
      </c>
      <c r="E4459" s="44">
        <v>7.4368999999999996</v>
      </c>
      <c r="F4459" s="44">
        <v>0.76124999999999998</v>
      </c>
      <c r="G4459" s="44">
        <v>313.81</v>
      </c>
      <c r="H4459" s="44">
        <v>4.3940000000000001</v>
      </c>
      <c r="I4459" s="44">
        <v>1.5933999999999999</v>
      </c>
      <c r="J4459" s="45">
        <v>9.2829999999999995</v>
      </c>
    </row>
    <row r="4460" spans="1:10" x14ac:dyDescent="0.25">
      <c r="A4460" s="33">
        <v>42521</v>
      </c>
      <c r="B4460" s="44">
        <v>1.1153999999999999</v>
      </c>
      <c r="C4460" s="44">
        <v>123.83</v>
      </c>
      <c r="D4460" s="44">
        <v>27.021999999999998</v>
      </c>
      <c r="E4460" s="44">
        <v>7.4375999999999998</v>
      </c>
      <c r="F4460" s="44">
        <v>0.76185000000000003</v>
      </c>
      <c r="G4460" s="44">
        <v>314.11</v>
      </c>
      <c r="H4460" s="44">
        <v>4.3864999999999998</v>
      </c>
      <c r="I4460" s="44">
        <v>1.5869</v>
      </c>
      <c r="J4460" s="45">
        <v>9.2910000000000004</v>
      </c>
    </row>
    <row r="4461" spans="1:10" x14ac:dyDescent="0.25">
      <c r="A4461" s="33">
        <v>42522</v>
      </c>
      <c r="B4461" s="44">
        <v>1.1173999999999999</v>
      </c>
      <c r="C4461" s="44">
        <v>122.07</v>
      </c>
      <c r="D4461" s="44">
        <v>27.027000000000001</v>
      </c>
      <c r="E4461" s="44">
        <v>7.4385000000000003</v>
      </c>
      <c r="F4461" s="44">
        <v>0.77358000000000005</v>
      </c>
      <c r="G4461" s="44">
        <v>314.11</v>
      </c>
      <c r="H4461" s="44">
        <v>4.3978000000000002</v>
      </c>
      <c r="I4461" s="44">
        <v>1.5911</v>
      </c>
      <c r="J4461" s="45">
        <v>9.2796000000000003</v>
      </c>
    </row>
    <row r="4462" spans="1:10" x14ac:dyDescent="0.25">
      <c r="A4462" s="33">
        <v>42523</v>
      </c>
      <c r="B4462" s="44">
        <v>1.1188</v>
      </c>
      <c r="C4462" s="44">
        <v>121.96</v>
      </c>
      <c r="D4462" s="44">
        <v>27.029</v>
      </c>
      <c r="E4462" s="44">
        <v>7.4382999999999999</v>
      </c>
      <c r="F4462" s="44">
        <v>0.77334999999999998</v>
      </c>
      <c r="G4462" s="44">
        <v>313.02</v>
      </c>
      <c r="H4462" s="44">
        <v>4.3902999999999999</v>
      </c>
      <c r="I4462" s="44">
        <v>1.5899000000000001</v>
      </c>
      <c r="J4462" s="45">
        <v>9.2944999999999993</v>
      </c>
    </row>
    <row r="4463" spans="1:10" x14ac:dyDescent="0.25">
      <c r="A4463" s="33">
        <v>42524</v>
      </c>
      <c r="B4463" s="44">
        <v>1.1153999999999999</v>
      </c>
      <c r="C4463" s="44">
        <v>121.47</v>
      </c>
      <c r="D4463" s="44">
        <v>27.024999999999999</v>
      </c>
      <c r="E4463" s="44">
        <v>7.4382000000000001</v>
      </c>
      <c r="F4463" s="44">
        <v>0.77285000000000004</v>
      </c>
      <c r="G4463" s="44">
        <v>312.44</v>
      </c>
      <c r="H4463" s="44">
        <v>4.3860999999999999</v>
      </c>
      <c r="I4463" s="44">
        <v>1.5844</v>
      </c>
      <c r="J4463" s="45">
        <v>9.2605000000000004</v>
      </c>
    </row>
    <row r="4464" spans="1:10" x14ac:dyDescent="0.25">
      <c r="A4464" s="33">
        <v>42527</v>
      </c>
      <c r="B4464" s="44">
        <v>1.1349</v>
      </c>
      <c r="C4464" s="44">
        <v>121.58</v>
      </c>
      <c r="D4464" s="44">
        <v>27.023</v>
      </c>
      <c r="E4464" s="44">
        <v>7.4377000000000004</v>
      </c>
      <c r="F4464" s="44">
        <v>0.78720000000000001</v>
      </c>
      <c r="G4464" s="44">
        <v>311.45</v>
      </c>
      <c r="H4464" s="44">
        <v>4.3776000000000002</v>
      </c>
      <c r="I4464" s="44">
        <v>1.5905</v>
      </c>
      <c r="J4464" s="45">
        <v>9.2460000000000004</v>
      </c>
    </row>
    <row r="4465" spans="1:10" x14ac:dyDescent="0.25">
      <c r="A4465" s="33">
        <v>42528</v>
      </c>
      <c r="B4465" s="44">
        <v>1.1348</v>
      </c>
      <c r="C4465" s="44">
        <v>122.16</v>
      </c>
      <c r="D4465" s="44">
        <v>27.021000000000001</v>
      </c>
      <c r="E4465" s="44">
        <v>7.4363999999999999</v>
      </c>
      <c r="F4465" s="44">
        <v>0.77880000000000005</v>
      </c>
      <c r="G4465" s="44">
        <v>310.48</v>
      </c>
      <c r="H4465" s="44">
        <v>4.3486000000000002</v>
      </c>
      <c r="I4465" s="44">
        <v>1.5751999999999999</v>
      </c>
      <c r="J4465" s="45">
        <v>9.2238000000000007</v>
      </c>
    </row>
    <row r="4466" spans="1:10" x14ac:dyDescent="0.25">
      <c r="A4466" s="33">
        <v>42529</v>
      </c>
      <c r="B4466" s="44">
        <v>1.1377999999999999</v>
      </c>
      <c r="C4466" s="44">
        <v>121.77</v>
      </c>
      <c r="D4466" s="44">
        <v>27.021000000000001</v>
      </c>
      <c r="E4466" s="44">
        <v>7.4363999999999999</v>
      </c>
      <c r="F4466" s="44">
        <v>0.78047999999999995</v>
      </c>
      <c r="G4466" s="44">
        <v>310.08999999999997</v>
      </c>
      <c r="H4466" s="44">
        <v>4.3228</v>
      </c>
      <c r="I4466" s="44">
        <v>1.5536000000000001</v>
      </c>
      <c r="J4466" s="45">
        <v>9.2283000000000008</v>
      </c>
    </row>
    <row r="4467" spans="1:10" x14ac:dyDescent="0.25">
      <c r="A4467" s="33">
        <v>42530</v>
      </c>
      <c r="B4467" s="44">
        <v>1.1343000000000001</v>
      </c>
      <c r="C4467" s="44">
        <v>120.72</v>
      </c>
      <c r="D4467" s="44">
        <v>27.021000000000001</v>
      </c>
      <c r="E4467" s="44">
        <v>7.4362000000000004</v>
      </c>
      <c r="F4467" s="44">
        <v>0.78437999999999997</v>
      </c>
      <c r="G4467" s="44">
        <v>311.44</v>
      </c>
      <c r="H4467" s="44">
        <v>4.3320999999999996</v>
      </c>
      <c r="I4467" s="44">
        <v>1.5507</v>
      </c>
      <c r="J4467" s="45">
        <v>9.2432999999999996</v>
      </c>
    </row>
    <row r="4468" spans="1:10" x14ac:dyDescent="0.25">
      <c r="A4468" s="33">
        <v>42531</v>
      </c>
      <c r="B4468" s="44">
        <v>1.1304000000000001</v>
      </c>
      <c r="C4468" s="44">
        <v>120.79</v>
      </c>
      <c r="D4468" s="44">
        <v>27.026</v>
      </c>
      <c r="E4468" s="44">
        <v>7.4356</v>
      </c>
      <c r="F4468" s="44">
        <v>0.78480000000000005</v>
      </c>
      <c r="G4468" s="44">
        <v>311.39</v>
      </c>
      <c r="H4468" s="44">
        <v>4.3590999999999998</v>
      </c>
      <c r="I4468" s="44">
        <v>1.5601</v>
      </c>
      <c r="J4468" s="45">
        <v>9.3232999999999997</v>
      </c>
    </row>
    <row r="4469" spans="1:10" x14ac:dyDescent="0.25">
      <c r="A4469" s="33">
        <v>42534</v>
      </c>
      <c r="B4469" s="44">
        <v>1.1268</v>
      </c>
      <c r="C4469" s="44">
        <v>119.51</v>
      </c>
      <c r="D4469" s="44">
        <v>27.035</v>
      </c>
      <c r="E4469" s="44">
        <v>7.4356</v>
      </c>
      <c r="F4469" s="44">
        <v>0.79515000000000002</v>
      </c>
      <c r="G4469" s="44">
        <v>312.37</v>
      </c>
      <c r="H4469" s="44">
        <v>4.3883999999999999</v>
      </c>
      <c r="I4469" s="44">
        <v>1.5483</v>
      </c>
      <c r="J4469" s="45">
        <v>9.3264999999999993</v>
      </c>
    </row>
    <row r="4470" spans="1:10" x14ac:dyDescent="0.25">
      <c r="A4470" s="33">
        <v>42535</v>
      </c>
      <c r="B4470" s="44">
        <v>1.1225000000000001</v>
      </c>
      <c r="C4470" s="44">
        <v>118.98</v>
      </c>
      <c r="D4470" s="44">
        <v>27.047999999999998</v>
      </c>
      <c r="E4470" s="44">
        <v>7.4358000000000004</v>
      </c>
      <c r="F4470" s="44">
        <v>0.79478000000000004</v>
      </c>
      <c r="G4470" s="44">
        <v>313.95999999999998</v>
      </c>
      <c r="H4470" s="44">
        <v>4.4332000000000003</v>
      </c>
      <c r="I4470" s="44">
        <v>1.5530999999999999</v>
      </c>
      <c r="J4470" s="45">
        <v>9.3184000000000005</v>
      </c>
    </row>
    <row r="4471" spans="1:10" x14ac:dyDescent="0.25">
      <c r="A4471" s="33">
        <v>42536</v>
      </c>
      <c r="B4471" s="44">
        <v>1.123</v>
      </c>
      <c r="C4471" s="44">
        <v>119.29</v>
      </c>
      <c r="D4471" s="44">
        <v>27.073</v>
      </c>
      <c r="E4471" s="44">
        <v>7.4356</v>
      </c>
      <c r="F4471" s="44">
        <v>0.79157999999999995</v>
      </c>
      <c r="G4471" s="44">
        <v>313.86</v>
      </c>
      <c r="H4471" s="44">
        <v>4.4119000000000002</v>
      </c>
      <c r="I4471" s="44">
        <v>1.5448999999999999</v>
      </c>
      <c r="J4471" s="45">
        <v>9.3539999999999992</v>
      </c>
    </row>
    <row r="4472" spans="1:10" x14ac:dyDescent="0.25">
      <c r="A4472" s="33">
        <v>42537</v>
      </c>
      <c r="B4472" s="44">
        <v>1.1173999999999999</v>
      </c>
      <c r="C4472" s="44">
        <v>116.65</v>
      </c>
      <c r="D4472" s="44">
        <v>27.067</v>
      </c>
      <c r="E4472" s="44">
        <v>7.4355000000000002</v>
      </c>
      <c r="F4472" s="44">
        <v>0.79032999999999998</v>
      </c>
      <c r="G4472" s="44">
        <v>315.14999999999998</v>
      </c>
      <c r="H4472" s="44">
        <v>4.4489999999999998</v>
      </c>
      <c r="I4472" s="44">
        <v>1.5365</v>
      </c>
      <c r="J4472" s="45">
        <v>9.3915000000000006</v>
      </c>
    </row>
    <row r="4473" spans="1:10" x14ac:dyDescent="0.25">
      <c r="A4473" s="33">
        <v>42538</v>
      </c>
      <c r="B4473" s="44">
        <v>1.1254</v>
      </c>
      <c r="C4473" s="44">
        <v>117.34</v>
      </c>
      <c r="D4473" s="44">
        <v>27.068999999999999</v>
      </c>
      <c r="E4473" s="44">
        <v>7.4362000000000004</v>
      </c>
      <c r="F4473" s="44">
        <v>0.78769999999999996</v>
      </c>
      <c r="G4473" s="44">
        <v>314.26</v>
      </c>
      <c r="H4473" s="44">
        <v>4.4462999999999999</v>
      </c>
      <c r="I4473" s="44">
        <v>1.5328999999999999</v>
      </c>
      <c r="J4473" s="45">
        <v>9.3815000000000008</v>
      </c>
    </row>
    <row r="4474" spans="1:10" x14ac:dyDescent="0.25">
      <c r="A4474" s="33">
        <v>42541</v>
      </c>
      <c r="B4474" s="44">
        <v>1.1332</v>
      </c>
      <c r="C4474" s="44">
        <v>118.57</v>
      </c>
      <c r="D4474" s="44">
        <v>27.062999999999999</v>
      </c>
      <c r="E4474" s="44">
        <v>7.4359000000000002</v>
      </c>
      <c r="F4474" s="44">
        <v>0.77375000000000005</v>
      </c>
      <c r="G4474" s="44">
        <v>312.92</v>
      </c>
      <c r="H4474" s="44">
        <v>4.3925000000000001</v>
      </c>
      <c r="I4474" s="44">
        <v>1.5237000000000001</v>
      </c>
      <c r="J4474" s="45">
        <v>9.3338000000000001</v>
      </c>
    </row>
    <row r="4475" spans="1:10" x14ac:dyDescent="0.25">
      <c r="A4475" s="33">
        <v>42542</v>
      </c>
      <c r="B4475" s="44">
        <v>1.1314</v>
      </c>
      <c r="C4475" s="44">
        <v>118.39</v>
      </c>
      <c r="D4475" s="44">
        <v>27.064</v>
      </c>
      <c r="E4475" s="44">
        <v>7.4358000000000004</v>
      </c>
      <c r="F4475" s="44">
        <v>0.76754999999999995</v>
      </c>
      <c r="G4475" s="44">
        <v>314.08</v>
      </c>
      <c r="H4475" s="44">
        <v>4.3990999999999998</v>
      </c>
      <c r="I4475" s="44">
        <v>1.5277000000000001</v>
      </c>
      <c r="J4475" s="45">
        <v>9.3239999999999998</v>
      </c>
    </row>
    <row r="4476" spans="1:10" x14ac:dyDescent="0.25">
      <c r="A4476" s="33">
        <v>42543</v>
      </c>
      <c r="B4476" s="44">
        <v>1.1283000000000001</v>
      </c>
      <c r="C4476" s="44">
        <v>118.01</v>
      </c>
      <c r="D4476" s="44">
        <v>27.071000000000002</v>
      </c>
      <c r="E4476" s="44">
        <v>7.4383999999999997</v>
      </c>
      <c r="F4476" s="44">
        <v>0.76793</v>
      </c>
      <c r="G4476" s="44">
        <v>314.42</v>
      </c>
      <c r="H4476" s="44">
        <v>4.3784999999999998</v>
      </c>
      <c r="I4476" s="44">
        <v>1.5221</v>
      </c>
      <c r="J4476" s="45">
        <v>9.3468</v>
      </c>
    </row>
    <row r="4477" spans="1:10" x14ac:dyDescent="0.25">
      <c r="A4477" s="33">
        <v>42544</v>
      </c>
      <c r="B4477" s="44">
        <v>1.1389</v>
      </c>
      <c r="C4477" s="44">
        <v>120.38</v>
      </c>
      <c r="D4477" s="44">
        <v>27.062000000000001</v>
      </c>
      <c r="E4477" s="44">
        <v>7.4396000000000004</v>
      </c>
      <c r="F4477" s="44">
        <v>0.76595000000000002</v>
      </c>
      <c r="G4477" s="44">
        <v>314.27999999999997</v>
      </c>
      <c r="H4477" s="44">
        <v>4.3571</v>
      </c>
      <c r="I4477" s="44">
        <v>1.5330999999999999</v>
      </c>
      <c r="J4477" s="45">
        <v>9.3030000000000008</v>
      </c>
    </row>
    <row r="4478" spans="1:10" x14ac:dyDescent="0.25">
      <c r="A4478" s="33">
        <v>42545</v>
      </c>
      <c r="B4478" s="44">
        <v>1.1066</v>
      </c>
      <c r="C4478" s="44">
        <v>113.23</v>
      </c>
      <c r="D4478" s="44">
        <v>27.103000000000002</v>
      </c>
      <c r="E4478" s="44">
        <v>7.4371</v>
      </c>
      <c r="F4478" s="44">
        <v>0.8075</v>
      </c>
      <c r="G4478" s="44">
        <v>317.89999999999998</v>
      </c>
      <c r="H4478" s="44">
        <v>4.4550000000000001</v>
      </c>
      <c r="I4478" s="44">
        <v>1.5269999999999999</v>
      </c>
      <c r="J4478" s="45">
        <v>9.4610000000000003</v>
      </c>
    </row>
    <row r="4479" spans="1:10" x14ac:dyDescent="0.25">
      <c r="A4479" s="33">
        <v>42548</v>
      </c>
      <c r="B4479" s="44">
        <v>1.0998000000000001</v>
      </c>
      <c r="C4479" s="44">
        <v>111.8</v>
      </c>
      <c r="D4479" s="44">
        <v>27.151</v>
      </c>
      <c r="E4479" s="44">
        <v>7.4370000000000003</v>
      </c>
      <c r="F4479" s="44">
        <v>0.83399999999999996</v>
      </c>
      <c r="G4479" s="44">
        <v>318.35000000000002</v>
      </c>
      <c r="H4479" s="44">
        <v>4.4619</v>
      </c>
      <c r="I4479" s="44">
        <v>1.53</v>
      </c>
      <c r="J4479" s="45">
        <v>9.4049999999999994</v>
      </c>
    </row>
    <row r="4480" spans="1:10" x14ac:dyDescent="0.25">
      <c r="A4480" s="33">
        <v>42549</v>
      </c>
      <c r="B4480" s="44">
        <v>1.1073</v>
      </c>
      <c r="C4480" s="44">
        <v>113.4</v>
      </c>
      <c r="D4480" s="44">
        <v>27.108000000000001</v>
      </c>
      <c r="E4480" s="44">
        <v>7.4386000000000001</v>
      </c>
      <c r="F4480" s="44">
        <v>0.82720000000000005</v>
      </c>
      <c r="G4480" s="44">
        <v>317.67</v>
      </c>
      <c r="H4480" s="44">
        <v>4.4413</v>
      </c>
      <c r="I4480" s="44">
        <v>1.5304</v>
      </c>
      <c r="J4480" s="45">
        <v>9.4425000000000008</v>
      </c>
    </row>
    <row r="4481" spans="1:10" x14ac:dyDescent="0.25">
      <c r="A4481" s="33">
        <v>42550</v>
      </c>
      <c r="B4481" s="44">
        <v>1.109</v>
      </c>
      <c r="C4481" s="44">
        <v>113.85</v>
      </c>
      <c r="D4481" s="44">
        <v>27.114000000000001</v>
      </c>
      <c r="E4481" s="44">
        <v>7.4375999999999998</v>
      </c>
      <c r="F4481" s="44">
        <v>0.82550000000000001</v>
      </c>
      <c r="G4481" s="44">
        <v>316.95</v>
      </c>
      <c r="H4481" s="44">
        <v>4.4260999999999999</v>
      </c>
      <c r="I4481" s="44">
        <v>1.5389999999999999</v>
      </c>
      <c r="J4481" s="45">
        <v>9.4311000000000007</v>
      </c>
    </row>
    <row r="4482" spans="1:10" x14ac:dyDescent="0.25">
      <c r="A4482" s="33">
        <v>42551</v>
      </c>
      <c r="B4482" s="44">
        <v>1.1102000000000001</v>
      </c>
      <c r="C4482" s="44">
        <v>114.05</v>
      </c>
      <c r="D4482" s="44">
        <v>27.131</v>
      </c>
      <c r="E4482" s="44">
        <v>7.4393000000000002</v>
      </c>
      <c r="F4482" s="44">
        <v>0.82650000000000001</v>
      </c>
      <c r="G4482" s="44">
        <v>317.06</v>
      </c>
      <c r="H4482" s="44">
        <v>4.4362000000000004</v>
      </c>
      <c r="I4482" s="44">
        <v>1.5589999999999999</v>
      </c>
      <c r="J4482" s="45">
        <v>9.4242000000000008</v>
      </c>
    </row>
    <row r="4483" spans="1:10" x14ac:dyDescent="0.25">
      <c r="A4483" s="33">
        <v>42552</v>
      </c>
      <c r="B4483" s="44">
        <v>1.1134999999999999</v>
      </c>
      <c r="C4483" s="44">
        <v>114.29</v>
      </c>
      <c r="D4483" s="44">
        <v>27.093</v>
      </c>
      <c r="E4483" s="44">
        <v>7.4379999999999997</v>
      </c>
      <c r="F4483" s="44">
        <v>0.83830000000000005</v>
      </c>
      <c r="G4483" s="44">
        <v>316.52</v>
      </c>
      <c r="H4483" s="44">
        <v>4.3966000000000003</v>
      </c>
      <c r="I4483" s="44">
        <v>1.5530999999999999</v>
      </c>
      <c r="J4483" s="45">
        <v>9.39</v>
      </c>
    </row>
    <row r="4484" spans="1:10" x14ac:dyDescent="0.25">
      <c r="A4484" s="33">
        <v>42555</v>
      </c>
      <c r="B4484" s="44">
        <v>1.1137999999999999</v>
      </c>
      <c r="C4484" s="44">
        <v>114.29</v>
      </c>
      <c r="D4484" s="44">
        <v>27.094999999999999</v>
      </c>
      <c r="E4484" s="44">
        <v>7.4409999999999998</v>
      </c>
      <c r="F4484" s="44">
        <v>0.83904999999999996</v>
      </c>
      <c r="G4484" s="44">
        <v>316.93</v>
      </c>
      <c r="H4484" s="44">
        <v>4.4303999999999997</v>
      </c>
      <c r="I4484" s="44">
        <v>1.5648</v>
      </c>
      <c r="J4484" s="45">
        <v>9.391</v>
      </c>
    </row>
    <row r="4485" spans="1:10" x14ac:dyDescent="0.25">
      <c r="A4485" s="33">
        <v>42556</v>
      </c>
      <c r="B4485" s="44">
        <v>1.1146</v>
      </c>
      <c r="C4485" s="44">
        <v>113.5</v>
      </c>
      <c r="D4485" s="44">
        <v>27.071000000000002</v>
      </c>
      <c r="E4485" s="44">
        <v>7.4398999999999997</v>
      </c>
      <c r="F4485" s="44">
        <v>0.84997</v>
      </c>
      <c r="G4485" s="44">
        <v>316.33</v>
      </c>
      <c r="H4485" s="44">
        <v>4.4457000000000004</v>
      </c>
      <c r="I4485" s="44">
        <v>1.5648</v>
      </c>
      <c r="J4485" s="45">
        <v>9.4329000000000001</v>
      </c>
    </row>
    <row r="4486" spans="1:10" x14ac:dyDescent="0.25">
      <c r="A4486" s="33">
        <v>42557</v>
      </c>
      <c r="B4486" s="44">
        <v>1.1069</v>
      </c>
      <c r="C4486" s="44">
        <v>111.48</v>
      </c>
      <c r="D4486" s="44">
        <v>27.077999999999999</v>
      </c>
      <c r="E4486" s="44">
        <v>7.4410999999999996</v>
      </c>
      <c r="F4486" s="44">
        <v>0.85299999999999998</v>
      </c>
      <c r="G4486" s="44">
        <v>316.60000000000002</v>
      </c>
      <c r="H4486" s="44">
        <v>4.4561999999999999</v>
      </c>
      <c r="I4486" s="44">
        <v>1.5719000000000001</v>
      </c>
      <c r="J4486" s="45">
        <v>9.4671000000000003</v>
      </c>
    </row>
    <row r="4487" spans="1:10" x14ac:dyDescent="0.25">
      <c r="A4487" s="33">
        <v>42558</v>
      </c>
      <c r="B4487" s="44">
        <v>1.1080000000000001</v>
      </c>
      <c r="C4487" s="44">
        <v>111.9</v>
      </c>
      <c r="D4487" s="44">
        <v>27.048999999999999</v>
      </c>
      <c r="E4487" s="44">
        <v>7.4410999999999996</v>
      </c>
      <c r="F4487" s="44">
        <v>0.85085</v>
      </c>
      <c r="G4487" s="44">
        <v>315.52</v>
      </c>
      <c r="H4487" s="44">
        <v>4.4275000000000002</v>
      </c>
      <c r="I4487" s="44">
        <v>1.5668</v>
      </c>
      <c r="J4487" s="45">
        <v>9.4792000000000005</v>
      </c>
    </row>
    <row r="4488" spans="1:10" x14ac:dyDescent="0.25">
      <c r="A4488" s="33">
        <v>42559</v>
      </c>
      <c r="B4488" s="44">
        <v>1.107</v>
      </c>
      <c r="C4488" s="44">
        <v>111.17</v>
      </c>
      <c r="D4488" s="44">
        <v>27.033000000000001</v>
      </c>
      <c r="E4488" s="44">
        <v>7.4412000000000003</v>
      </c>
      <c r="F4488" s="44">
        <v>0.85243000000000002</v>
      </c>
      <c r="G4488" s="44">
        <v>314.08</v>
      </c>
      <c r="H4488" s="44">
        <v>4.4278000000000004</v>
      </c>
      <c r="I4488" s="44">
        <v>1.5589999999999999</v>
      </c>
      <c r="J4488" s="45">
        <v>9.4685000000000006</v>
      </c>
    </row>
    <row r="4489" spans="1:10" x14ac:dyDescent="0.25">
      <c r="A4489" s="33">
        <v>42562</v>
      </c>
      <c r="B4489" s="44">
        <v>1.1049</v>
      </c>
      <c r="C4489" s="44">
        <v>113.23</v>
      </c>
      <c r="D4489" s="44">
        <v>27.036999999999999</v>
      </c>
      <c r="E4489" s="44">
        <v>7.4371999999999998</v>
      </c>
      <c r="F4489" s="44">
        <v>0.85097</v>
      </c>
      <c r="G4489" s="44">
        <v>313.07</v>
      </c>
      <c r="H4489" s="44">
        <v>4.4210000000000003</v>
      </c>
      <c r="I4489" s="44">
        <v>1.5608</v>
      </c>
      <c r="J4489" s="45">
        <v>9.4760000000000009</v>
      </c>
    </row>
    <row r="4490" spans="1:10" x14ac:dyDescent="0.25">
      <c r="A4490" s="33">
        <v>42563</v>
      </c>
      <c r="B4490" s="44">
        <v>1.1092</v>
      </c>
      <c r="C4490" s="44">
        <v>115.29</v>
      </c>
      <c r="D4490" s="44">
        <v>27.033999999999999</v>
      </c>
      <c r="E4490" s="44">
        <v>7.4378000000000002</v>
      </c>
      <c r="F4490" s="44">
        <v>0.84275</v>
      </c>
      <c r="G4490" s="44">
        <v>313.94</v>
      </c>
      <c r="H4490" s="44">
        <v>4.4170999999999996</v>
      </c>
      <c r="I4490" s="44">
        <v>1.5665</v>
      </c>
      <c r="J4490" s="45">
        <v>9.4469999999999992</v>
      </c>
    </row>
    <row r="4491" spans="1:10" x14ac:dyDescent="0.25">
      <c r="A4491" s="33">
        <v>42564</v>
      </c>
      <c r="B4491" s="44">
        <v>1.1072</v>
      </c>
      <c r="C4491" s="44">
        <v>115.82</v>
      </c>
      <c r="D4491" s="44">
        <v>27.033000000000001</v>
      </c>
      <c r="E4491" s="44">
        <v>7.4378000000000002</v>
      </c>
      <c r="F4491" s="44">
        <v>0.83398000000000005</v>
      </c>
      <c r="G4491" s="44">
        <v>313.39</v>
      </c>
      <c r="H4491" s="44">
        <v>4.4055</v>
      </c>
      <c r="I4491" s="44">
        <v>1.5732999999999999</v>
      </c>
      <c r="J4491" s="45">
        <v>9.4367999999999999</v>
      </c>
    </row>
    <row r="4492" spans="1:10" x14ac:dyDescent="0.25">
      <c r="A4492" s="33">
        <v>42565</v>
      </c>
      <c r="B4492" s="44">
        <v>1.1156999999999999</v>
      </c>
      <c r="C4492" s="44">
        <v>117.88</v>
      </c>
      <c r="D4492" s="44">
        <v>27.048999999999999</v>
      </c>
      <c r="E4492" s="44">
        <v>7.4378000000000002</v>
      </c>
      <c r="F4492" s="44">
        <v>0.83311000000000002</v>
      </c>
      <c r="G4492" s="44">
        <v>313.64</v>
      </c>
      <c r="H4492" s="44">
        <v>4.4115000000000002</v>
      </c>
      <c r="I4492" s="44">
        <v>1.5556000000000001</v>
      </c>
      <c r="J4492" s="45">
        <v>9.4413</v>
      </c>
    </row>
    <row r="4493" spans="1:10" x14ac:dyDescent="0.25">
      <c r="A4493" s="33">
        <v>42566</v>
      </c>
      <c r="B4493" s="44">
        <v>1.1128</v>
      </c>
      <c r="C4493" s="44">
        <v>117.63</v>
      </c>
      <c r="D4493" s="44">
        <v>27.04</v>
      </c>
      <c r="E4493" s="44">
        <v>7.4375</v>
      </c>
      <c r="F4493" s="44">
        <v>0.83274999999999999</v>
      </c>
      <c r="G4493" s="44">
        <v>314.95</v>
      </c>
      <c r="H4493" s="44">
        <v>4.4099000000000004</v>
      </c>
      <c r="I4493" s="44">
        <v>1.5639000000000001</v>
      </c>
      <c r="J4493" s="45">
        <v>9.4556000000000004</v>
      </c>
    </row>
    <row r="4494" spans="1:10" x14ac:dyDescent="0.25">
      <c r="A4494" s="33">
        <v>42569</v>
      </c>
      <c r="B4494" s="44">
        <v>1.1052999999999999</v>
      </c>
      <c r="C4494" s="44">
        <v>116.82</v>
      </c>
      <c r="D4494" s="44">
        <v>27.024000000000001</v>
      </c>
      <c r="E4494" s="44">
        <v>7.4386999999999999</v>
      </c>
      <c r="F4494" s="44">
        <v>0.83372000000000002</v>
      </c>
      <c r="G4494" s="44">
        <v>315.01</v>
      </c>
      <c r="H4494" s="44">
        <v>4.3804999999999996</v>
      </c>
      <c r="I4494" s="44">
        <v>1.5566</v>
      </c>
      <c r="J4494" s="45">
        <v>9.4679000000000002</v>
      </c>
    </row>
    <row r="4495" spans="1:10" x14ac:dyDescent="0.25">
      <c r="A4495" s="33">
        <v>42570</v>
      </c>
      <c r="B4495" s="44">
        <v>1.1034999999999999</v>
      </c>
      <c r="C4495" s="44">
        <v>117.2</v>
      </c>
      <c r="D4495" s="44">
        <v>27.013999999999999</v>
      </c>
      <c r="E4495" s="44">
        <v>7.4389000000000003</v>
      </c>
      <c r="F4495" s="44">
        <v>0.83950000000000002</v>
      </c>
      <c r="G4495" s="44">
        <v>314.73</v>
      </c>
      <c r="H4495" s="44">
        <v>4.3728999999999996</v>
      </c>
      <c r="I4495" s="44">
        <v>1.5408999999999999</v>
      </c>
      <c r="J4495" s="45">
        <v>9.4922000000000004</v>
      </c>
    </row>
    <row r="4496" spans="1:10" x14ac:dyDescent="0.25">
      <c r="A4496" s="33">
        <v>42571</v>
      </c>
      <c r="B4496" s="44">
        <v>1.1012999999999999</v>
      </c>
      <c r="C4496" s="44">
        <v>117.33</v>
      </c>
      <c r="D4496" s="44">
        <v>27.021999999999998</v>
      </c>
      <c r="E4496" s="44">
        <v>7.4383999999999997</v>
      </c>
      <c r="F4496" s="44">
        <v>0.83604999999999996</v>
      </c>
      <c r="G4496" s="44">
        <v>315.05</v>
      </c>
      <c r="H4496" s="44">
        <v>4.3757999999999999</v>
      </c>
      <c r="I4496" s="44">
        <v>1.5461</v>
      </c>
      <c r="J4496" s="45">
        <v>9.4684000000000008</v>
      </c>
    </row>
    <row r="4497" spans="1:10" x14ac:dyDescent="0.25">
      <c r="A4497" s="33">
        <v>42572</v>
      </c>
      <c r="B4497" s="44">
        <v>1.1014999999999999</v>
      </c>
      <c r="C4497" s="44">
        <v>117.05</v>
      </c>
      <c r="D4497" s="44">
        <v>27.024999999999999</v>
      </c>
      <c r="E4497" s="44">
        <v>7.4390000000000001</v>
      </c>
      <c r="F4497" s="44">
        <v>0.83594999999999997</v>
      </c>
      <c r="G4497" s="44">
        <v>314.61</v>
      </c>
      <c r="H4497" s="44">
        <v>4.3692000000000002</v>
      </c>
      <c r="I4497" s="44">
        <v>1.5495000000000001</v>
      </c>
      <c r="J4497" s="45">
        <v>9.4735999999999994</v>
      </c>
    </row>
    <row r="4498" spans="1:10" x14ac:dyDescent="0.25">
      <c r="A4498" s="33">
        <v>42573</v>
      </c>
      <c r="B4498" s="44">
        <v>1.1013999999999999</v>
      </c>
      <c r="C4498" s="44">
        <v>116.86</v>
      </c>
      <c r="D4498" s="44">
        <v>27.023</v>
      </c>
      <c r="E4498" s="44">
        <v>7.4390000000000001</v>
      </c>
      <c r="F4498" s="44">
        <v>0.84108000000000005</v>
      </c>
      <c r="G4498" s="44">
        <v>313.33999999999997</v>
      </c>
      <c r="H4498" s="44">
        <v>4.3554000000000004</v>
      </c>
      <c r="I4498" s="44">
        <v>1.5617000000000001</v>
      </c>
      <c r="J4498" s="45">
        <v>9.4978999999999996</v>
      </c>
    </row>
    <row r="4499" spans="1:10" x14ac:dyDescent="0.25">
      <c r="A4499" s="33">
        <v>42576</v>
      </c>
      <c r="B4499" s="44">
        <v>1.0982000000000001</v>
      </c>
      <c r="C4499" s="44">
        <v>116.64</v>
      </c>
      <c r="D4499" s="44">
        <v>27.024999999999999</v>
      </c>
      <c r="E4499" s="44">
        <v>7.4393000000000002</v>
      </c>
      <c r="F4499" s="44">
        <v>0.8367</v>
      </c>
      <c r="G4499" s="44">
        <v>312.64</v>
      </c>
      <c r="H4499" s="44">
        <v>4.3578000000000001</v>
      </c>
      <c r="I4499" s="44">
        <v>1.5469999999999999</v>
      </c>
      <c r="J4499" s="45">
        <v>9.5069999999999997</v>
      </c>
    </row>
    <row r="4500" spans="1:10" x14ac:dyDescent="0.25">
      <c r="A4500" s="33">
        <v>42577</v>
      </c>
      <c r="B4500" s="44">
        <v>1.0996999999999999</v>
      </c>
      <c r="C4500" s="44">
        <v>114.67</v>
      </c>
      <c r="D4500" s="44">
        <v>27.021000000000001</v>
      </c>
      <c r="E4500" s="44">
        <v>7.4393000000000002</v>
      </c>
      <c r="F4500" s="44">
        <v>0.83709999999999996</v>
      </c>
      <c r="G4500" s="44">
        <v>313.16000000000003</v>
      </c>
      <c r="H4500" s="44">
        <v>4.3628999999999998</v>
      </c>
      <c r="I4500" s="44">
        <v>1.5403</v>
      </c>
      <c r="J4500" s="45">
        <v>9.5123999999999995</v>
      </c>
    </row>
    <row r="4501" spans="1:10" x14ac:dyDescent="0.25">
      <c r="A4501" s="33">
        <v>42578</v>
      </c>
      <c r="B4501" s="44">
        <v>1.0991</v>
      </c>
      <c r="C4501" s="44">
        <v>116.23</v>
      </c>
      <c r="D4501" s="44">
        <v>27.035</v>
      </c>
      <c r="E4501" s="44">
        <v>7.4391999999999996</v>
      </c>
      <c r="F4501" s="44">
        <v>0.83875</v>
      </c>
      <c r="G4501" s="44">
        <v>313.56</v>
      </c>
      <c r="H4501" s="44">
        <v>4.3733000000000004</v>
      </c>
      <c r="I4501" s="44">
        <v>1.5416000000000001</v>
      </c>
      <c r="J4501" s="45">
        <v>9.5370000000000008</v>
      </c>
    </row>
    <row r="4502" spans="1:10" x14ac:dyDescent="0.25">
      <c r="A4502" s="33">
        <v>42579</v>
      </c>
      <c r="B4502" s="44">
        <v>1.109</v>
      </c>
      <c r="C4502" s="44">
        <v>116.14</v>
      </c>
      <c r="D4502" s="44">
        <v>27.045000000000002</v>
      </c>
      <c r="E4502" s="44">
        <v>7.4398</v>
      </c>
      <c r="F4502" s="44">
        <v>0.84219999999999995</v>
      </c>
      <c r="G4502" s="44">
        <v>312.14999999999998</v>
      </c>
      <c r="H4502" s="44">
        <v>4.3635999999999999</v>
      </c>
      <c r="I4502" s="44">
        <v>1.5429999999999999</v>
      </c>
      <c r="J4502" s="45">
        <v>9.5496999999999996</v>
      </c>
    </row>
    <row r="4503" spans="1:10" x14ac:dyDescent="0.25">
      <c r="A4503" s="33">
        <v>42580</v>
      </c>
      <c r="B4503" s="44">
        <v>1.1113</v>
      </c>
      <c r="C4503" s="44">
        <v>114.83</v>
      </c>
      <c r="D4503" s="44">
        <v>27.030999999999999</v>
      </c>
      <c r="E4503" s="44">
        <v>7.4374000000000002</v>
      </c>
      <c r="F4503" s="44">
        <v>0.84399999999999997</v>
      </c>
      <c r="G4503" s="44">
        <v>312.19</v>
      </c>
      <c r="H4503" s="44">
        <v>4.3630000000000004</v>
      </c>
      <c r="I4503" s="44">
        <v>1.5217000000000001</v>
      </c>
      <c r="J4503" s="45">
        <v>9.5672999999999995</v>
      </c>
    </row>
    <row r="4504" spans="1:10" x14ac:dyDescent="0.25">
      <c r="A4504" s="33">
        <v>42583</v>
      </c>
      <c r="B4504" s="44">
        <v>1.1164000000000001</v>
      </c>
      <c r="C4504" s="44">
        <v>114.28</v>
      </c>
      <c r="D4504" s="44">
        <v>27.029</v>
      </c>
      <c r="E4504" s="44">
        <v>7.4389000000000003</v>
      </c>
      <c r="F4504" s="44">
        <v>0.84540000000000004</v>
      </c>
      <c r="G4504" s="44">
        <v>311.01</v>
      </c>
      <c r="H4504" s="44">
        <v>4.351</v>
      </c>
      <c r="I4504" s="44">
        <v>1.5318000000000001</v>
      </c>
      <c r="J4504" s="45">
        <v>9.5832999999999995</v>
      </c>
    </row>
    <row r="4505" spans="1:10" x14ac:dyDescent="0.25">
      <c r="A4505" s="33">
        <v>42584</v>
      </c>
      <c r="B4505" s="44">
        <v>1.1193</v>
      </c>
      <c r="C4505" s="44">
        <v>113.72</v>
      </c>
      <c r="D4505" s="44">
        <v>27.032</v>
      </c>
      <c r="E4505" s="44">
        <v>7.4390000000000001</v>
      </c>
      <c r="F4505" s="44">
        <v>0.84309999999999996</v>
      </c>
      <c r="G4505" s="44">
        <v>311.10000000000002</v>
      </c>
      <c r="H4505" s="44">
        <v>4.3240999999999996</v>
      </c>
      <c r="I4505" s="44">
        <v>1.5521</v>
      </c>
      <c r="J4505" s="45">
        <v>9.5536999999999992</v>
      </c>
    </row>
    <row r="4506" spans="1:10" x14ac:dyDescent="0.25">
      <c r="A4506" s="33">
        <v>42585</v>
      </c>
      <c r="B4506" s="44">
        <v>1.1200000000000001</v>
      </c>
      <c r="C4506" s="44">
        <v>113.22</v>
      </c>
      <c r="D4506" s="44">
        <v>27.033999999999999</v>
      </c>
      <c r="E4506" s="44">
        <v>7.4386999999999999</v>
      </c>
      <c r="F4506" s="44">
        <v>0.83909999999999996</v>
      </c>
      <c r="G4506" s="44">
        <v>311</v>
      </c>
      <c r="H4506" s="44">
        <v>4.3129999999999997</v>
      </c>
      <c r="I4506" s="44">
        <v>1.5425</v>
      </c>
      <c r="J4506" s="45">
        <v>9.5145999999999997</v>
      </c>
    </row>
    <row r="4507" spans="1:10" x14ac:dyDescent="0.25">
      <c r="A4507" s="33">
        <v>42586</v>
      </c>
      <c r="B4507" s="44">
        <v>1.1135999999999999</v>
      </c>
      <c r="C4507" s="44">
        <v>112.66</v>
      </c>
      <c r="D4507" s="44">
        <v>27.027000000000001</v>
      </c>
      <c r="E4507" s="44">
        <v>7.4382999999999999</v>
      </c>
      <c r="F4507" s="44">
        <v>0.84602999999999995</v>
      </c>
      <c r="G4507" s="44">
        <v>311.18</v>
      </c>
      <c r="H4507" s="44">
        <v>4.2939999999999996</v>
      </c>
      <c r="I4507" s="44">
        <v>1.5386</v>
      </c>
      <c r="J4507" s="45">
        <v>9.5105000000000004</v>
      </c>
    </row>
    <row r="4508" spans="1:10" x14ac:dyDescent="0.25">
      <c r="A4508" s="33">
        <v>42587</v>
      </c>
      <c r="B4508" s="44">
        <v>1.1155999999999999</v>
      </c>
      <c r="C4508" s="44">
        <v>112.73</v>
      </c>
      <c r="D4508" s="44">
        <v>27.021999999999998</v>
      </c>
      <c r="E4508" s="44">
        <v>7.4372999999999996</v>
      </c>
      <c r="F4508" s="44">
        <v>0.84809999999999997</v>
      </c>
      <c r="G4508" s="44">
        <v>310.62</v>
      </c>
      <c r="H4508" s="44">
        <v>4.2840999999999996</v>
      </c>
      <c r="I4508" s="44">
        <v>1.5315000000000001</v>
      </c>
      <c r="J4508" s="45">
        <v>9.5043000000000006</v>
      </c>
    </row>
    <row r="4509" spans="1:10" x14ac:dyDescent="0.25">
      <c r="A4509" s="33">
        <v>42590</v>
      </c>
      <c r="B4509" s="44">
        <v>1.1087</v>
      </c>
      <c r="C4509" s="44">
        <v>113.59</v>
      </c>
      <c r="D4509" s="44">
        <v>27.027000000000001</v>
      </c>
      <c r="E4509" s="44">
        <v>7.4367999999999999</v>
      </c>
      <c r="F4509" s="44">
        <v>0.84955000000000003</v>
      </c>
      <c r="G4509" s="44">
        <v>311.02</v>
      </c>
      <c r="H4509" s="44">
        <v>4.2786</v>
      </c>
      <c r="I4509" s="44">
        <v>1.5289999999999999</v>
      </c>
      <c r="J4509" s="45">
        <v>9.5250000000000004</v>
      </c>
    </row>
    <row r="4510" spans="1:10" x14ac:dyDescent="0.25">
      <c r="A4510" s="33">
        <v>42591</v>
      </c>
      <c r="B4510" s="44">
        <v>1.1077999999999999</v>
      </c>
      <c r="C4510" s="44">
        <v>113.27</v>
      </c>
      <c r="D4510" s="44">
        <v>27.027000000000001</v>
      </c>
      <c r="E4510" s="44">
        <v>7.4367000000000001</v>
      </c>
      <c r="F4510" s="44">
        <v>0.85399000000000003</v>
      </c>
      <c r="G4510" s="44">
        <v>310.37</v>
      </c>
      <c r="H4510" s="44">
        <v>4.2668999999999997</v>
      </c>
      <c r="I4510" s="44">
        <v>1.5558000000000001</v>
      </c>
      <c r="J4510" s="45">
        <v>9.4875000000000007</v>
      </c>
    </row>
    <row r="4511" spans="1:10" x14ac:dyDescent="0.25">
      <c r="A4511" s="33">
        <v>42592</v>
      </c>
      <c r="B4511" s="44">
        <v>1.1184000000000001</v>
      </c>
      <c r="C4511" s="44">
        <v>113.09</v>
      </c>
      <c r="D4511" s="44">
        <v>27.024999999999999</v>
      </c>
      <c r="E4511" s="44">
        <v>7.4383999999999997</v>
      </c>
      <c r="F4511" s="44">
        <v>0.85541</v>
      </c>
      <c r="G4511" s="44">
        <v>310.41000000000003</v>
      </c>
      <c r="H4511" s="44">
        <v>4.2683999999999997</v>
      </c>
      <c r="I4511" s="44">
        <v>1.5690999999999999</v>
      </c>
      <c r="J4511" s="45">
        <v>9.4810999999999996</v>
      </c>
    </row>
    <row r="4512" spans="1:10" x14ac:dyDescent="0.25">
      <c r="A4512" s="33">
        <v>42593</v>
      </c>
      <c r="B4512" s="44">
        <v>1.1153</v>
      </c>
      <c r="C4512" s="44">
        <v>113.05</v>
      </c>
      <c r="D4512" s="44">
        <v>27.02</v>
      </c>
      <c r="E4512" s="44">
        <v>7.4386000000000001</v>
      </c>
      <c r="F4512" s="44">
        <v>0.86038000000000003</v>
      </c>
      <c r="G4512" s="44">
        <v>310.26</v>
      </c>
      <c r="H4512" s="44">
        <v>4.2603999999999997</v>
      </c>
      <c r="I4512" s="44">
        <v>1.5444</v>
      </c>
      <c r="J4512" s="45">
        <v>9.4309999999999992</v>
      </c>
    </row>
    <row r="4513" spans="1:10" x14ac:dyDescent="0.25">
      <c r="A4513" s="33">
        <v>42594</v>
      </c>
      <c r="B4513" s="44">
        <v>1.1157999999999999</v>
      </c>
      <c r="C4513" s="44">
        <v>113.77</v>
      </c>
      <c r="D4513" s="44">
        <v>27.018000000000001</v>
      </c>
      <c r="E4513" s="44">
        <v>7.4398</v>
      </c>
      <c r="F4513" s="44">
        <v>0.86050000000000004</v>
      </c>
      <c r="G4513" s="44">
        <v>310.02</v>
      </c>
      <c r="H4513" s="44">
        <v>4.2657999999999996</v>
      </c>
      <c r="I4513" s="44">
        <v>1.5389999999999999</v>
      </c>
      <c r="J4513" s="45">
        <v>9.4298999999999999</v>
      </c>
    </row>
    <row r="4514" spans="1:10" x14ac:dyDescent="0.25">
      <c r="A4514" s="33">
        <v>42597</v>
      </c>
      <c r="B4514" s="44">
        <v>1.1180000000000001</v>
      </c>
      <c r="C4514" s="44">
        <v>112.97</v>
      </c>
      <c r="D4514" s="44">
        <v>27.023</v>
      </c>
      <c r="E4514" s="44">
        <v>7.4405000000000001</v>
      </c>
      <c r="F4514" s="44">
        <v>0.86677000000000004</v>
      </c>
      <c r="G4514" s="44">
        <v>309.49</v>
      </c>
      <c r="H4514" s="44">
        <v>4.2694999999999999</v>
      </c>
      <c r="I4514" s="44">
        <v>1.5301</v>
      </c>
      <c r="J4514" s="45">
        <v>9.4601000000000006</v>
      </c>
    </row>
    <row r="4515" spans="1:10" x14ac:dyDescent="0.25">
      <c r="A4515" s="33">
        <v>42598</v>
      </c>
      <c r="B4515" s="44">
        <v>1.1294999999999999</v>
      </c>
      <c r="C4515" s="44">
        <v>112.74</v>
      </c>
      <c r="D4515" s="44">
        <v>27.02</v>
      </c>
      <c r="E4515" s="44">
        <v>7.4397000000000002</v>
      </c>
      <c r="F4515" s="44">
        <v>0.87060000000000004</v>
      </c>
      <c r="G4515" s="44">
        <v>309.91000000000003</v>
      </c>
      <c r="H4515" s="44">
        <v>4.2695999999999996</v>
      </c>
      <c r="I4515" s="44">
        <v>1.5315000000000001</v>
      </c>
      <c r="J4515" s="45">
        <v>9.4532000000000007</v>
      </c>
    </row>
    <row r="4516" spans="1:10" x14ac:dyDescent="0.25">
      <c r="A4516" s="33">
        <v>42599</v>
      </c>
      <c r="B4516" s="44">
        <v>1.1275999999999999</v>
      </c>
      <c r="C4516" s="44">
        <v>113.53</v>
      </c>
      <c r="D4516" s="44">
        <v>27.023</v>
      </c>
      <c r="E4516" s="44">
        <v>7.4413</v>
      </c>
      <c r="F4516" s="44">
        <v>0.86639999999999995</v>
      </c>
      <c r="G4516" s="44">
        <v>310.63</v>
      </c>
      <c r="H4516" s="44">
        <v>4.2907000000000002</v>
      </c>
      <c r="I4516" s="44">
        <v>1.534</v>
      </c>
      <c r="J4516" s="45">
        <v>9.4951000000000008</v>
      </c>
    </row>
    <row r="4517" spans="1:10" x14ac:dyDescent="0.25">
      <c r="A4517" s="33">
        <v>42600</v>
      </c>
      <c r="B4517" s="44">
        <v>1.1321000000000001</v>
      </c>
      <c r="C4517" s="44">
        <v>113.6</v>
      </c>
      <c r="D4517" s="44">
        <v>27.024000000000001</v>
      </c>
      <c r="E4517" s="44">
        <v>7.4417</v>
      </c>
      <c r="F4517" s="44">
        <v>0.86073</v>
      </c>
      <c r="G4517" s="44">
        <v>310.42</v>
      </c>
      <c r="H4517" s="44">
        <v>4.2925000000000004</v>
      </c>
      <c r="I4517" s="44">
        <v>1.5283</v>
      </c>
      <c r="J4517" s="45">
        <v>9.4758999999999993</v>
      </c>
    </row>
    <row r="4518" spans="1:10" x14ac:dyDescent="0.25">
      <c r="A4518" s="33">
        <v>42601</v>
      </c>
      <c r="B4518" s="44">
        <v>1.1326000000000001</v>
      </c>
      <c r="C4518" s="44">
        <v>113.53</v>
      </c>
      <c r="D4518" s="44">
        <v>27.021999999999998</v>
      </c>
      <c r="E4518" s="44">
        <v>7.4417</v>
      </c>
      <c r="F4518" s="44">
        <v>0.86536999999999997</v>
      </c>
      <c r="G4518" s="44">
        <v>310.27999999999997</v>
      </c>
      <c r="H4518" s="44">
        <v>4.2991999999999999</v>
      </c>
      <c r="I4518" s="44">
        <v>1.5154000000000001</v>
      </c>
      <c r="J4518" s="45">
        <v>9.4936000000000007</v>
      </c>
    </row>
    <row r="4519" spans="1:10" x14ac:dyDescent="0.25">
      <c r="A4519" s="33">
        <v>42604</v>
      </c>
      <c r="B4519" s="44">
        <v>1.1306</v>
      </c>
      <c r="C4519" s="44">
        <v>113.73</v>
      </c>
      <c r="D4519" s="44">
        <v>27.024000000000001</v>
      </c>
      <c r="E4519" s="44">
        <v>7.4420999999999999</v>
      </c>
      <c r="F4519" s="44">
        <v>0.86240000000000006</v>
      </c>
      <c r="G4519" s="44">
        <v>310.14999999999998</v>
      </c>
      <c r="H4519" s="44">
        <v>4.3018999999999998</v>
      </c>
      <c r="I4519" s="44">
        <v>1.5097</v>
      </c>
      <c r="J4519" s="45">
        <v>9.4824999999999999</v>
      </c>
    </row>
    <row r="4520" spans="1:10" x14ac:dyDescent="0.25">
      <c r="A4520" s="33">
        <v>42605</v>
      </c>
      <c r="B4520" s="44">
        <v>1.1338999999999999</v>
      </c>
      <c r="C4520" s="44">
        <v>113.48</v>
      </c>
      <c r="D4520" s="44">
        <v>27.023</v>
      </c>
      <c r="E4520" s="44">
        <v>7.4423000000000004</v>
      </c>
      <c r="F4520" s="44">
        <v>0.85994999999999999</v>
      </c>
      <c r="G4520" s="44">
        <v>310.49</v>
      </c>
      <c r="H4520" s="44">
        <v>4.3125999999999998</v>
      </c>
      <c r="I4520" s="44">
        <v>1.5105</v>
      </c>
      <c r="J4520" s="45">
        <v>9.4672999999999998</v>
      </c>
    </row>
    <row r="4521" spans="1:10" x14ac:dyDescent="0.25">
      <c r="A4521" s="33">
        <v>42606</v>
      </c>
      <c r="B4521" s="44">
        <v>1.1268</v>
      </c>
      <c r="C4521" s="44">
        <v>112.95</v>
      </c>
      <c r="D4521" s="44">
        <v>27.021999999999998</v>
      </c>
      <c r="E4521" s="44">
        <v>7.4432</v>
      </c>
      <c r="F4521" s="44">
        <v>0.85129999999999995</v>
      </c>
      <c r="G4521" s="44">
        <v>309.99</v>
      </c>
      <c r="H4521" s="44">
        <v>4.3038999999999996</v>
      </c>
      <c r="I4521" s="44">
        <v>1.5224</v>
      </c>
      <c r="J4521" s="45">
        <v>9.4544999999999995</v>
      </c>
    </row>
    <row r="4522" spans="1:10" x14ac:dyDescent="0.25">
      <c r="A4522" s="33">
        <v>42607</v>
      </c>
      <c r="B4522" s="44">
        <v>1.129</v>
      </c>
      <c r="C4522" s="44">
        <v>113.45</v>
      </c>
      <c r="D4522" s="44">
        <v>27.026</v>
      </c>
      <c r="E4522" s="44">
        <v>7.4440999999999997</v>
      </c>
      <c r="F4522" s="44">
        <v>0.85570000000000002</v>
      </c>
      <c r="G4522" s="44">
        <v>309.8</v>
      </c>
      <c r="H4522" s="44">
        <v>4.3122999999999996</v>
      </c>
      <c r="I4522" s="44">
        <v>1.5307999999999999</v>
      </c>
      <c r="J4522" s="45">
        <v>9.4955999999999996</v>
      </c>
    </row>
    <row r="4523" spans="1:10" x14ac:dyDescent="0.25">
      <c r="A4523" s="33">
        <v>42608</v>
      </c>
      <c r="B4523" s="44">
        <v>1.129</v>
      </c>
      <c r="C4523" s="44">
        <v>113.33</v>
      </c>
      <c r="D4523" s="44">
        <v>27.024000000000001</v>
      </c>
      <c r="E4523" s="44">
        <v>7.4462000000000002</v>
      </c>
      <c r="F4523" s="44">
        <v>0.85450000000000004</v>
      </c>
      <c r="G4523" s="44">
        <v>308.5</v>
      </c>
      <c r="H4523" s="44">
        <v>4.3243999999999998</v>
      </c>
      <c r="I4523" s="44">
        <v>1.5387</v>
      </c>
      <c r="J4523" s="45">
        <v>9.4902999999999995</v>
      </c>
    </row>
    <row r="4524" spans="1:10" x14ac:dyDescent="0.25">
      <c r="A4524" s="33">
        <v>42611</v>
      </c>
      <c r="B4524" s="44">
        <v>1.117</v>
      </c>
      <c r="C4524" s="44">
        <v>114.24</v>
      </c>
      <c r="D4524" s="44">
        <v>27.023</v>
      </c>
      <c r="E4524" s="44">
        <v>7.4451000000000001</v>
      </c>
      <c r="F4524" s="44">
        <v>0.85475999999999996</v>
      </c>
      <c r="G4524" s="44">
        <v>308.76</v>
      </c>
      <c r="H4524" s="44">
        <v>4.3314000000000004</v>
      </c>
      <c r="I4524" s="44">
        <v>1.5248999999999999</v>
      </c>
      <c r="J4524" s="45">
        <v>9.4939999999999998</v>
      </c>
    </row>
    <row r="4525" spans="1:10" x14ac:dyDescent="0.25">
      <c r="A4525" s="33">
        <v>42612</v>
      </c>
      <c r="B4525" s="44">
        <v>1.1168</v>
      </c>
      <c r="C4525" s="44">
        <v>114.27</v>
      </c>
      <c r="D4525" s="44">
        <v>27.024999999999999</v>
      </c>
      <c r="E4525" s="44">
        <v>7.4447999999999999</v>
      </c>
      <c r="F4525" s="44">
        <v>0.85170000000000001</v>
      </c>
      <c r="G4525" s="44">
        <v>308.97000000000003</v>
      </c>
      <c r="H4525" s="44">
        <v>4.3436000000000003</v>
      </c>
      <c r="I4525" s="44">
        <v>1.5315000000000001</v>
      </c>
      <c r="J4525" s="45">
        <v>9.5007999999999999</v>
      </c>
    </row>
    <row r="4526" spans="1:10" x14ac:dyDescent="0.25">
      <c r="A4526" s="33">
        <v>42613</v>
      </c>
      <c r="B4526" s="44">
        <v>1.1132</v>
      </c>
      <c r="C4526" s="44">
        <v>115.01</v>
      </c>
      <c r="D4526" s="44">
        <v>27.026</v>
      </c>
      <c r="E4526" s="44">
        <v>7.4432</v>
      </c>
      <c r="F4526" s="44">
        <v>0.84806000000000004</v>
      </c>
      <c r="G4526" s="44">
        <v>310.33999999999997</v>
      </c>
      <c r="H4526" s="44">
        <v>4.3532999999999999</v>
      </c>
      <c r="I4526" s="44">
        <v>1.5251999999999999</v>
      </c>
      <c r="J4526" s="45">
        <v>9.5159000000000002</v>
      </c>
    </row>
    <row r="4527" spans="1:10" x14ac:dyDescent="0.25">
      <c r="A4527" s="33">
        <v>42614</v>
      </c>
      <c r="B4527" s="44">
        <v>1.1146</v>
      </c>
      <c r="C4527" s="44">
        <v>115.59</v>
      </c>
      <c r="D4527" s="44">
        <v>27.024999999999999</v>
      </c>
      <c r="E4527" s="44">
        <v>7.4417999999999997</v>
      </c>
      <c r="F4527" s="44">
        <v>0.84050000000000002</v>
      </c>
      <c r="G4527" s="44">
        <v>310.05</v>
      </c>
      <c r="H4527" s="44">
        <v>4.3644999999999996</v>
      </c>
      <c r="I4527" s="44">
        <v>1.5426</v>
      </c>
      <c r="J4527" s="45">
        <v>9.5489999999999995</v>
      </c>
    </row>
    <row r="4528" spans="1:10" x14ac:dyDescent="0.25">
      <c r="A4528" s="33">
        <v>42615</v>
      </c>
      <c r="B4528" s="44">
        <v>1.1193</v>
      </c>
      <c r="C4528" s="44">
        <v>115.83</v>
      </c>
      <c r="D4528" s="44">
        <v>27.021999999999998</v>
      </c>
      <c r="E4528" s="44">
        <v>7.4402999999999997</v>
      </c>
      <c r="F4528" s="44">
        <v>0.84260000000000002</v>
      </c>
      <c r="G4528" s="44">
        <v>310.13</v>
      </c>
      <c r="H4528" s="44">
        <v>4.3914</v>
      </c>
      <c r="I4528" s="44">
        <v>1.5435000000000001</v>
      </c>
      <c r="J4528" s="45">
        <v>9.5984999999999996</v>
      </c>
    </row>
    <row r="4529" spans="1:10" x14ac:dyDescent="0.25">
      <c r="A4529" s="33">
        <v>42618</v>
      </c>
      <c r="B4529" s="44">
        <v>1.1155999999999999</v>
      </c>
      <c r="C4529" s="44">
        <v>115.24</v>
      </c>
      <c r="D4529" s="44">
        <v>27.021000000000001</v>
      </c>
      <c r="E4529" s="44">
        <v>7.4406999999999996</v>
      </c>
      <c r="F4529" s="44">
        <v>0.83643000000000001</v>
      </c>
      <c r="G4529" s="44">
        <v>309.33</v>
      </c>
      <c r="H4529" s="44">
        <v>4.3540999999999999</v>
      </c>
      <c r="I4529" s="44">
        <v>1.5367999999999999</v>
      </c>
      <c r="J4529" s="45">
        <v>9.5478000000000005</v>
      </c>
    </row>
    <row r="4530" spans="1:10" x14ac:dyDescent="0.25">
      <c r="A4530" s="33">
        <v>42619</v>
      </c>
      <c r="B4530" s="44">
        <v>1.1158999999999999</v>
      </c>
      <c r="C4530" s="44">
        <v>115.39</v>
      </c>
      <c r="D4530" s="44">
        <v>27.021000000000001</v>
      </c>
      <c r="E4530" s="44">
        <v>7.4414999999999996</v>
      </c>
      <c r="F4530" s="44">
        <v>0.83535000000000004</v>
      </c>
      <c r="G4530" s="44">
        <v>309.8</v>
      </c>
      <c r="H4530" s="44">
        <v>4.3388</v>
      </c>
      <c r="I4530" s="44">
        <v>1.5289999999999999</v>
      </c>
      <c r="J4530" s="45">
        <v>9.5359999999999996</v>
      </c>
    </row>
    <row r="4531" spans="1:10" x14ac:dyDescent="0.25">
      <c r="A4531" s="33">
        <v>42620</v>
      </c>
      <c r="B4531" s="44">
        <v>1.1236999999999999</v>
      </c>
      <c r="C4531" s="44">
        <v>114.23</v>
      </c>
      <c r="D4531" s="44">
        <v>27.021000000000001</v>
      </c>
      <c r="E4531" s="44">
        <v>7.4440999999999997</v>
      </c>
      <c r="F4531" s="44">
        <v>0.83967999999999998</v>
      </c>
      <c r="G4531" s="44">
        <v>308.64999999999998</v>
      </c>
      <c r="H4531" s="44">
        <v>4.3186</v>
      </c>
      <c r="I4531" s="44">
        <v>1.5227999999999999</v>
      </c>
      <c r="J4531" s="45">
        <v>9.5062999999999995</v>
      </c>
    </row>
    <row r="4532" spans="1:10" x14ac:dyDescent="0.25">
      <c r="A4532" s="33">
        <v>42621</v>
      </c>
      <c r="B4532" s="44">
        <v>1.1295999999999999</v>
      </c>
      <c r="C4532" s="44">
        <v>114.8</v>
      </c>
      <c r="D4532" s="44">
        <v>27.021000000000001</v>
      </c>
      <c r="E4532" s="44">
        <v>7.4428999999999998</v>
      </c>
      <c r="F4532" s="44">
        <v>0.84560000000000002</v>
      </c>
      <c r="G4532" s="44">
        <v>308.06</v>
      </c>
      <c r="H4532" s="44">
        <v>4.3102999999999998</v>
      </c>
      <c r="I4532" s="44">
        <v>1.5313000000000001</v>
      </c>
      <c r="J4532" s="45">
        <v>9.4945000000000004</v>
      </c>
    </row>
    <row r="4533" spans="1:10" x14ac:dyDescent="0.25">
      <c r="A4533" s="33">
        <v>42622</v>
      </c>
      <c r="B4533" s="44">
        <v>1.1268</v>
      </c>
      <c r="C4533" s="44">
        <v>115.85</v>
      </c>
      <c r="D4533" s="44">
        <v>27.021999999999998</v>
      </c>
      <c r="E4533" s="44">
        <v>7.4428000000000001</v>
      </c>
      <c r="F4533" s="44">
        <v>0.84558</v>
      </c>
      <c r="G4533" s="44">
        <v>308.61</v>
      </c>
      <c r="H4533" s="44">
        <v>4.3345000000000002</v>
      </c>
      <c r="I4533" s="44">
        <v>1.5486</v>
      </c>
      <c r="J4533" s="45">
        <v>9.5020000000000007</v>
      </c>
    </row>
    <row r="4534" spans="1:10" x14ac:dyDescent="0.25">
      <c r="A4534" s="33">
        <v>42625</v>
      </c>
      <c r="B4534" s="44">
        <v>1.1226</v>
      </c>
      <c r="C4534" s="44">
        <v>114.38</v>
      </c>
      <c r="D4534" s="44">
        <v>27.024000000000001</v>
      </c>
      <c r="E4534" s="44">
        <v>7.4433999999999996</v>
      </c>
      <c r="F4534" s="44">
        <v>0.84475</v>
      </c>
      <c r="G4534" s="44">
        <v>309.98</v>
      </c>
      <c r="H4534" s="44">
        <v>4.3494000000000002</v>
      </c>
      <c r="I4534" s="44">
        <v>1.5606</v>
      </c>
      <c r="J4534" s="45">
        <v>9.5587</v>
      </c>
    </row>
    <row r="4535" spans="1:10" x14ac:dyDescent="0.25">
      <c r="A4535" s="33">
        <v>42626</v>
      </c>
      <c r="B4535" s="44">
        <v>1.1247</v>
      </c>
      <c r="C4535" s="44">
        <v>114.98</v>
      </c>
      <c r="D4535" s="44">
        <v>27.021000000000001</v>
      </c>
      <c r="E4535" s="44">
        <v>7.4436999999999998</v>
      </c>
      <c r="F4535" s="44">
        <v>0.84762999999999999</v>
      </c>
      <c r="G4535" s="44">
        <v>309.8</v>
      </c>
      <c r="H4535" s="44">
        <v>4.3478000000000003</v>
      </c>
      <c r="I4535" s="44">
        <v>1.5688</v>
      </c>
      <c r="J4535" s="45">
        <v>9.5380000000000003</v>
      </c>
    </row>
    <row r="4536" spans="1:10" x14ac:dyDescent="0.25">
      <c r="A4536" s="33">
        <v>42627</v>
      </c>
      <c r="B4536" s="44">
        <v>1.1217999999999999</v>
      </c>
      <c r="C4536" s="44">
        <v>115.37</v>
      </c>
      <c r="D4536" s="44">
        <v>27.023</v>
      </c>
      <c r="E4536" s="44">
        <v>7.4442000000000004</v>
      </c>
      <c r="F4536" s="44">
        <v>0.85077999999999998</v>
      </c>
      <c r="G4536" s="44">
        <v>309.95</v>
      </c>
      <c r="H4536" s="44">
        <v>4.3419999999999996</v>
      </c>
      <c r="I4536" s="44">
        <v>1.5461</v>
      </c>
      <c r="J4536" s="45">
        <v>9.5343</v>
      </c>
    </row>
    <row r="4537" spans="1:10" x14ac:dyDescent="0.25">
      <c r="A4537" s="33">
        <v>42628</v>
      </c>
      <c r="B4537" s="44">
        <v>1.1254</v>
      </c>
      <c r="C4537" s="44">
        <v>114.98</v>
      </c>
      <c r="D4537" s="44">
        <v>27.023</v>
      </c>
      <c r="E4537" s="44">
        <v>7.4462999999999999</v>
      </c>
      <c r="F4537" s="44">
        <v>0.85197999999999996</v>
      </c>
      <c r="G4537" s="44">
        <v>310.25</v>
      </c>
      <c r="H4537" s="44">
        <v>4.3254000000000001</v>
      </c>
      <c r="I4537" s="44">
        <v>1.5425</v>
      </c>
      <c r="J4537" s="45">
        <v>9.5500000000000007</v>
      </c>
    </row>
    <row r="4538" spans="1:10" x14ac:dyDescent="0.25">
      <c r="A4538" s="33">
        <v>42629</v>
      </c>
      <c r="B4538" s="44">
        <v>1.1226</v>
      </c>
      <c r="C4538" s="44">
        <v>114.35</v>
      </c>
      <c r="D4538" s="44">
        <v>27.024000000000001</v>
      </c>
      <c r="E4538" s="44">
        <v>7.4470999999999998</v>
      </c>
      <c r="F4538" s="44">
        <v>0.85202999999999995</v>
      </c>
      <c r="G4538" s="44">
        <v>309.14</v>
      </c>
      <c r="H4538" s="44">
        <v>4.3167</v>
      </c>
      <c r="I4538" s="44">
        <v>1.5456000000000001</v>
      </c>
      <c r="J4538" s="45">
        <v>9.5570000000000004</v>
      </c>
    </row>
    <row r="4539" spans="1:10" x14ac:dyDescent="0.25">
      <c r="A4539" s="33">
        <v>42632</v>
      </c>
      <c r="B4539" s="44">
        <v>1.1165</v>
      </c>
      <c r="C4539" s="44">
        <v>113.65</v>
      </c>
      <c r="D4539" s="44">
        <v>27.021000000000001</v>
      </c>
      <c r="E4539" s="44">
        <v>7.4503000000000004</v>
      </c>
      <c r="F4539" s="44">
        <v>0.85499999999999998</v>
      </c>
      <c r="G4539" s="44">
        <v>307.76</v>
      </c>
      <c r="H4539" s="44">
        <v>4.2925000000000004</v>
      </c>
      <c r="I4539" s="44">
        <v>1.5527</v>
      </c>
      <c r="J4539" s="45">
        <v>9.5687999999999995</v>
      </c>
    </row>
    <row r="4540" spans="1:10" x14ac:dyDescent="0.25">
      <c r="A4540" s="33">
        <v>42633</v>
      </c>
      <c r="B4540" s="44">
        <v>1.1184000000000001</v>
      </c>
      <c r="C4540" s="44">
        <v>113.93</v>
      </c>
      <c r="D4540" s="44">
        <v>27.021999999999998</v>
      </c>
      <c r="E4540" s="44">
        <v>7.452</v>
      </c>
      <c r="F4540" s="44">
        <v>0.86212999999999995</v>
      </c>
      <c r="G4540" s="44">
        <v>309.12</v>
      </c>
      <c r="H4540" s="44">
        <v>4.2975000000000003</v>
      </c>
      <c r="I4540" s="44">
        <v>1.5722</v>
      </c>
      <c r="J4540" s="45">
        <v>9.5762999999999998</v>
      </c>
    </row>
    <row r="4541" spans="1:10" x14ac:dyDescent="0.25">
      <c r="A4541" s="33">
        <v>42634</v>
      </c>
      <c r="B4541" s="44">
        <v>1.115</v>
      </c>
      <c r="C4541" s="44">
        <v>112.49</v>
      </c>
      <c r="D4541" s="44">
        <v>27.021999999999998</v>
      </c>
      <c r="E4541" s="44">
        <v>7.4546000000000001</v>
      </c>
      <c r="F4541" s="44">
        <v>0.85692999999999997</v>
      </c>
      <c r="G4541" s="44">
        <v>308.55</v>
      </c>
      <c r="H4541" s="44">
        <v>4.2915000000000001</v>
      </c>
      <c r="I4541" s="44">
        <v>1.5712999999999999</v>
      </c>
      <c r="J4541" s="45">
        <v>9.5698000000000008</v>
      </c>
    </row>
    <row r="4542" spans="1:10" x14ac:dyDescent="0.25">
      <c r="A4542" s="33">
        <v>42635</v>
      </c>
      <c r="B4542" s="44">
        <v>1.1237999999999999</v>
      </c>
      <c r="C4542" s="44">
        <v>113.19</v>
      </c>
      <c r="D4542" s="44">
        <v>27.021000000000001</v>
      </c>
      <c r="E4542" s="44">
        <v>7.4542999999999999</v>
      </c>
      <c r="F4542" s="44">
        <v>0.85924999999999996</v>
      </c>
      <c r="G4542" s="44">
        <v>306.37</v>
      </c>
      <c r="H4542" s="44">
        <v>4.2851999999999997</v>
      </c>
      <c r="I4542" s="44">
        <v>1.5742</v>
      </c>
      <c r="J4542" s="45">
        <v>9.5832999999999995</v>
      </c>
    </row>
    <row r="4543" spans="1:10" x14ac:dyDescent="0.25">
      <c r="A4543" s="33">
        <v>42636</v>
      </c>
      <c r="B4543" s="44">
        <v>1.1214</v>
      </c>
      <c r="C4543" s="44">
        <v>113.02</v>
      </c>
      <c r="D4543" s="44">
        <v>27.021999999999998</v>
      </c>
      <c r="E4543" s="44">
        <v>7.4551999999999996</v>
      </c>
      <c r="F4543" s="44">
        <v>0.86434999999999995</v>
      </c>
      <c r="G4543" s="44">
        <v>305.51</v>
      </c>
      <c r="H4543" s="44">
        <v>4.2869000000000002</v>
      </c>
      <c r="I4543" s="44">
        <v>1.5625</v>
      </c>
      <c r="J4543" s="45">
        <v>9.5820000000000007</v>
      </c>
    </row>
    <row r="4544" spans="1:10" x14ac:dyDescent="0.25">
      <c r="A4544" s="33">
        <v>42639</v>
      </c>
      <c r="B4544" s="44">
        <v>1.1262000000000001</v>
      </c>
      <c r="C4544" s="44">
        <v>113.11</v>
      </c>
      <c r="D4544" s="44">
        <v>27.021000000000001</v>
      </c>
      <c r="E4544" s="44">
        <v>7.4539</v>
      </c>
      <c r="F4544" s="44">
        <v>0.87090000000000001</v>
      </c>
      <c r="G4544" s="44">
        <v>306.52</v>
      </c>
      <c r="H4544" s="44">
        <v>4.3045</v>
      </c>
      <c r="I4544" s="44">
        <v>1.5596000000000001</v>
      </c>
      <c r="J4544" s="45">
        <v>9.6074999999999999</v>
      </c>
    </row>
    <row r="4545" spans="1:10" x14ac:dyDescent="0.25">
      <c r="A4545" s="33">
        <v>42640</v>
      </c>
      <c r="B4545" s="44">
        <v>1.1220000000000001</v>
      </c>
      <c r="C4545" s="44">
        <v>112.52</v>
      </c>
      <c r="D4545" s="44">
        <v>27.024999999999999</v>
      </c>
      <c r="E4545" s="44">
        <v>7.4500999999999999</v>
      </c>
      <c r="F4545" s="44">
        <v>0.86412999999999995</v>
      </c>
      <c r="G4545" s="44">
        <v>306.94</v>
      </c>
      <c r="H4545" s="44">
        <v>4.2887000000000004</v>
      </c>
      <c r="I4545" s="44">
        <v>1.5563</v>
      </c>
      <c r="J4545" s="45">
        <v>9.6212999999999997</v>
      </c>
    </row>
    <row r="4546" spans="1:10" x14ac:dyDescent="0.25">
      <c r="A4546" s="33">
        <v>42641</v>
      </c>
      <c r="B4546" s="44">
        <v>1.1225000000000001</v>
      </c>
      <c r="C4546" s="44">
        <v>112.93</v>
      </c>
      <c r="D4546" s="44">
        <v>27.023</v>
      </c>
      <c r="E4546" s="44">
        <v>7.4511000000000003</v>
      </c>
      <c r="F4546" s="44">
        <v>0.86207999999999996</v>
      </c>
      <c r="G4546" s="44">
        <v>307.95</v>
      </c>
      <c r="H4546" s="44">
        <v>4.2892999999999999</v>
      </c>
      <c r="I4546" s="44">
        <v>1.5502</v>
      </c>
      <c r="J4546" s="45">
        <v>9.6165000000000003</v>
      </c>
    </row>
    <row r="4547" spans="1:10" x14ac:dyDescent="0.25">
      <c r="A4547" s="33">
        <v>42642</v>
      </c>
      <c r="B4547" s="44">
        <v>1.1221000000000001</v>
      </c>
      <c r="C4547" s="44">
        <v>113.88</v>
      </c>
      <c r="D4547" s="44">
        <v>27.021999999999998</v>
      </c>
      <c r="E4547" s="44">
        <v>7.4523000000000001</v>
      </c>
      <c r="F4547" s="44">
        <v>0.86138000000000003</v>
      </c>
      <c r="G4547" s="44">
        <v>308.64999999999998</v>
      </c>
      <c r="H4547" s="44">
        <v>4.3064999999999998</v>
      </c>
      <c r="I4547" s="44">
        <v>1.5511999999999999</v>
      </c>
      <c r="J4547" s="45">
        <v>9.6218000000000004</v>
      </c>
    </row>
    <row r="4548" spans="1:10" x14ac:dyDescent="0.25">
      <c r="A4548" s="33">
        <v>42643</v>
      </c>
      <c r="B4548" s="44">
        <v>1.1161000000000001</v>
      </c>
      <c r="C4548" s="44">
        <v>113.09</v>
      </c>
      <c r="D4548" s="44">
        <v>27.021000000000001</v>
      </c>
      <c r="E4548" s="44">
        <v>7.4512999999999998</v>
      </c>
      <c r="F4548" s="44">
        <v>0.86102999999999996</v>
      </c>
      <c r="G4548" s="44">
        <v>309.79000000000002</v>
      </c>
      <c r="H4548" s="44">
        <v>4.3192000000000004</v>
      </c>
      <c r="I4548" s="44">
        <v>1.5573999999999999</v>
      </c>
      <c r="J4548" s="45">
        <v>9.6210000000000004</v>
      </c>
    </row>
    <row r="4549" spans="1:10" x14ac:dyDescent="0.25">
      <c r="A4549" s="33">
        <v>42646</v>
      </c>
      <c r="B4549" s="44">
        <v>1.1235999999999999</v>
      </c>
      <c r="C4549" s="44">
        <v>113.9</v>
      </c>
      <c r="D4549" s="44">
        <v>27.021000000000001</v>
      </c>
      <c r="E4549" s="44">
        <v>7.4462999999999999</v>
      </c>
      <c r="F4549" s="44">
        <v>0.87317999999999996</v>
      </c>
      <c r="G4549" s="44">
        <v>308.18</v>
      </c>
      <c r="H4549" s="44">
        <v>4.2933000000000003</v>
      </c>
      <c r="I4549" s="44">
        <v>1.5370999999999999</v>
      </c>
      <c r="J4549" s="45">
        <v>9.593</v>
      </c>
    </row>
    <row r="4550" spans="1:10" x14ac:dyDescent="0.25">
      <c r="A4550" s="33">
        <v>42647</v>
      </c>
      <c r="B4550" s="44">
        <v>1.1161000000000001</v>
      </c>
      <c r="C4550" s="44">
        <v>114.5</v>
      </c>
      <c r="D4550" s="44">
        <v>27.021000000000001</v>
      </c>
      <c r="E4550" s="44">
        <v>7.4417999999999997</v>
      </c>
      <c r="F4550" s="44">
        <v>0.87539999999999996</v>
      </c>
      <c r="G4550" s="44">
        <v>307.42</v>
      </c>
      <c r="H4550" s="44">
        <v>4.2935999999999996</v>
      </c>
      <c r="I4550" s="44">
        <v>1.5063</v>
      </c>
      <c r="J4550" s="45">
        <v>9.6005000000000003</v>
      </c>
    </row>
    <row r="4551" spans="1:10" x14ac:dyDescent="0.25">
      <c r="A4551" s="33">
        <v>42648</v>
      </c>
      <c r="B4551" s="44">
        <v>1.1211</v>
      </c>
      <c r="C4551" s="44">
        <v>115.65</v>
      </c>
      <c r="D4551" s="44">
        <v>27.027999999999999</v>
      </c>
      <c r="E4551" s="44">
        <v>7.4417</v>
      </c>
      <c r="F4551" s="44">
        <v>0.88154999999999994</v>
      </c>
      <c r="G4551" s="44">
        <v>305.85000000000002</v>
      </c>
      <c r="H4551" s="44">
        <v>4.2941000000000003</v>
      </c>
      <c r="I4551" s="44">
        <v>1.5001</v>
      </c>
      <c r="J4551" s="45">
        <v>9.6259999999999994</v>
      </c>
    </row>
    <row r="4552" spans="1:10" x14ac:dyDescent="0.25">
      <c r="A4552" s="33">
        <v>42649</v>
      </c>
      <c r="B4552" s="44">
        <v>1.1185</v>
      </c>
      <c r="C4552" s="44">
        <v>116</v>
      </c>
      <c r="D4552" s="44">
        <v>27.021000000000001</v>
      </c>
      <c r="E4552" s="44">
        <v>7.4413</v>
      </c>
      <c r="F4552" s="44">
        <v>0.88322999999999996</v>
      </c>
      <c r="G4552" s="44">
        <v>305.07</v>
      </c>
      <c r="H4552" s="44">
        <v>4.2927999999999997</v>
      </c>
      <c r="I4552" s="44">
        <v>1.5034000000000001</v>
      </c>
      <c r="J4552" s="45">
        <v>9.6319999999999997</v>
      </c>
    </row>
    <row r="4553" spans="1:10" x14ac:dyDescent="0.25">
      <c r="A4553" s="33">
        <v>42650</v>
      </c>
      <c r="B4553" s="44">
        <v>1.1140000000000001</v>
      </c>
      <c r="C4553" s="44">
        <v>115.44</v>
      </c>
      <c r="D4553" s="44">
        <v>27.021000000000001</v>
      </c>
      <c r="E4553" s="44">
        <v>7.4405000000000001</v>
      </c>
      <c r="F4553" s="44">
        <v>0.90353000000000006</v>
      </c>
      <c r="G4553" s="44">
        <v>303.86</v>
      </c>
      <c r="H4553" s="44">
        <v>4.2812999999999999</v>
      </c>
      <c r="I4553" s="44">
        <v>1.5109999999999999</v>
      </c>
      <c r="J4553" s="45">
        <v>9.6334999999999997</v>
      </c>
    </row>
    <row r="4554" spans="1:10" x14ac:dyDescent="0.25">
      <c r="A4554" s="33">
        <v>42653</v>
      </c>
      <c r="B4554" s="44">
        <v>1.1160000000000001</v>
      </c>
      <c r="C4554" s="44">
        <v>115.39</v>
      </c>
      <c r="D4554" s="44">
        <v>27.021000000000001</v>
      </c>
      <c r="E4554" s="44">
        <v>7.4409000000000001</v>
      </c>
      <c r="F4554" s="44">
        <v>0.90069999999999995</v>
      </c>
      <c r="G4554" s="44">
        <v>304.64999999999998</v>
      </c>
      <c r="H4554" s="44">
        <v>4.2820999999999998</v>
      </c>
      <c r="I4554" s="44">
        <v>1.4970000000000001</v>
      </c>
      <c r="J4554" s="45">
        <v>9.6617999999999995</v>
      </c>
    </row>
    <row r="4555" spans="1:10" x14ac:dyDescent="0.25">
      <c r="A4555" s="33">
        <v>42654</v>
      </c>
      <c r="B4555" s="44">
        <v>1.1079000000000001</v>
      </c>
      <c r="C4555" s="44">
        <v>114.9</v>
      </c>
      <c r="D4555" s="44">
        <v>27.021000000000001</v>
      </c>
      <c r="E4555" s="44">
        <v>7.4412000000000003</v>
      </c>
      <c r="F4555" s="44">
        <v>0.90232999999999997</v>
      </c>
      <c r="G4555" s="44">
        <v>304.43</v>
      </c>
      <c r="H4555" s="44">
        <v>4.2712000000000003</v>
      </c>
      <c r="I4555" s="44">
        <v>1.4875</v>
      </c>
      <c r="J4555" s="45">
        <v>9.7317999999999998</v>
      </c>
    </row>
    <row r="4556" spans="1:10" x14ac:dyDescent="0.25">
      <c r="A4556" s="33">
        <v>42655</v>
      </c>
      <c r="B4556" s="44">
        <v>1.1020000000000001</v>
      </c>
      <c r="C4556" s="44">
        <v>114.5</v>
      </c>
      <c r="D4556" s="44">
        <v>27.024999999999999</v>
      </c>
      <c r="E4556" s="44">
        <v>7.4398999999999997</v>
      </c>
      <c r="F4556" s="44">
        <v>0.89990000000000003</v>
      </c>
      <c r="G4556" s="44">
        <v>306.05</v>
      </c>
      <c r="H4556" s="44">
        <v>4.2973999999999997</v>
      </c>
      <c r="I4556" s="44">
        <v>1.4995000000000001</v>
      </c>
      <c r="J4556" s="45">
        <v>9.7317999999999998</v>
      </c>
    </row>
    <row r="4557" spans="1:10" x14ac:dyDescent="0.25">
      <c r="A4557" s="33">
        <v>42656</v>
      </c>
      <c r="B4557" s="44">
        <v>1.1037999999999999</v>
      </c>
      <c r="C4557" s="44">
        <v>114.49</v>
      </c>
      <c r="D4557" s="44">
        <v>27.021000000000001</v>
      </c>
      <c r="E4557" s="44">
        <v>7.4394999999999998</v>
      </c>
      <c r="F4557" s="44">
        <v>0.90429999999999999</v>
      </c>
      <c r="G4557" s="44">
        <v>306.48</v>
      </c>
      <c r="H4557" s="44">
        <v>4.3019999999999996</v>
      </c>
      <c r="I4557" s="44">
        <v>1.4943</v>
      </c>
      <c r="J4557" s="45">
        <v>9.7364999999999995</v>
      </c>
    </row>
    <row r="4558" spans="1:10" x14ac:dyDescent="0.25">
      <c r="A4558" s="33">
        <v>42657</v>
      </c>
      <c r="B4558" s="44">
        <v>1.1002000000000001</v>
      </c>
      <c r="C4558" s="44">
        <v>114.76</v>
      </c>
      <c r="D4558" s="44">
        <v>27.029</v>
      </c>
      <c r="E4558" s="44">
        <v>7.4398</v>
      </c>
      <c r="F4558" s="44">
        <v>0.89910000000000001</v>
      </c>
      <c r="G4558" s="44">
        <v>305.31</v>
      </c>
      <c r="H4558" s="44">
        <v>4.3019999999999996</v>
      </c>
      <c r="I4558" s="44">
        <v>1.5032000000000001</v>
      </c>
      <c r="J4558" s="45">
        <v>9.7067999999999994</v>
      </c>
    </row>
    <row r="4559" spans="1:10" x14ac:dyDescent="0.25">
      <c r="A4559" s="33">
        <v>42660</v>
      </c>
      <c r="B4559" s="44">
        <v>1.0993999999999999</v>
      </c>
      <c r="C4559" s="44">
        <v>114.46</v>
      </c>
      <c r="D4559" s="44">
        <v>27.024000000000001</v>
      </c>
      <c r="E4559" s="44">
        <v>7.44</v>
      </c>
      <c r="F4559" s="44">
        <v>0.90485000000000004</v>
      </c>
      <c r="G4559" s="44">
        <v>306.93</v>
      </c>
      <c r="H4559" s="44">
        <v>4.3281000000000001</v>
      </c>
      <c r="I4559" s="44">
        <v>1.504</v>
      </c>
      <c r="J4559" s="45">
        <v>9.7027999999999999</v>
      </c>
    </row>
    <row r="4560" spans="1:10" x14ac:dyDescent="0.25">
      <c r="A4560" s="33">
        <v>42661</v>
      </c>
      <c r="B4560" s="44">
        <v>1.0992999999999999</v>
      </c>
      <c r="C4560" s="44">
        <v>114.37</v>
      </c>
      <c r="D4560" s="44">
        <v>27.021000000000001</v>
      </c>
      <c r="E4560" s="44">
        <v>7.4406999999999996</v>
      </c>
      <c r="F4560" s="44">
        <v>0.89564999999999995</v>
      </c>
      <c r="G4560" s="44">
        <v>306.93</v>
      </c>
      <c r="H4560" s="44">
        <v>4.3183999999999996</v>
      </c>
      <c r="I4560" s="44">
        <v>1.5004999999999999</v>
      </c>
      <c r="J4560" s="45">
        <v>9.7025000000000006</v>
      </c>
    </row>
    <row r="4561" spans="1:10" x14ac:dyDescent="0.25">
      <c r="A4561" s="33">
        <v>42662</v>
      </c>
      <c r="B4561" s="44">
        <v>1.0979000000000001</v>
      </c>
      <c r="C4561" s="44">
        <v>113.49</v>
      </c>
      <c r="D4561" s="44">
        <v>27.021000000000001</v>
      </c>
      <c r="E4561" s="44">
        <v>7.4409000000000001</v>
      </c>
      <c r="F4561" s="44">
        <v>0.89337999999999995</v>
      </c>
      <c r="G4561" s="44">
        <v>307.08</v>
      </c>
      <c r="H4561" s="44">
        <v>4.3179999999999996</v>
      </c>
      <c r="I4561" s="44">
        <v>1.4843999999999999</v>
      </c>
      <c r="J4561" s="45">
        <v>9.6980000000000004</v>
      </c>
    </row>
    <row r="4562" spans="1:10" x14ac:dyDescent="0.25">
      <c r="A4562" s="33">
        <v>42663</v>
      </c>
      <c r="B4562" s="44">
        <v>1.0980000000000001</v>
      </c>
      <c r="C4562" s="44">
        <v>113.76</v>
      </c>
      <c r="D4562" s="44">
        <v>27.021000000000001</v>
      </c>
      <c r="E4562" s="44">
        <v>7.4402999999999997</v>
      </c>
      <c r="F4562" s="44">
        <v>0.89568000000000003</v>
      </c>
      <c r="G4562" s="44">
        <v>307.54000000000002</v>
      </c>
      <c r="H4562" s="44">
        <v>4.3281999999999998</v>
      </c>
      <c r="I4562" s="44">
        <v>1.4995000000000001</v>
      </c>
      <c r="J4562" s="45">
        <v>9.7040000000000006</v>
      </c>
    </row>
    <row r="4563" spans="1:10" x14ac:dyDescent="0.25">
      <c r="A4563" s="33">
        <v>42664</v>
      </c>
      <c r="B4563" s="44">
        <v>1.0886</v>
      </c>
      <c r="C4563" s="44">
        <v>112.96</v>
      </c>
      <c r="D4563" s="44">
        <v>27.021000000000001</v>
      </c>
      <c r="E4563" s="44">
        <v>7.4382999999999999</v>
      </c>
      <c r="F4563" s="44">
        <v>0.89319999999999999</v>
      </c>
      <c r="G4563" s="44">
        <v>308.3</v>
      </c>
      <c r="H4563" s="44">
        <v>4.3250999999999999</v>
      </c>
      <c r="I4563" s="44">
        <v>1.4777</v>
      </c>
      <c r="J4563" s="45">
        <v>9.6913</v>
      </c>
    </row>
    <row r="4564" spans="1:10" x14ac:dyDescent="0.25">
      <c r="A4564" s="33">
        <v>42667</v>
      </c>
      <c r="B4564" s="44">
        <v>1.0891</v>
      </c>
      <c r="C4564" s="44">
        <v>113.29</v>
      </c>
      <c r="D4564" s="44">
        <v>27.021000000000001</v>
      </c>
      <c r="E4564" s="44">
        <v>7.4394</v>
      </c>
      <c r="F4564" s="44">
        <v>0.89015</v>
      </c>
      <c r="G4564" s="44">
        <v>308.52999999999997</v>
      </c>
      <c r="H4564" s="44">
        <v>4.3166000000000002</v>
      </c>
      <c r="I4564" s="44">
        <v>1.4836</v>
      </c>
      <c r="J4564" s="45">
        <v>9.7050000000000001</v>
      </c>
    </row>
    <row r="4565" spans="1:10" x14ac:dyDescent="0.25">
      <c r="A4565" s="33">
        <v>42668</v>
      </c>
      <c r="B4565" s="44">
        <v>1.0871999999999999</v>
      </c>
      <c r="C4565" s="44">
        <v>113.65</v>
      </c>
      <c r="D4565" s="44">
        <v>27.021000000000001</v>
      </c>
      <c r="E4565" s="44">
        <v>7.4386999999999999</v>
      </c>
      <c r="F4565" s="44">
        <v>0.88997999999999999</v>
      </c>
      <c r="G4565" s="44">
        <v>308.16000000000003</v>
      </c>
      <c r="H4565" s="44">
        <v>4.3041999999999998</v>
      </c>
      <c r="I4565" s="44">
        <v>1.4728000000000001</v>
      </c>
      <c r="J4565" s="45">
        <v>9.718</v>
      </c>
    </row>
    <row r="4566" spans="1:10" x14ac:dyDescent="0.25">
      <c r="A4566" s="33">
        <v>42669</v>
      </c>
      <c r="B4566" s="44">
        <v>1.0925</v>
      </c>
      <c r="C4566" s="44">
        <v>113.97</v>
      </c>
      <c r="D4566" s="44">
        <v>27.021000000000001</v>
      </c>
      <c r="E4566" s="44">
        <v>7.4385000000000003</v>
      </c>
      <c r="F4566" s="44">
        <v>0.89464999999999995</v>
      </c>
      <c r="G4566" s="44">
        <v>309.08999999999997</v>
      </c>
      <c r="H4566" s="44">
        <v>4.3244999999999996</v>
      </c>
      <c r="I4566" s="44">
        <v>1.4737</v>
      </c>
      <c r="J4566" s="45">
        <v>9.7368000000000006</v>
      </c>
    </row>
    <row r="4567" spans="1:10" x14ac:dyDescent="0.25">
      <c r="A4567" s="33">
        <v>42670</v>
      </c>
      <c r="B4567" s="44">
        <v>1.0927</v>
      </c>
      <c r="C4567" s="44">
        <v>114.39</v>
      </c>
      <c r="D4567" s="44">
        <v>27.021999999999998</v>
      </c>
      <c r="E4567" s="44">
        <v>7.4375999999999998</v>
      </c>
      <c r="F4567" s="44">
        <v>0.89158000000000004</v>
      </c>
      <c r="G4567" s="44">
        <v>309.23</v>
      </c>
      <c r="H4567" s="44">
        <v>4.3292000000000002</v>
      </c>
      <c r="I4567" s="44">
        <v>1.4746999999999999</v>
      </c>
      <c r="J4567" s="45">
        <v>9.8149999999999995</v>
      </c>
    </row>
    <row r="4568" spans="1:10" x14ac:dyDescent="0.25">
      <c r="A4568" s="33">
        <v>42671</v>
      </c>
      <c r="B4568" s="44">
        <v>1.0922000000000001</v>
      </c>
      <c r="C4568" s="44">
        <v>115.1</v>
      </c>
      <c r="D4568" s="44">
        <v>27.021999999999998</v>
      </c>
      <c r="E4568" s="44">
        <v>7.4382000000000001</v>
      </c>
      <c r="F4568" s="44">
        <v>0.89905000000000002</v>
      </c>
      <c r="G4568" s="44">
        <v>309.45999999999998</v>
      </c>
      <c r="H4568" s="44">
        <v>4.3307000000000002</v>
      </c>
      <c r="I4568" s="44">
        <v>1.4635</v>
      </c>
      <c r="J4568" s="45">
        <v>9.8620000000000001</v>
      </c>
    </row>
    <row r="4569" spans="1:10" x14ac:dyDescent="0.25">
      <c r="A4569" s="33">
        <v>42674</v>
      </c>
      <c r="B4569" s="44">
        <v>1.0946</v>
      </c>
      <c r="C4569" s="44">
        <v>114.97</v>
      </c>
      <c r="D4569" s="44">
        <v>27.024000000000001</v>
      </c>
      <c r="E4569" s="44">
        <v>7.4393000000000002</v>
      </c>
      <c r="F4569" s="44">
        <v>0.90049999999999997</v>
      </c>
      <c r="G4569" s="44">
        <v>308.44</v>
      </c>
      <c r="H4569" s="44">
        <v>4.3277999999999999</v>
      </c>
      <c r="I4569" s="44">
        <v>1.4594</v>
      </c>
      <c r="J4569" s="45">
        <v>9.8650000000000002</v>
      </c>
    </row>
    <row r="4570" spans="1:10" x14ac:dyDescent="0.25">
      <c r="A4570" s="33">
        <v>42675</v>
      </c>
      <c r="B4570" s="44">
        <v>1.1025</v>
      </c>
      <c r="C4570" s="44">
        <v>115.57</v>
      </c>
      <c r="D4570" s="44">
        <v>27.024000000000001</v>
      </c>
      <c r="E4570" s="44">
        <v>7.4389000000000003</v>
      </c>
      <c r="F4570" s="44">
        <v>0.90173000000000003</v>
      </c>
      <c r="G4570" s="44">
        <v>307.73</v>
      </c>
      <c r="H4570" s="44">
        <v>4.3085000000000004</v>
      </c>
      <c r="I4570" s="44">
        <v>1.4648000000000001</v>
      </c>
      <c r="J4570" s="45">
        <v>9.8800000000000008</v>
      </c>
    </row>
    <row r="4571" spans="1:10" x14ac:dyDescent="0.25">
      <c r="A4571" s="33">
        <v>42676</v>
      </c>
      <c r="B4571" s="44">
        <v>1.1094999999999999</v>
      </c>
      <c r="C4571" s="44">
        <v>114.62</v>
      </c>
      <c r="D4571" s="44">
        <v>27.021999999999998</v>
      </c>
      <c r="E4571" s="44">
        <v>7.4394999999999998</v>
      </c>
      <c r="F4571" s="44">
        <v>0.90063000000000004</v>
      </c>
      <c r="G4571" s="44">
        <v>308.06</v>
      </c>
      <c r="H4571" s="44">
        <v>4.3254999999999999</v>
      </c>
      <c r="I4571" s="44">
        <v>1.4491000000000001</v>
      </c>
      <c r="J4571" s="45">
        <v>9.891</v>
      </c>
    </row>
    <row r="4572" spans="1:10" x14ac:dyDescent="0.25">
      <c r="A4572" s="33">
        <v>42677</v>
      </c>
      <c r="B4572" s="44">
        <v>1.1064000000000001</v>
      </c>
      <c r="C4572" s="44">
        <v>114.25</v>
      </c>
      <c r="D4572" s="44">
        <v>27.021000000000001</v>
      </c>
      <c r="E4572" s="44">
        <v>7.4405999999999999</v>
      </c>
      <c r="F4572" s="44">
        <v>0.88658000000000003</v>
      </c>
      <c r="G4572" s="44">
        <v>307.88</v>
      </c>
      <c r="H4572" s="44">
        <v>4.3186</v>
      </c>
      <c r="I4572" s="44">
        <v>1.4540999999999999</v>
      </c>
      <c r="J4572" s="45">
        <v>9.9068000000000005</v>
      </c>
    </row>
    <row r="4573" spans="1:10" x14ac:dyDescent="0.25">
      <c r="A4573" s="33">
        <v>42678</v>
      </c>
      <c r="B4573" s="44">
        <v>1.1093</v>
      </c>
      <c r="C4573" s="44">
        <v>114.24</v>
      </c>
      <c r="D4573" s="44">
        <v>27.021000000000001</v>
      </c>
      <c r="E4573" s="44">
        <v>7.4412000000000003</v>
      </c>
      <c r="F4573" s="44">
        <v>0.88807999999999998</v>
      </c>
      <c r="G4573" s="44">
        <v>306.13</v>
      </c>
      <c r="H4573" s="44">
        <v>4.3188000000000004</v>
      </c>
      <c r="I4573" s="44">
        <v>1.4516</v>
      </c>
      <c r="J4573" s="45">
        <v>9.9629999999999992</v>
      </c>
    </row>
    <row r="4574" spans="1:10" x14ac:dyDescent="0.25">
      <c r="A4574" s="33">
        <v>42681</v>
      </c>
      <c r="B4574" s="44">
        <v>1.1062000000000001</v>
      </c>
      <c r="C4574" s="44">
        <v>115.4</v>
      </c>
      <c r="D4574" s="44">
        <v>27.021000000000001</v>
      </c>
      <c r="E4574" s="44">
        <v>7.4408000000000003</v>
      </c>
      <c r="F4574" s="44">
        <v>0.89039999999999997</v>
      </c>
      <c r="G4574" s="44">
        <v>306.05</v>
      </c>
      <c r="H4574" s="44">
        <v>4.3300999999999998</v>
      </c>
      <c r="I4574" s="44">
        <v>1.4527000000000001</v>
      </c>
      <c r="J4574" s="45">
        <v>9.9832999999999998</v>
      </c>
    </row>
    <row r="4575" spans="1:10" x14ac:dyDescent="0.25">
      <c r="A4575" s="33">
        <v>42682</v>
      </c>
      <c r="B4575" s="44">
        <v>1.1037999999999999</v>
      </c>
      <c r="C4575" s="44">
        <v>115.66</v>
      </c>
      <c r="D4575" s="44">
        <v>27.021000000000001</v>
      </c>
      <c r="E4575" s="44">
        <v>7.4417999999999997</v>
      </c>
      <c r="F4575" s="44">
        <v>0.89088000000000001</v>
      </c>
      <c r="G4575" s="44">
        <v>305.57</v>
      </c>
      <c r="H4575" s="44">
        <v>4.3282999999999996</v>
      </c>
      <c r="I4575" s="44">
        <v>1.4475</v>
      </c>
      <c r="J4575" s="45">
        <v>9.9184999999999999</v>
      </c>
    </row>
    <row r="4576" spans="1:10" x14ac:dyDescent="0.25">
      <c r="A4576" s="33">
        <v>42683</v>
      </c>
      <c r="B4576" s="44">
        <v>1.1022000000000001</v>
      </c>
      <c r="C4576" s="44">
        <v>114.54</v>
      </c>
      <c r="D4576" s="44">
        <v>27.027000000000001</v>
      </c>
      <c r="E4576" s="44">
        <v>7.4417</v>
      </c>
      <c r="F4576" s="44">
        <v>0.89029999999999998</v>
      </c>
      <c r="G4576" s="44">
        <v>304.95</v>
      </c>
      <c r="H4576" s="44">
        <v>4.3388</v>
      </c>
      <c r="I4576" s="44">
        <v>1.4366000000000001</v>
      </c>
      <c r="J4576" s="45">
        <v>10.0025</v>
      </c>
    </row>
    <row r="4577" spans="1:10" x14ac:dyDescent="0.25">
      <c r="A4577" s="33">
        <v>42684</v>
      </c>
      <c r="B4577" s="44">
        <v>1.0894999999999999</v>
      </c>
      <c r="C4577" s="44">
        <v>116.4</v>
      </c>
      <c r="D4577" s="44">
        <v>27.021999999999998</v>
      </c>
      <c r="E4577" s="44">
        <v>7.4413999999999998</v>
      </c>
      <c r="F4577" s="44">
        <v>0.87785000000000002</v>
      </c>
      <c r="G4577" s="44">
        <v>307.3</v>
      </c>
      <c r="H4577" s="44">
        <v>4.3587999999999996</v>
      </c>
      <c r="I4577" s="44">
        <v>1.4375</v>
      </c>
      <c r="J4577" s="45">
        <v>9.9090000000000007</v>
      </c>
    </row>
    <row r="4578" spans="1:10" x14ac:dyDescent="0.25">
      <c r="A4578" s="33">
        <v>42685</v>
      </c>
      <c r="B4578" s="44">
        <v>1.0904</v>
      </c>
      <c r="C4578" s="44">
        <v>115.96</v>
      </c>
      <c r="D4578" s="44">
        <v>27.053999999999998</v>
      </c>
      <c r="E4578" s="44">
        <v>7.4423000000000004</v>
      </c>
      <c r="F4578" s="44">
        <v>0.86133000000000004</v>
      </c>
      <c r="G4578" s="44">
        <v>309.25</v>
      </c>
      <c r="H4578" s="44">
        <v>4.4081000000000001</v>
      </c>
      <c r="I4578" s="44">
        <v>1.4417</v>
      </c>
      <c r="J4578" s="45">
        <v>9.8610000000000007</v>
      </c>
    </row>
    <row r="4579" spans="1:10" x14ac:dyDescent="0.25">
      <c r="A4579" s="33">
        <v>42688</v>
      </c>
      <c r="B4579" s="44">
        <v>1.0777000000000001</v>
      </c>
      <c r="C4579" s="44">
        <v>116.27</v>
      </c>
      <c r="D4579" s="44">
        <v>27.026</v>
      </c>
      <c r="E4579" s="44">
        <v>7.4424999999999999</v>
      </c>
      <c r="F4579" s="44">
        <v>0.85985</v>
      </c>
      <c r="G4579" s="44">
        <v>310.13</v>
      </c>
      <c r="H4579" s="44">
        <v>4.4059999999999997</v>
      </c>
      <c r="I4579" s="44">
        <v>1.4287000000000001</v>
      </c>
      <c r="J4579" s="45">
        <v>9.8094999999999999</v>
      </c>
    </row>
    <row r="4580" spans="1:10" x14ac:dyDescent="0.25">
      <c r="A4580" s="33">
        <v>42689</v>
      </c>
      <c r="B4580" s="44">
        <v>1.0765</v>
      </c>
      <c r="C4580" s="44">
        <v>116.55</v>
      </c>
      <c r="D4580" s="44">
        <v>27.03</v>
      </c>
      <c r="E4580" s="44">
        <v>7.4433999999999996</v>
      </c>
      <c r="F4580" s="44">
        <v>0.86638000000000004</v>
      </c>
      <c r="G4580" s="44">
        <v>309.97000000000003</v>
      </c>
      <c r="H4580" s="44">
        <v>4.4245000000000001</v>
      </c>
      <c r="I4580" s="44">
        <v>1.4381999999999999</v>
      </c>
      <c r="J4580" s="45">
        <v>9.8510000000000009</v>
      </c>
    </row>
    <row r="4581" spans="1:10" x14ac:dyDescent="0.25">
      <c r="A4581" s="33">
        <v>42690</v>
      </c>
      <c r="B4581" s="44">
        <v>1.0702</v>
      </c>
      <c r="C4581" s="44">
        <v>117.25</v>
      </c>
      <c r="D4581" s="44">
        <v>27.036000000000001</v>
      </c>
      <c r="E4581" s="44">
        <v>7.4421999999999997</v>
      </c>
      <c r="F4581" s="44">
        <v>0.86109999999999998</v>
      </c>
      <c r="G4581" s="44">
        <v>310.58999999999997</v>
      </c>
      <c r="H4581" s="44">
        <v>4.4432999999999998</v>
      </c>
      <c r="I4581" s="44">
        <v>1.4382999999999999</v>
      </c>
      <c r="J4581" s="45">
        <v>9.8328000000000007</v>
      </c>
    </row>
    <row r="4582" spans="1:10" x14ac:dyDescent="0.25">
      <c r="A4582" s="33">
        <v>42691</v>
      </c>
      <c r="B4582" s="44">
        <v>1.0717000000000001</v>
      </c>
      <c r="C4582" s="44">
        <v>117.12</v>
      </c>
      <c r="D4582" s="44">
        <v>27.05</v>
      </c>
      <c r="E4582" s="44">
        <v>7.4419000000000004</v>
      </c>
      <c r="F4582" s="44">
        <v>0.86055000000000004</v>
      </c>
      <c r="G4582" s="44">
        <v>309.36</v>
      </c>
      <c r="H4582" s="44">
        <v>4.4447999999999999</v>
      </c>
      <c r="I4582" s="44">
        <v>1.4244000000000001</v>
      </c>
      <c r="J4582" s="45">
        <v>9.8368000000000002</v>
      </c>
    </row>
    <row r="4583" spans="1:10" x14ac:dyDescent="0.25">
      <c r="A4583" s="33">
        <v>42692</v>
      </c>
      <c r="B4583" s="44">
        <v>1.0629</v>
      </c>
      <c r="C4583" s="44">
        <v>116.95</v>
      </c>
      <c r="D4583" s="44">
        <v>27.035</v>
      </c>
      <c r="E4583" s="44">
        <v>7.4398999999999997</v>
      </c>
      <c r="F4583" s="44">
        <v>0.86217999999999995</v>
      </c>
      <c r="G4583" s="44">
        <v>309.49</v>
      </c>
      <c r="H4583" s="44">
        <v>4.4428999999999998</v>
      </c>
      <c r="I4583" s="44">
        <v>1.4184000000000001</v>
      </c>
      <c r="J4583" s="45">
        <v>9.8242999999999991</v>
      </c>
    </row>
    <row r="4584" spans="1:10" x14ac:dyDescent="0.25">
      <c r="A4584" s="33">
        <v>42695</v>
      </c>
      <c r="B4584" s="44">
        <v>1.0630999999999999</v>
      </c>
      <c r="C4584" s="44">
        <v>117.59</v>
      </c>
      <c r="D4584" s="44">
        <v>27.032</v>
      </c>
      <c r="E4584" s="44">
        <v>7.4409000000000001</v>
      </c>
      <c r="F4584" s="44">
        <v>0.85724999999999996</v>
      </c>
      <c r="G4584" s="44">
        <v>309.13</v>
      </c>
      <c r="H4584" s="44">
        <v>4.4306999999999999</v>
      </c>
      <c r="I4584" s="44">
        <v>1.4114</v>
      </c>
      <c r="J4584" s="45">
        <v>9.8145000000000007</v>
      </c>
    </row>
    <row r="4585" spans="1:10" x14ac:dyDescent="0.25">
      <c r="A4585" s="33">
        <v>42696</v>
      </c>
      <c r="B4585" s="44">
        <v>1.0617000000000001</v>
      </c>
      <c r="C4585" s="44">
        <v>117.74</v>
      </c>
      <c r="D4585" s="44">
        <v>27.044</v>
      </c>
      <c r="E4585" s="44">
        <v>7.4398999999999997</v>
      </c>
      <c r="F4585" s="44">
        <v>0.85423000000000004</v>
      </c>
      <c r="G4585" s="44">
        <v>308.89</v>
      </c>
      <c r="H4585" s="44">
        <v>4.4204999999999997</v>
      </c>
      <c r="I4585" s="44">
        <v>1.4157</v>
      </c>
      <c r="J4585" s="45">
        <v>9.7972999999999999</v>
      </c>
    </row>
    <row r="4586" spans="1:10" x14ac:dyDescent="0.25">
      <c r="A4586" s="33">
        <v>42697</v>
      </c>
      <c r="B4586" s="44">
        <v>1.0602</v>
      </c>
      <c r="C4586" s="44">
        <v>118.04</v>
      </c>
      <c r="D4586" s="44">
        <v>27.027000000000001</v>
      </c>
      <c r="E4586" s="44">
        <v>7.4398</v>
      </c>
      <c r="F4586" s="44">
        <v>0.85392999999999997</v>
      </c>
      <c r="G4586" s="44">
        <v>310.04000000000002</v>
      </c>
      <c r="H4586" s="44">
        <v>4.4154</v>
      </c>
      <c r="I4586" s="44">
        <v>1.4161999999999999</v>
      </c>
      <c r="J4586" s="45">
        <v>9.7863000000000007</v>
      </c>
    </row>
    <row r="4587" spans="1:10" x14ac:dyDescent="0.25">
      <c r="A4587" s="33">
        <v>42698</v>
      </c>
      <c r="B4587" s="44">
        <v>1.0548</v>
      </c>
      <c r="C4587" s="44">
        <v>119.43</v>
      </c>
      <c r="D4587" s="44">
        <v>27.033999999999999</v>
      </c>
      <c r="E4587" s="44">
        <v>7.4372999999999996</v>
      </c>
      <c r="F4587" s="44">
        <v>0.84799999999999998</v>
      </c>
      <c r="G4587" s="44">
        <v>310.45999999999998</v>
      </c>
      <c r="H4587" s="44">
        <v>4.4238999999999997</v>
      </c>
      <c r="I4587" s="44">
        <v>1.4251</v>
      </c>
      <c r="J4587" s="45">
        <v>9.7658000000000005</v>
      </c>
    </row>
    <row r="4588" spans="1:10" x14ac:dyDescent="0.25">
      <c r="A4588" s="33">
        <v>42699</v>
      </c>
      <c r="B4588" s="44">
        <v>1.0591999999999999</v>
      </c>
      <c r="C4588" s="44">
        <v>119.73</v>
      </c>
      <c r="D4588" s="44">
        <v>27.039000000000001</v>
      </c>
      <c r="E4588" s="44">
        <v>7.4379999999999997</v>
      </c>
      <c r="F4588" s="44">
        <v>0.85182000000000002</v>
      </c>
      <c r="G4588" s="44">
        <v>309.33</v>
      </c>
      <c r="H4588" s="44">
        <v>4.4189999999999996</v>
      </c>
      <c r="I4588" s="44">
        <v>1.4169</v>
      </c>
      <c r="J4588" s="45">
        <v>9.7840000000000007</v>
      </c>
    </row>
    <row r="4589" spans="1:10" x14ac:dyDescent="0.25">
      <c r="A4589" s="33">
        <v>42702</v>
      </c>
      <c r="B4589" s="44">
        <v>1.0588</v>
      </c>
      <c r="C4589" s="44">
        <v>119.25</v>
      </c>
      <c r="D4589" s="44">
        <v>27.044</v>
      </c>
      <c r="E4589" s="44">
        <v>7.4389000000000003</v>
      </c>
      <c r="F4589" s="44">
        <v>0.85302999999999995</v>
      </c>
      <c r="G4589" s="44">
        <v>310.64999999999998</v>
      </c>
      <c r="H4589" s="44">
        <v>4.4194000000000004</v>
      </c>
      <c r="I4589" s="44">
        <v>1.4181999999999999</v>
      </c>
      <c r="J4589" s="45">
        <v>9.7797999999999998</v>
      </c>
    </row>
    <row r="4590" spans="1:10" x14ac:dyDescent="0.25">
      <c r="A4590" s="33">
        <v>42703</v>
      </c>
      <c r="B4590" s="44">
        <v>1.0576000000000001</v>
      </c>
      <c r="C4590" s="44">
        <v>119.48</v>
      </c>
      <c r="D4590" s="44">
        <v>27.045000000000002</v>
      </c>
      <c r="E4590" s="44">
        <v>7.4390999999999998</v>
      </c>
      <c r="F4590" s="44">
        <v>0.84814999999999996</v>
      </c>
      <c r="G4590" s="44">
        <v>311.48</v>
      </c>
      <c r="H4590" s="44">
        <v>4.4298999999999999</v>
      </c>
      <c r="I4590" s="44">
        <v>1.4189000000000001</v>
      </c>
      <c r="J4590" s="45">
        <v>9.7667999999999999</v>
      </c>
    </row>
    <row r="4591" spans="1:10" x14ac:dyDescent="0.25">
      <c r="A4591" s="33">
        <v>42704</v>
      </c>
      <c r="B4591" s="44">
        <v>1.0634999999999999</v>
      </c>
      <c r="C4591" s="44">
        <v>120.48</v>
      </c>
      <c r="D4591" s="44">
        <v>27.06</v>
      </c>
      <c r="E4591" s="44">
        <v>7.4402999999999997</v>
      </c>
      <c r="F4591" s="44">
        <v>0.85250000000000004</v>
      </c>
      <c r="G4591" s="44">
        <v>311.51</v>
      </c>
      <c r="H4591" s="44">
        <v>4.4482999999999997</v>
      </c>
      <c r="I4591" s="44">
        <v>1.4184000000000001</v>
      </c>
      <c r="J4591" s="45">
        <v>9.7538</v>
      </c>
    </row>
    <row r="4592" spans="1:10" x14ac:dyDescent="0.25">
      <c r="A4592" s="33">
        <v>42705</v>
      </c>
      <c r="B4592" s="44">
        <v>1.0627</v>
      </c>
      <c r="C4592" s="44">
        <v>121.39</v>
      </c>
      <c r="D4592" s="44">
        <v>27.061</v>
      </c>
      <c r="E4592" s="44">
        <v>7.4401000000000002</v>
      </c>
      <c r="F4592" s="44">
        <v>0.84097999999999995</v>
      </c>
      <c r="G4592" s="44">
        <v>313.95999999999998</v>
      </c>
      <c r="H4592" s="44">
        <v>4.4676</v>
      </c>
      <c r="I4592" s="44">
        <v>1.4080999999999999</v>
      </c>
      <c r="J4592" s="45">
        <v>9.7934999999999999</v>
      </c>
    </row>
    <row r="4593" spans="1:10" x14ac:dyDescent="0.25">
      <c r="A4593" s="33">
        <v>42706</v>
      </c>
      <c r="B4593" s="44">
        <v>1.0642</v>
      </c>
      <c r="C4593" s="44">
        <v>121.2</v>
      </c>
      <c r="D4593" s="44">
        <v>27.058</v>
      </c>
      <c r="E4593" s="44">
        <v>7.4398</v>
      </c>
      <c r="F4593" s="44">
        <v>0.84302999999999995</v>
      </c>
      <c r="G4593" s="44">
        <v>313.93</v>
      </c>
      <c r="H4593" s="44">
        <v>4.4892000000000003</v>
      </c>
      <c r="I4593" s="44">
        <v>1.4127000000000001</v>
      </c>
      <c r="J4593" s="45">
        <v>9.7982999999999993</v>
      </c>
    </row>
    <row r="4594" spans="1:10" x14ac:dyDescent="0.25">
      <c r="A4594" s="33">
        <v>42709</v>
      </c>
      <c r="B4594" s="44">
        <v>1.0702</v>
      </c>
      <c r="C4594" s="44">
        <v>122.32</v>
      </c>
      <c r="D4594" s="44">
        <v>27.056999999999999</v>
      </c>
      <c r="E4594" s="44">
        <v>7.4396000000000004</v>
      </c>
      <c r="F4594" s="44">
        <v>0.84167999999999998</v>
      </c>
      <c r="G4594" s="44">
        <v>313.97000000000003</v>
      </c>
      <c r="H4594" s="44">
        <v>4.5004999999999997</v>
      </c>
      <c r="I4594" s="44">
        <v>1.4198999999999999</v>
      </c>
      <c r="J4594" s="45">
        <v>9.8015000000000008</v>
      </c>
    </row>
    <row r="4595" spans="1:10" x14ac:dyDescent="0.25">
      <c r="A4595" s="33">
        <v>42710</v>
      </c>
      <c r="B4595" s="44">
        <v>1.0733999999999999</v>
      </c>
      <c r="C4595" s="44">
        <v>122.28</v>
      </c>
      <c r="D4595" s="44">
        <v>27.045000000000002</v>
      </c>
      <c r="E4595" s="44">
        <v>7.4383999999999997</v>
      </c>
      <c r="F4595" s="44">
        <v>0.84209999999999996</v>
      </c>
      <c r="G4595" s="44">
        <v>313.49</v>
      </c>
      <c r="H4595" s="44">
        <v>4.4779999999999998</v>
      </c>
      <c r="I4595" s="44">
        <v>1.4234</v>
      </c>
      <c r="J4595" s="45">
        <v>9.8030000000000008</v>
      </c>
    </row>
    <row r="4596" spans="1:10" x14ac:dyDescent="0.25">
      <c r="A4596" s="33">
        <v>42711</v>
      </c>
      <c r="B4596" s="44">
        <v>1.073</v>
      </c>
      <c r="C4596" s="44">
        <v>122.42</v>
      </c>
      <c r="D4596" s="44">
        <v>27.036000000000001</v>
      </c>
      <c r="E4596" s="44">
        <v>7.4378000000000002</v>
      </c>
      <c r="F4596" s="44">
        <v>0.85094999999999998</v>
      </c>
      <c r="G4596" s="44">
        <v>312.98</v>
      </c>
      <c r="H4596" s="44">
        <v>4.4279999999999999</v>
      </c>
      <c r="I4596" s="44">
        <v>1.4221999999999999</v>
      </c>
      <c r="J4596" s="45">
        <v>9.7735000000000003</v>
      </c>
    </row>
    <row r="4597" spans="1:10" x14ac:dyDescent="0.25">
      <c r="A4597" s="33">
        <v>42712</v>
      </c>
      <c r="B4597" s="44">
        <v>1.0762</v>
      </c>
      <c r="C4597" s="44">
        <v>122.61</v>
      </c>
      <c r="D4597" s="44">
        <v>27.038</v>
      </c>
      <c r="E4597" s="44">
        <v>7.4390000000000001</v>
      </c>
      <c r="F4597" s="44">
        <v>0.84994999999999998</v>
      </c>
      <c r="G4597" s="44">
        <v>314.29000000000002</v>
      </c>
      <c r="H4597" s="44">
        <v>4.4539999999999997</v>
      </c>
      <c r="I4597" s="44">
        <v>1.4238</v>
      </c>
      <c r="J4597" s="45">
        <v>9.7227999999999994</v>
      </c>
    </row>
    <row r="4598" spans="1:10" x14ac:dyDescent="0.25">
      <c r="A4598" s="33">
        <v>42713</v>
      </c>
      <c r="B4598" s="44">
        <v>1.0559000000000001</v>
      </c>
      <c r="C4598" s="44">
        <v>121.48</v>
      </c>
      <c r="D4598" s="44">
        <v>27.027000000000001</v>
      </c>
      <c r="E4598" s="44">
        <v>7.4368999999999996</v>
      </c>
      <c r="F4598" s="44">
        <v>0.83935000000000004</v>
      </c>
      <c r="G4598" s="44">
        <v>314.45</v>
      </c>
      <c r="H4598" s="44">
        <v>4.4454000000000002</v>
      </c>
      <c r="I4598" s="44">
        <v>1.4321999999999999</v>
      </c>
      <c r="J4598" s="45">
        <v>9.6910000000000007</v>
      </c>
    </row>
    <row r="4599" spans="1:10" x14ac:dyDescent="0.25">
      <c r="A4599" s="33">
        <v>42716</v>
      </c>
      <c r="B4599" s="44">
        <v>1.0596000000000001</v>
      </c>
      <c r="C4599" s="44">
        <v>122.69</v>
      </c>
      <c r="D4599" s="44">
        <v>27.027000000000001</v>
      </c>
      <c r="E4599" s="44">
        <v>7.4371</v>
      </c>
      <c r="F4599" s="44">
        <v>0.83899999999999997</v>
      </c>
      <c r="G4599" s="44">
        <v>314.02</v>
      </c>
      <c r="H4599" s="44">
        <v>4.4530000000000003</v>
      </c>
      <c r="I4599" s="44">
        <v>1.431</v>
      </c>
      <c r="J4599" s="45">
        <v>9.7445000000000004</v>
      </c>
    </row>
    <row r="4600" spans="1:10" x14ac:dyDescent="0.25">
      <c r="A4600" s="33">
        <v>42717</v>
      </c>
      <c r="B4600" s="44">
        <v>1.0609999999999999</v>
      </c>
      <c r="C4600" s="44">
        <v>122.27</v>
      </c>
      <c r="D4600" s="44">
        <v>27.021999999999998</v>
      </c>
      <c r="E4600" s="44">
        <v>7.4370000000000003</v>
      </c>
      <c r="F4600" s="44">
        <v>0.83487999999999996</v>
      </c>
      <c r="G4600" s="44">
        <v>314.31</v>
      </c>
      <c r="H4600" s="44">
        <v>4.4442000000000004</v>
      </c>
      <c r="I4600" s="44">
        <v>1.4165000000000001</v>
      </c>
      <c r="J4600" s="45">
        <v>9.718</v>
      </c>
    </row>
    <row r="4601" spans="1:10" x14ac:dyDescent="0.25">
      <c r="A4601" s="33">
        <v>42718</v>
      </c>
      <c r="B4601" s="44">
        <v>1.0644</v>
      </c>
      <c r="C4601" s="44">
        <v>122.39</v>
      </c>
      <c r="D4601" s="44">
        <v>27.023</v>
      </c>
      <c r="E4601" s="44">
        <v>7.4359000000000002</v>
      </c>
      <c r="F4601" s="44">
        <v>0.83962999999999999</v>
      </c>
      <c r="G4601" s="44">
        <v>314.89</v>
      </c>
      <c r="H4601" s="44">
        <v>4.4401999999999999</v>
      </c>
      <c r="I4601" s="44">
        <v>1.4123000000000001</v>
      </c>
      <c r="J4601" s="45">
        <v>9.7553000000000001</v>
      </c>
    </row>
    <row r="4602" spans="1:10" x14ac:dyDescent="0.25">
      <c r="A4602" s="33">
        <v>42719</v>
      </c>
      <c r="B4602" s="44">
        <v>1.0419</v>
      </c>
      <c r="C4602" s="44">
        <v>123.03</v>
      </c>
      <c r="D4602" s="44">
        <v>27.021000000000001</v>
      </c>
      <c r="E4602" s="44">
        <v>7.4349999999999996</v>
      </c>
      <c r="F4602" s="44">
        <v>0.83597999999999995</v>
      </c>
      <c r="G4602" s="44">
        <v>313.17</v>
      </c>
      <c r="H4602" s="44">
        <v>4.4450000000000003</v>
      </c>
      <c r="I4602" s="44">
        <v>1.4126000000000001</v>
      </c>
      <c r="J4602" s="45">
        <v>9.7688000000000006</v>
      </c>
    </row>
    <row r="4603" spans="1:10" x14ac:dyDescent="0.25">
      <c r="A4603" s="33">
        <v>42720</v>
      </c>
      <c r="B4603" s="44">
        <v>1.0439000000000001</v>
      </c>
      <c r="C4603" s="44">
        <v>123.38</v>
      </c>
      <c r="D4603" s="44">
        <v>27.021000000000001</v>
      </c>
      <c r="E4603" s="44">
        <v>7.4340000000000002</v>
      </c>
      <c r="F4603" s="44">
        <v>0.83889999999999998</v>
      </c>
      <c r="G4603" s="44">
        <v>312.45</v>
      </c>
      <c r="H4603" s="44">
        <v>4.42</v>
      </c>
      <c r="I4603" s="44">
        <v>1.413</v>
      </c>
      <c r="J4603" s="45">
        <v>9.7889999999999997</v>
      </c>
    </row>
    <row r="4604" spans="1:10" x14ac:dyDescent="0.25">
      <c r="A4604" s="33">
        <v>42723</v>
      </c>
      <c r="B4604" s="44">
        <v>1.0422</v>
      </c>
      <c r="C4604" s="44">
        <v>122.19</v>
      </c>
      <c r="D4604" s="44">
        <v>27.021000000000001</v>
      </c>
      <c r="E4604" s="44">
        <v>7.4343000000000004</v>
      </c>
      <c r="F4604" s="44">
        <v>0.84140000000000004</v>
      </c>
      <c r="G4604" s="44">
        <v>311.79000000000002</v>
      </c>
      <c r="H4604" s="44">
        <v>4.4109999999999996</v>
      </c>
      <c r="I4604" s="44">
        <v>1.4034</v>
      </c>
      <c r="J4604" s="45">
        <v>9.7799999999999994</v>
      </c>
    </row>
    <row r="4605" spans="1:10" x14ac:dyDescent="0.25">
      <c r="A4605" s="33">
        <v>42724</v>
      </c>
      <c r="B4605" s="44">
        <v>1.0364</v>
      </c>
      <c r="C4605" s="44">
        <v>122.43</v>
      </c>
      <c r="D4605" s="44">
        <v>27.021000000000001</v>
      </c>
      <c r="E4605" s="44">
        <v>7.4343000000000004</v>
      </c>
      <c r="F4605" s="44">
        <v>0.83977999999999997</v>
      </c>
      <c r="G4605" s="44">
        <v>310.98</v>
      </c>
      <c r="H4605" s="44">
        <v>4.4095000000000004</v>
      </c>
      <c r="I4605" s="44">
        <v>1.4032</v>
      </c>
      <c r="J4605" s="45">
        <v>9.7264999999999997</v>
      </c>
    </row>
    <row r="4606" spans="1:10" x14ac:dyDescent="0.25">
      <c r="A4606" s="33">
        <v>42725</v>
      </c>
      <c r="B4606" s="44">
        <v>1.0421</v>
      </c>
      <c r="C4606" s="44">
        <v>122.31</v>
      </c>
      <c r="D4606" s="44">
        <v>27.021000000000001</v>
      </c>
      <c r="E4606" s="44">
        <v>7.4341999999999997</v>
      </c>
      <c r="F4606" s="44">
        <v>0.84240000000000004</v>
      </c>
      <c r="G4606" s="44">
        <v>310.27999999999997</v>
      </c>
      <c r="H4606" s="44">
        <v>4.4081999999999999</v>
      </c>
      <c r="I4606" s="44">
        <v>1.3958999999999999</v>
      </c>
      <c r="J4606" s="45">
        <v>9.6385000000000005</v>
      </c>
    </row>
    <row r="4607" spans="1:10" x14ac:dyDescent="0.25">
      <c r="A4607" s="33">
        <v>42726</v>
      </c>
      <c r="B4607" s="44">
        <v>1.0444</v>
      </c>
      <c r="C4607" s="44">
        <v>122.86</v>
      </c>
      <c r="D4607" s="44">
        <v>27.021000000000001</v>
      </c>
      <c r="E4607" s="44">
        <v>7.4341999999999997</v>
      </c>
      <c r="F4607" s="44">
        <v>0.84645000000000004</v>
      </c>
      <c r="G4607" s="44">
        <v>310.22000000000003</v>
      </c>
      <c r="H4607" s="44">
        <v>4.4096000000000002</v>
      </c>
      <c r="I4607" s="44">
        <v>1.3953</v>
      </c>
      <c r="J4607" s="45">
        <v>9.6007999999999996</v>
      </c>
    </row>
    <row r="4608" spans="1:10" x14ac:dyDescent="0.25">
      <c r="A4608" s="33">
        <v>42727</v>
      </c>
      <c r="B4608" s="44">
        <v>1.0446</v>
      </c>
      <c r="C4608" s="44">
        <v>122.6</v>
      </c>
      <c r="D4608" s="44">
        <v>27.023</v>
      </c>
      <c r="E4608" s="44">
        <v>7.4341999999999997</v>
      </c>
      <c r="F4608" s="44">
        <v>0.85277999999999998</v>
      </c>
      <c r="G4608" s="44">
        <v>309.68</v>
      </c>
      <c r="H4608" s="44">
        <v>4.4097999999999997</v>
      </c>
      <c r="I4608" s="44">
        <v>1.3974</v>
      </c>
      <c r="J4608" s="45">
        <v>9.6460000000000008</v>
      </c>
    </row>
    <row r="4609" spans="1:10" x14ac:dyDescent="0.25">
      <c r="A4609" s="33">
        <v>42731</v>
      </c>
      <c r="B4609" s="44">
        <v>1.0445</v>
      </c>
      <c r="C4609" s="44">
        <v>122.61</v>
      </c>
      <c r="D4609" s="44">
        <v>27.021000000000001</v>
      </c>
      <c r="E4609" s="44">
        <v>7.4352</v>
      </c>
      <c r="F4609" s="44">
        <v>0.85299999999999998</v>
      </c>
      <c r="G4609" s="44">
        <v>309.13</v>
      </c>
      <c r="H4609" s="44">
        <v>4.4089999999999998</v>
      </c>
      <c r="I4609" s="44">
        <v>1.3992</v>
      </c>
      <c r="J4609" s="45">
        <v>9.6587999999999994</v>
      </c>
    </row>
    <row r="4610" spans="1:10" x14ac:dyDescent="0.25">
      <c r="A4610" s="33">
        <v>42732</v>
      </c>
      <c r="B4610" s="44">
        <v>1.0401</v>
      </c>
      <c r="C4610" s="44">
        <v>122.39</v>
      </c>
      <c r="D4610" s="44">
        <v>27.042000000000002</v>
      </c>
      <c r="E4610" s="44">
        <v>7.4351000000000003</v>
      </c>
      <c r="F4610" s="44">
        <v>0.85128000000000004</v>
      </c>
      <c r="G4610" s="44">
        <v>309.02999999999997</v>
      </c>
      <c r="H4610" s="44">
        <v>4.4028</v>
      </c>
      <c r="I4610" s="44">
        <v>1.3986000000000001</v>
      </c>
      <c r="J4610" s="45">
        <v>9.5783000000000005</v>
      </c>
    </row>
    <row r="4611" spans="1:10" x14ac:dyDescent="0.25">
      <c r="A4611" s="33">
        <v>42733</v>
      </c>
      <c r="B4611" s="44">
        <v>1.0452999999999999</v>
      </c>
      <c r="C4611" s="44">
        <v>122.04</v>
      </c>
      <c r="D4611" s="44">
        <v>27.021000000000001</v>
      </c>
      <c r="E4611" s="44">
        <v>7.4337999999999997</v>
      </c>
      <c r="F4611" s="44">
        <v>0.85299999999999998</v>
      </c>
      <c r="G4611" s="44">
        <v>310.08999999999997</v>
      </c>
      <c r="H4611" s="44">
        <v>4.4141000000000004</v>
      </c>
      <c r="I4611" s="44">
        <v>1.4014</v>
      </c>
      <c r="J4611" s="45">
        <v>9.5585000000000004</v>
      </c>
    </row>
    <row r="4612" spans="1:10" x14ac:dyDescent="0.25">
      <c r="A4612" s="33">
        <v>42734</v>
      </c>
      <c r="B4612" s="44">
        <v>1.0541</v>
      </c>
      <c r="C4612" s="44">
        <v>123.4</v>
      </c>
      <c r="D4612" s="44">
        <v>27.021000000000001</v>
      </c>
      <c r="E4612" s="44">
        <v>7.4344000000000001</v>
      </c>
      <c r="F4612" s="44">
        <v>0.85618000000000005</v>
      </c>
      <c r="G4612" s="44">
        <v>309.83</v>
      </c>
      <c r="H4612" s="44">
        <v>4.4103000000000003</v>
      </c>
      <c r="I4612" s="44">
        <v>1.3974</v>
      </c>
      <c r="J4612" s="45">
        <v>9.5525000000000002</v>
      </c>
    </row>
    <row r="4613" spans="1:10" x14ac:dyDescent="0.25">
      <c r="A4613" s="33">
        <v>42737</v>
      </c>
      <c r="B4613" s="44">
        <v>1.0465</v>
      </c>
      <c r="C4613" s="44">
        <v>122.92</v>
      </c>
      <c r="D4613" s="44">
        <v>27.021000000000001</v>
      </c>
      <c r="E4613" s="44">
        <v>7.4348999999999998</v>
      </c>
      <c r="F4613" s="44">
        <v>0.85140000000000005</v>
      </c>
      <c r="G4613" s="44">
        <v>309.45</v>
      </c>
      <c r="H4613" s="44">
        <v>4.4123000000000001</v>
      </c>
      <c r="I4613" s="44">
        <v>1.3964000000000001</v>
      </c>
      <c r="J4613" s="45">
        <v>9.5437999999999992</v>
      </c>
    </row>
    <row r="4614" spans="1:10" x14ac:dyDescent="0.25">
      <c r="A4614" s="33">
        <v>42738</v>
      </c>
      <c r="B4614" s="44">
        <v>1.0385</v>
      </c>
      <c r="C4614" s="44">
        <v>122.75</v>
      </c>
      <c r="D4614" s="44">
        <v>27.02</v>
      </c>
      <c r="E4614" s="44">
        <v>7.4340999999999999</v>
      </c>
      <c r="F4614" s="44">
        <v>0.84565000000000001</v>
      </c>
      <c r="G4614" s="44">
        <v>308.94</v>
      </c>
      <c r="H4614" s="44">
        <v>4.3933999999999997</v>
      </c>
      <c r="I4614" s="44">
        <v>1.3989</v>
      </c>
      <c r="J4614" s="45">
        <v>9.5348000000000006</v>
      </c>
    </row>
    <row r="4615" spans="1:10" x14ac:dyDescent="0.25">
      <c r="A4615" s="33">
        <v>42739</v>
      </c>
      <c r="B4615" s="44">
        <v>1.0437000000000001</v>
      </c>
      <c r="C4615" s="44">
        <v>122.64</v>
      </c>
      <c r="D4615" s="44">
        <v>27.021000000000001</v>
      </c>
      <c r="E4615" s="44">
        <v>7.4343000000000004</v>
      </c>
      <c r="F4615" s="44">
        <v>0.84945000000000004</v>
      </c>
      <c r="G4615" s="44">
        <v>308.35000000000002</v>
      </c>
      <c r="H4615" s="44">
        <v>4.3777999999999997</v>
      </c>
      <c r="I4615" s="44">
        <v>1.3977999999999999</v>
      </c>
      <c r="J4615" s="45">
        <v>9.5237999999999996</v>
      </c>
    </row>
    <row r="4616" spans="1:10" x14ac:dyDescent="0.25">
      <c r="A4616" s="33">
        <v>42740</v>
      </c>
      <c r="B4616" s="44">
        <v>1.0501</v>
      </c>
      <c r="C4616" s="44">
        <v>122.38</v>
      </c>
      <c r="D4616" s="44">
        <v>27.021000000000001</v>
      </c>
      <c r="E4616" s="44">
        <v>7.4340999999999999</v>
      </c>
      <c r="F4616" s="44">
        <v>0.85440000000000005</v>
      </c>
      <c r="G4616" s="44">
        <v>308.27999999999997</v>
      </c>
      <c r="H4616" s="44">
        <v>4.3680000000000003</v>
      </c>
      <c r="I4616" s="44">
        <v>1.4023000000000001</v>
      </c>
      <c r="J4616" s="45">
        <v>9.5341000000000005</v>
      </c>
    </row>
    <row r="4617" spans="1:10" x14ac:dyDescent="0.25">
      <c r="A4617" s="33">
        <v>42741</v>
      </c>
      <c r="B4617" s="44">
        <v>1.0589</v>
      </c>
      <c r="C4617" s="44">
        <v>122.83</v>
      </c>
      <c r="D4617" s="44">
        <v>27.021000000000001</v>
      </c>
      <c r="E4617" s="44">
        <v>7.4343000000000004</v>
      </c>
      <c r="F4617" s="44">
        <v>0.85648000000000002</v>
      </c>
      <c r="G4617" s="44">
        <v>307.24</v>
      </c>
      <c r="H4617" s="44">
        <v>4.3552</v>
      </c>
      <c r="I4617" s="44">
        <v>1.3985000000000001</v>
      </c>
      <c r="J4617" s="45">
        <v>9.5515000000000008</v>
      </c>
    </row>
    <row r="4618" spans="1:10" x14ac:dyDescent="0.25">
      <c r="A4618" s="33">
        <v>42744</v>
      </c>
      <c r="B4618" s="44">
        <v>1.0516000000000001</v>
      </c>
      <c r="C4618" s="44">
        <v>122.66</v>
      </c>
      <c r="D4618" s="44">
        <v>27.021000000000001</v>
      </c>
      <c r="E4618" s="44">
        <v>7.4339000000000004</v>
      </c>
      <c r="F4618" s="44">
        <v>0.86660000000000004</v>
      </c>
      <c r="G4618" s="44">
        <v>308.20999999999998</v>
      </c>
      <c r="H4618" s="44">
        <v>4.3776999999999999</v>
      </c>
      <c r="I4618" s="44">
        <v>1.3956999999999999</v>
      </c>
      <c r="J4618" s="45">
        <v>9.5533000000000001</v>
      </c>
    </row>
    <row r="4619" spans="1:10" x14ac:dyDescent="0.25">
      <c r="A4619" s="33">
        <v>42745</v>
      </c>
      <c r="B4619" s="44">
        <v>1.0567</v>
      </c>
      <c r="C4619" s="44">
        <v>122.84</v>
      </c>
      <c r="D4619" s="44">
        <v>27.021000000000001</v>
      </c>
      <c r="E4619" s="44">
        <v>7.4339000000000004</v>
      </c>
      <c r="F4619" s="44">
        <v>0.86939999999999995</v>
      </c>
      <c r="G4619" s="44">
        <v>308.7</v>
      </c>
      <c r="H4619" s="44">
        <v>4.3720999999999997</v>
      </c>
      <c r="I4619" s="44">
        <v>1.3996999999999999</v>
      </c>
      <c r="J4619" s="45">
        <v>9.5594999999999999</v>
      </c>
    </row>
    <row r="4620" spans="1:10" x14ac:dyDescent="0.25">
      <c r="A4620" s="33">
        <v>42746</v>
      </c>
      <c r="B4620" s="44">
        <v>1.0503</v>
      </c>
      <c r="C4620" s="44">
        <v>122.14</v>
      </c>
      <c r="D4620" s="44">
        <v>27.021000000000001</v>
      </c>
      <c r="E4620" s="44">
        <v>7.4337999999999997</v>
      </c>
      <c r="F4620" s="44">
        <v>0.86724999999999997</v>
      </c>
      <c r="G4620" s="44">
        <v>309.45</v>
      </c>
      <c r="H4620" s="44">
        <v>4.3703000000000003</v>
      </c>
      <c r="I4620" s="44">
        <v>1.4029</v>
      </c>
      <c r="J4620" s="45">
        <v>9.5694999999999997</v>
      </c>
    </row>
    <row r="4621" spans="1:10" x14ac:dyDescent="0.25">
      <c r="A4621" s="33">
        <v>42747</v>
      </c>
      <c r="B4621" s="44">
        <v>1.0679000000000001</v>
      </c>
      <c r="C4621" s="44">
        <v>121.69</v>
      </c>
      <c r="D4621" s="44">
        <v>27.021000000000001</v>
      </c>
      <c r="E4621" s="44">
        <v>7.4341999999999997</v>
      </c>
      <c r="F4621" s="44">
        <v>0.86843000000000004</v>
      </c>
      <c r="G4621" s="44">
        <v>307.14999999999998</v>
      </c>
      <c r="H4621" s="44">
        <v>4.3765000000000001</v>
      </c>
      <c r="I4621" s="44">
        <v>1.401</v>
      </c>
      <c r="J4621" s="45">
        <v>9.5090000000000003</v>
      </c>
    </row>
    <row r="4622" spans="1:10" x14ac:dyDescent="0.25">
      <c r="A4622" s="33">
        <v>42748</v>
      </c>
      <c r="B4622" s="44">
        <v>1.0661</v>
      </c>
      <c r="C4622" s="44">
        <v>121.91</v>
      </c>
      <c r="D4622" s="44">
        <v>27.021000000000001</v>
      </c>
      <c r="E4622" s="44">
        <v>7.4349999999999996</v>
      </c>
      <c r="F4622" s="44">
        <v>0.87548000000000004</v>
      </c>
      <c r="G4622" s="44">
        <v>307.5</v>
      </c>
      <c r="H4622" s="44">
        <v>4.3738999999999999</v>
      </c>
      <c r="I4622" s="44">
        <v>1.4058999999999999</v>
      </c>
      <c r="J4622" s="45">
        <v>9.4875000000000007</v>
      </c>
    </row>
    <row r="4623" spans="1:10" x14ac:dyDescent="0.25">
      <c r="A4623" s="33">
        <v>42751</v>
      </c>
      <c r="B4623" s="44">
        <v>1.0593999999999999</v>
      </c>
      <c r="C4623" s="44">
        <v>120.91</v>
      </c>
      <c r="D4623" s="44">
        <v>27.021000000000001</v>
      </c>
      <c r="E4623" s="44">
        <v>7.4360999999999997</v>
      </c>
      <c r="F4623" s="44">
        <v>0.87807999999999997</v>
      </c>
      <c r="G4623" s="44">
        <v>307.38</v>
      </c>
      <c r="H4623" s="44">
        <v>4.3728999999999996</v>
      </c>
      <c r="I4623" s="44">
        <v>1.3923000000000001</v>
      </c>
      <c r="J4623" s="45">
        <v>9.4830000000000005</v>
      </c>
    </row>
    <row r="4624" spans="1:10" x14ac:dyDescent="0.25">
      <c r="A4624" s="33">
        <v>42752</v>
      </c>
      <c r="B4624" s="44">
        <v>1.0684</v>
      </c>
      <c r="C4624" s="44">
        <v>121.1</v>
      </c>
      <c r="D4624" s="44">
        <v>27.021000000000001</v>
      </c>
      <c r="E4624" s="44">
        <v>7.4363999999999999</v>
      </c>
      <c r="F4624" s="44">
        <v>0.8679</v>
      </c>
      <c r="G4624" s="44">
        <v>307.79000000000002</v>
      </c>
      <c r="H4624" s="44">
        <v>4.3693</v>
      </c>
      <c r="I4624" s="44">
        <v>1.3896999999999999</v>
      </c>
      <c r="J4624" s="45">
        <v>9.5032999999999994</v>
      </c>
    </row>
    <row r="4625" spans="1:10" x14ac:dyDescent="0.25">
      <c r="A4625" s="33">
        <v>42753</v>
      </c>
      <c r="B4625" s="44">
        <v>1.0664</v>
      </c>
      <c r="C4625" s="44">
        <v>121.05</v>
      </c>
      <c r="D4625" s="44">
        <v>27.021000000000001</v>
      </c>
      <c r="E4625" s="44">
        <v>7.4360999999999997</v>
      </c>
      <c r="F4625" s="44">
        <v>0.86833000000000005</v>
      </c>
      <c r="G4625" s="44">
        <v>307.92</v>
      </c>
      <c r="H4625" s="44">
        <v>4.3673000000000002</v>
      </c>
      <c r="I4625" s="44">
        <v>1.3927</v>
      </c>
      <c r="J4625" s="45">
        <v>9.5327999999999999</v>
      </c>
    </row>
    <row r="4626" spans="1:10" x14ac:dyDescent="0.25">
      <c r="A4626" s="33">
        <v>42754</v>
      </c>
      <c r="B4626" s="44">
        <v>1.0668</v>
      </c>
      <c r="C4626" s="44">
        <v>122.23</v>
      </c>
      <c r="D4626" s="44">
        <v>27.021000000000001</v>
      </c>
      <c r="E4626" s="44">
        <v>7.4359999999999999</v>
      </c>
      <c r="F4626" s="44">
        <v>0.86555000000000004</v>
      </c>
      <c r="G4626" s="44">
        <v>308.39999999999998</v>
      </c>
      <c r="H4626" s="44">
        <v>4.3727999999999998</v>
      </c>
      <c r="I4626" s="44">
        <v>1.3871</v>
      </c>
      <c r="J4626" s="45">
        <v>9.5478000000000005</v>
      </c>
    </row>
    <row r="4627" spans="1:10" x14ac:dyDescent="0.25">
      <c r="A4627" s="33">
        <v>42755</v>
      </c>
      <c r="B4627" s="44">
        <v>1.0631999999999999</v>
      </c>
      <c r="C4627" s="44">
        <v>122.47</v>
      </c>
      <c r="D4627" s="44">
        <v>27.021000000000001</v>
      </c>
      <c r="E4627" s="44">
        <v>7.4359000000000002</v>
      </c>
      <c r="F4627" s="44">
        <v>0.86595</v>
      </c>
      <c r="G4627" s="44">
        <v>309.08999999999997</v>
      </c>
      <c r="H4627" s="44">
        <v>4.3699000000000003</v>
      </c>
      <c r="I4627" s="44">
        <v>1.3858999999999999</v>
      </c>
      <c r="J4627" s="45">
        <v>9.5073000000000008</v>
      </c>
    </row>
    <row r="4628" spans="1:10" x14ac:dyDescent="0.25">
      <c r="A4628" s="33">
        <v>42758</v>
      </c>
      <c r="B4628" s="44">
        <v>1.0714999999999999</v>
      </c>
      <c r="C4628" s="44">
        <v>121.72</v>
      </c>
      <c r="D4628" s="44">
        <v>27.027000000000001</v>
      </c>
      <c r="E4628" s="44">
        <v>7.4362000000000004</v>
      </c>
      <c r="F4628" s="44">
        <v>0.86148000000000002</v>
      </c>
      <c r="G4628" s="44">
        <v>309.82</v>
      </c>
      <c r="H4628" s="44">
        <v>4.3719000000000001</v>
      </c>
      <c r="I4628" s="44">
        <v>1.3956</v>
      </c>
      <c r="J4628" s="45">
        <v>9.5113000000000003</v>
      </c>
    </row>
    <row r="4629" spans="1:10" x14ac:dyDescent="0.25">
      <c r="A4629" s="33">
        <v>42759</v>
      </c>
      <c r="B4629" s="44">
        <v>1.0748</v>
      </c>
      <c r="C4629" s="44">
        <v>121.85</v>
      </c>
      <c r="D4629" s="44">
        <v>27.021000000000001</v>
      </c>
      <c r="E4629" s="44">
        <v>7.4360999999999997</v>
      </c>
      <c r="F4629" s="44">
        <v>0.86350000000000005</v>
      </c>
      <c r="G4629" s="44">
        <v>310.27</v>
      </c>
      <c r="H4629" s="44">
        <v>4.3724999999999996</v>
      </c>
      <c r="I4629" s="44">
        <v>1.3908</v>
      </c>
      <c r="J4629" s="45">
        <v>9.4984999999999999</v>
      </c>
    </row>
    <row r="4630" spans="1:10" x14ac:dyDescent="0.25">
      <c r="A4630" s="33">
        <v>42760</v>
      </c>
      <c r="B4630" s="44">
        <v>1.0743</v>
      </c>
      <c r="C4630" s="44">
        <v>121.79</v>
      </c>
      <c r="D4630" s="44">
        <v>27.021999999999998</v>
      </c>
      <c r="E4630" s="44">
        <v>7.4366000000000003</v>
      </c>
      <c r="F4630" s="44">
        <v>0.85323000000000004</v>
      </c>
      <c r="G4630" s="44">
        <v>309.72000000000003</v>
      </c>
      <c r="H4630" s="44">
        <v>4.3640999999999996</v>
      </c>
      <c r="I4630" s="44">
        <v>1.3969</v>
      </c>
      <c r="J4630" s="45">
        <v>9.4832999999999998</v>
      </c>
    </row>
    <row r="4631" spans="1:10" x14ac:dyDescent="0.25">
      <c r="A4631" s="33">
        <v>42761</v>
      </c>
      <c r="B4631" s="44">
        <v>1.07</v>
      </c>
      <c r="C4631" s="44">
        <v>122.4</v>
      </c>
      <c r="D4631" s="44">
        <v>27.021000000000001</v>
      </c>
      <c r="E4631" s="44">
        <v>7.4367000000000001</v>
      </c>
      <c r="F4631" s="44">
        <v>0.85143000000000002</v>
      </c>
      <c r="G4631" s="44">
        <v>310.98</v>
      </c>
      <c r="H4631" s="44">
        <v>4.3434999999999997</v>
      </c>
      <c r="I4631" s="44">
        <v>1.3951</v>
      </c>
      <c r="J4631" s="45">
        <v>9.4659999999999993</v>
      </c>
    </row>
    <row r="4632" spans="1:10" x14ac:dyDescent="0.25">
      <c r="A4632" s="33">
        <v>42762</v>
      </c>
      <c r="B4632" s="44">
        <v>1.0681</v>
      </c>
      <c r="C4632" s="44">
        <v>123.01</v>
      </c>
      <c r="D4632" s="44">
        <v>27.021000000000001</v>
      </c>
      <c r="E4632" s="44">
        <v>7.4368999999999996</v>
      </c>
      <c r="F4632" s="44">
        <v>0.85170000000000001</v>
      </c>
      <c r="G4632" s="44">
        <v>311.63</v>
      </c>
      <c r="H4632" s="44">
        <v>4.34</v>
      </c>
      <c r="I4632" s="44">
        <v>1.4097999999999999</v>
      </c>
      <c r="J4632" s="45">
        <v>9.4527999999999999</v>
      </c>
    </row>
    <row r="4633" spans="1:10" x14ac:dyDescent="0.25">
      <c r="A4633" s="33">
        <v>42765</v>
      </c>
      <c r="B4633" s="44">
        <v>1.0629999999999999</v>
      </c>
      <c r="C4633" s="44">
        <v>121.76</v>
      </c>
      <c r="D4633" s="44">
        <v>27.021999999999998</v>
      </c>
      <c r="E4633" s="44">
        <v>7.4375</v>
      </c>
      <c r="F4633" s="44">
        <v>0.84935000000000005</v>
      </c>
      <c r="G4633" s="44">
        <v>310.8</v>
      </c>
      <c r="H4633" s="44">
        <v>4.3310000000000004</v>
      </c>
      <c r="I4633" s="44">
        <v>1.4055</v>
      </c>
      <c r="J4633" s="45">
        <v>9.4390000000000001</v>
      </c>
    </row>
    <row r="4634" spans="1:10" x14ac:dyDescent="0.25">
      <c r="A4634" s="33">
        <v>42766</v>
      </c>
      <c r="B4634" s="44">
        <v>1.0754999999999999</v>
      </c>
      <c r="C4634" s="44">
        <v>121.94</v>
      </c>
      <c r="D4634" s="44">
        <v>27.021000000000001</v>
      </c>
      <c r="E4634" s="44">
        <v>7.4372999999999996</v>
      </c>
      <c r="F4634" s="44">
        <v>0.86104999999999998</v>
      </c>
      <c r="G4634" s="44">
        <v>310.64</v>
      </c>
      <c r="H4634" s="44">
        <v>4.3239000000000001</v>
      </c>
      <c r="I4634" s="44">
        <v>1.385</v>
      </c>
      <c r="J4634" s="45">
        <v>9.4504999999999999</v>
      </c>
    </row>
    <row r="4635" spans="1:10" x14ac:dyDescent="0.25">
      <c r="A4635" s="33">
        <v>42767</v>
      </c>
      <c r="B4635" s="44">
        <v>1.079</v>
      </c>
      <c r="C4635" s="44">
        <v>122.25</v>
      </c>
      <c r="D4635" s="44">
        <v>27.021000000000001</v>
      </c>
      <c r="E4635" s="44">
        <v>7.4370000000000003</v>
      </c>
      <c r="F4635" s="44">
        <v>0.85418000000000005</v>
      </c>
      <c r="G4635" s="44">
        <v>309.77999999999997</v>
      </c>
      <c r="H4635" s="44">
        <v>4.3186</v>
      </c>
      <c r="I4635" s="44">
        <v>1.3831</v>
      </c>
      <c r="J4635" s="45">
        <v>9.4253</v>
      </c>
    </row>
    <row r="4636" spans="1:10" x14ac:dyDescent="0.25">
      <c r="A4636" s="33">
        <v>42768</v>
      </c>
      <c r="B4636" s="44">
        <v>1.0808</v>
      </c>
      <c r="C4636" s="44">
        <v>121.4</v>
      </c>
      <c r="D4636" s="44">
        <v>27.021999999999998</v>
      </c>
      <c r="E4636" s="44">
        <v>7.4378000000000002</v>
      </c>
      <c r="F4636" s="44">
        <v>0.86068</v>
      </c>
      <c r="G4636" s="44">
        <v>308.85000000000002</v>
      </c>
      <c r="H4636" s="44">
        <v>4.3071000000000002</v>
      </c>
      <c r="I4636" s="44">
        <v>1.3872</v>
      </c>
      <c r="J4636" s="45">
        <v>9.4183000000000003</v>
      </c>
    </row>
    <row r="4637" spans="1:10" x14ac:dyDescent="0.25">
      <c r="A4637" s="33">
        <v>42769</v>
      </c>
      <c r="B4637" s="44">
        <v>1.0741000000000001</v>
      </c>
      <c r="C4637" s="44">
        <v>121.49</v>
      </c>
      <c r="D4637" s="44">
        <v>27.021000000000001</v>
      </c>
      <c r="E4637" s="44">
        <v>7.4375999999999998</v>
      </c>
      <c r="F4637" s="44">
        <v>0.86012999999999995</v>
      </c>
      <c r="G4637" s="44">
        <v>309.45999999999998</v>
      </c>
      <c r="H4637" s="44">
        <v>4.2972000000000001</v>
      </c>
      <c r="I4637" s="44">
        <v>1.3946000000000001</v>
      </c>
      <c r="J4637" s="45">
        <v>9.4420000000000002</v>
      </c>
    </row>
    <row r="4638" spans="1:10" x14ac:dyDescent="0.25">
      <c r="A4638" s="33">
        <v>42772</v>
      </c>
      <c r="B4638" s="44">
        <v>1.0711999999999999</v>
      </c>
      <c r="C4638" s="44">
        <v>120.28</v>
      </c>
      <c r="D4638" s="44">
        <v>27.021000000000001</v>
      </c>
      <c r="E4638" s="44">
        <v>7.4371999999999998</v>
      </c>
      <c r="F4638" s="44">
        <v>0.85950000000000004</v>
      </c>
      <c r="G4638" s="44">
        <v>309.16000000000003</v>
      </c>
      <c r="H4638" s="44">
        <v>4.2766999999999999</v>
      </c>
      <c r="I4638" s="44">
        <v>1.3855</v>
      </c>
      <c r="J4638" s="45">
        <v>9.4604999999999997</v>
      </c>
    </row>
    <row r="4639" spans="1:10" x14ac:dyDescent="0.25">
      <c r="A4639" s="33">
        <v>42773</v>
      </c>
      <c r="B4639" s="44">
        <v>1.0674999999999999</v>
      </c>
      <c r="C4639" s="44">
        <v>119.94</v>
      </c>
      <c r="D4639" s="44">
        <v>27.021000000000001</v>
      </c>
      <c r="E4639" s="44">
        <v>7.4352999999999998</v>
      </c>
      <c r="F4639" s="44">
        <v>0.86329999999999996</v>
      </c>
      <c r="G4639" s="44">
        <v>309.70999999999998</v>
      </c>
      <c r="H4639" s="44">
        <v>4.3034999999999997</v>
      </c>
      <c r="I4639" s="44">
        <v>1.3835999999999999</v>
      </c>
      <c r="J4639" s="45">
        <v>9.4809999999999999</v>
      </c>
    </row>
    <row r="4640" spans="1:10" x14ac:dyDescent="0.25">
      <c r="A4640" s="33">
        <v>42774</v>
      </c>
      <c r="B4640" s="44">
        <v>1.0665</v>
      </c>
      <c r="C4640" s="44">
        <v>119.39</v>
      </c>
      <c r="D4640" s="44">
        <v>27.021000000000001</v>
      </c>
      <c r="E4640" s="44">
        <v>7.4341999999999997</v>
      </c>
      <c r="F4640" s="44">
        <v>0.85314999999999996</v>
      </c>
      <c r="G4640" s="44">
        <v>309.32</v>
      </c>
      <c r="H4640" s="44">
        <v>4.3117999999999999</v>
      </c>
      <c r="I4640" s="44">
        <v>1.3797999999999999</v>
      </c>
      <c r="J4640" s="45">
        <v>9.4522999999999993</v>
      </c>
    </row>
    <row r="4641" spans="1:10" x14ac:dyDescent="0.25">
      <c r="A4641" s="33">
        <v>42775</v>
      </c>
      <c r="B4641" s="44">
        <v>1.0691999999999999</v>
      </c>
      <c r="C4641" s="44">
        <v>120.04</v>
      </c>
      <c r="D4641" s="44">
        <v>27.021000000000001</v>
      </c>
      <c r="E4641" s="44">
        <v>7.4347000000000003</v>
      </c>
      <c r="F4641" s="44">
        <v>0.85089999999999999</v>
      </c>
      <c r="G4641" s="44">
        <v>308.75</v>
      </c>
      <c r="H4641" s="44">
        <v>4.3095999999999997</v>
      </c>
      <c r="I4641" s="44">
        <v>1.3762000000000001</v>
      </c>
      <c r="J4641" s="45">
        <v>9.4834999999999994</v>
      </c>
    </row>
    <row r="4642" spans="1:10" x14ac:dyDescent="0.25">
      <c r="A4642" s="33">
        <v>42776</v>
      </c>
      <c r="B4642" s="44">
        <v>1.0629</v>
      </c>
      <c r="C4642" s="44">
        <v>120.65</v>
      </c>
      <c r="D4642" s="44">
        <v>27.021000000000001</v>
      </c>
      <c r="E4642" s="44">
        <v>7.4344000000000001</v>
      </c>
      <c r="F4642" s="44">
        <v>0.85289999999999999</v>
      </c>
      <c r="G4642" s="44">
        <v>308.45</v>
      </c>
      <c r="H4642" s="44">
        <v>4.2953000000000001</v>
      </c>
      <c r="I4642" s="44">
        <v>1.3886000000000001</v>
      </c>
      <c r="J4642" s="45">
        <v>9.4872999999999994</v>
      </c>
    </row>
    <row r="4643" spans="1:10" x14ac:dyDescent="0.25">
      <c r="A4643" s="33">
        <v>42779</v>
      </c>
      <c r="B4643" s="44">
        <v>1.0629</v>
      </c>
      <c r="C4643" s="44">
        <v>120.9</v>
      </c>
      <c r="D4643" s="44">
        <v>27.021000000000001</v>
      </c>
      <c r="E4643" s="44">
        <v>7.4359000000000002</v>
      </c>
      <c r="F4643" s="44">
        <v>0.84889999999999999</v>
      </c>
      <c r="G4643" s="44">
        <v>308.02</v>
      </c>
      <c r="H4643" s="44">
        <v>4.3136999999999999</v>
      </c>
      <c r="I4643" s="44">
        <v>1.3886000000000001</v>
      </c>
      <c r="J4643" s="45">
        <v>9.4779999999999998</v>
      </c>
    </row>
    <row r="4644" spans="1:10" x14ac:dyDescent="0.25">
      <c r="A4644" s="33">
        <v>42780</v>
      </c>
      <c r="B4644" s="44">
        <v>1.0623</v>
      </c>
      <c r="C4644" s="44">
        <v>120.43</v>
      </c>
      <c r="D4644" s="44">
        <v>27.021000000000001</v>
      </c>
      <c r="E4644" s="44">
        <v>7.4359000000000002</v>
      </c>
      <c r="F4644" s="44">
        <v>0.85097999999999996</v>
      </c>
      <c r="G4644" s="44">
        <v>308.13</v>
      </c>
      <c r="H4644" s="44">
        <v>4.3011999999999997</v>
      </c>
      <c r="I4644" s="44">
        <v>1.3895999999999999</v>
      </c>
      <c r="J4644" s="45">
        <v>9.4652999999999992</v>
      </c>
    </row>
    <row r="4645" spans="1:10" x14ac:dyDescent="0.25">
      <c r="A4645" s="33">
        <v>42781</v>
      </c>
      <c r="B4645" s="44">
        <v>1.0555000000000001</v>
      </c>
      <c r="C4645" s="44">
        <v>120.85</v>
      </c>
      <c r="D4645" s="44">
        <v>27.021000000000001</v>
      </c>
      <c r="E4645" s="44">
        <v>7.4344999999999999</v>
      </c>
      <c r="F4645" s="44">
        <v>0.84997999999999996</v>
      </c>
      <c r="G4645" s="44">
        <v>308.42</v>
      </c>
      <c r="H4645" s="44">
        <v>4.3014999999999999</v>
      </c>
      <c r="I4645" s="44">
        <v>1.3938999999999999</v>
      </c>
      <c r="J4645" s="45">
        <v>9.4507999999999992</v>
      </c>
    </row>
    <row r="4646" spans="1:10" x14ac:dyDescent="0.25">
      <c r="A4646" s="33">
        <v>42782</v>
      </c>
      <c r="B4646" s="44">
        <v>1.0651999999999999</v>
      </c>
      <c r="C4646" s="44">
        <v>120.95</v>
      </c>
      <c r="D4646" s="44">
        <v>27.021000000000001</v>
      </c>
      <c r="E4646" s="44">
        <v>7.4340999999999999</v>
      </c>
      <c r="F4646" s="44">
        <v>0.85109999999999997</v>
      </c>
      <c r="G4646" s="44">
        <v>308.24</v>
      </c>
      <c r="H4646" s="44">
        <v>4.3175999999999997</v>
      </c>
      <c r="I4646" s="44">
        <v>1.3937999999999999</v>
      </c>
      <c r="J4646" s="45">
        <v>9.4748000000000001</v>
      </c>
    </row>
    <row r="4647" spans="1:10" x14ac:dyDescent="0.25">
      <c r="A4647" s="33">
        <v>42783</v>
      </c>
      <c r="B4647" s="44">
        <v>1.0649999999999999</v>
      </c>
      <c r="C4647" s="44">
        <v>120.08</v>
      </c>
      <c r="D4647" s="44">
        <v>27.021000000000001</v>
      </c>
      <c r="E4647" s="44">
        <v>7.4333999999999998</v>
      </c>
      <c r="F4647" s="44">
        <v>0.85719999999999996</v>
      </c>
      <c r="G4647" s="44">
        <v>308.32</v>
      </c>
      <c r="H4647" s="44">
        <v>4.3304999999999998</v>
      </c>
      <c r="I4647" s="44">
        <v>1.3914</v>
      </c>
      <c r="J4647" s="45">
        <v>9.4478000000000009</v>
      </c>
    </row>
    <row r="4648" spans="1:10" x14ac:dyDescent="0.25">
      <c r="A4648" s="33">
        <v>42786</v>
      </c>
      <c r="B4648" s="44">
        <v>1.0616000000000001</v>
      </c>
      <c r="C4648" s="44">
        <v>120.11</v>
      </c>
      <c r="D4648" s="44">
        <v>27.021000000000001</v>
      </c>
      <c r="E4648" s="44">
        <v>7.4333</v>
      </c>
      <c r="F4648" s="44">
        <v>0.85145000000000004</v>
      </c>
      <c r="G4648" s="44">
        <v>308.26</v>
      </c>
      <c r="H4648" s="44">
        <v>4.3246000000000002</v>
      </c>
      <c r="I4648" s="44">
        <v>1.3823000000000001</v>
      </c>
      <c r="J4648" s="45">
        <v>9.4785000000000004</v>
      </c>
    </row>
    <row r="4649" spans="1:10" x14ac:dyDescent="0.25">
      <c r="A4649" s="33">
        <v>42787</v>
      </c>
      <c r="B4649" s="44">
        <v>1.0537000000000001</v>
      </c>
      <c r="C4649" s="44">
        <v>119.77</v>
      </c>
      <c r="D4649" s="44">
        <v>27.021000000000001</v>
      </c>
      <c r="E4649" s="44">
        <v>7.4333</v>
      </c>
      <c r="F4649" s="44">
        <v>0.84860000000000002</v>
      </c>
      <c r="G4649" s="44">
        <v>306.89999999999998</v>
      </c>
      <c r="H4649" s="44">
        <v>4.3064</v>
      </c>
      <c r="I4649" s="44">
        <v>1.3908</v>
      </c>
      <c r="J4649" s="45">
        <v>9.4689999999999994</v>
      </c>
    </row>
    <row r="4650" spans="1:10" x14ac:dyDescent="0.25">
      <c r="A4650" s="33">
        <v>42788</v>
      </c>
      <c r="B4650" s="44">
        <v>1.0512999999999999</v>
      </c>
      <c r="C4650" s="44">
        <v>118.79</v>
      </c>
      <c r="D4650" s="44">
        <v>27.021000000000001</v>
      </c>
      <c r="E4650" s="44">
        <v>7.4332000000000003</v>
      </c>
      <c r="F4650" s="44">
        <v>0.84450000000000003</v>
      </c>
      <c r="G4650" s="44">
        <v>307.52999999999997</v>
      </c>
      <c r="H4650" s="44">
        <v>4.2987000000000002</v>
      </c>
      <c r="I4650" s="44">
        <v>1.3814</v>
      </c>
      <c r="J4650" s="45">
        <v>9.4700000000000006</v>
      </c>
    </row>
    <row r="4651" spans="1:10" x14ac:dyDescent="0.25">
      <c r="A4651" s="33">
        <v>42789</v>
      </c>
      <c r="B4651" s="44">
        <v>1.0572999999999999</v>
      </c>
      <c r="C4651" s="44">
        <v>119.3</v>
      </c>
      <c r="D4651" s="44">
        <v>27.021000000000001</v>
      </c>
      <c r="E4651" s="44">
        <v>7.4335000000000004</v>
      </c>
      <c r="F4651" s="44">
        <v>0.84628000000000003</v>
      </c>
      <c r="G4651" s="44">
        <v>308.20999999999998</v>
      </c>
      <c r="H4651" s="44">
        <v>4.3079999999999998</v>
      </c>
      <c r="I4651" s="44">
        <v>1.3862000000000001</v>
      </c>
      <c r="J4651" s="45">
        <v>9.4975000000000005</v>
      </c>
    </row>
    <row r="4652" spans="1:10" x14ac:dyDescent="0.25">
      <c r="A4652" s="33">
        <v>42790</v>
      </c>
      <c r="B4652" s="44">
        <v>1.0609</v>
      </c>
      <c r="C4652" s="44">
        <v>119.04</v>
      </c>
      <c r="D4652" s="44">
        <v>27.021000000000001</v>
      </c>
      <c r="E4652" s="44">
        <v>7.4344000000000001</v>
      </c>
      <c r="F4652" s="44">
        <v>0.84502999999999995</v>
      </c>
      <c r="G4652" s="44">
        <v>308.58999999999997</v>
      </c>
      <c r="H4652" s="44">
        <v>4.3106999999999998</v>
      </c>
      <c r="I4652" s="44">
        <v>1.3852</v>
      </c>
      <c r="J4652" s="45">
        <v>9.5188000000000006</v>
      </c>
    </row>
    <row r="4653" spans="1:10" x14ac:dyDescent="0.25">
      <c r="A4653" s="33">
        <v>42793</v>
      </c>
      <c r="B4653" s="44">
        <v>1.0587</v>
      </c>
      <c r="C4653" s="44">
        <v>118.87</v>
      </c>
      <c r="D4653" s="44">
        <v>27.021000000000001</v>
      </c>
      <c r="E4653" s="44">
        <v>7.4330999999999996</v>
      </c>
      <c r="F4653" s="44">
        <v>0.8528</v>
      </c>
      <c r="G4653" s="44">
        <v>307.69</v>
      </c>
      <c r="H4653" s="44">
        <v>4.3148</v>
      </c>
      <c r="I4653" s="44">
        <v>1.3818999999999999</v>
      </c>
      <c r="J4653" s="45">
        <v>9.5548000000000002</v>
      </c>
    </row>
    <row r="4654" spans="1:10" x14ac:dyDescent="0.25">
      <c r="A4654" s="33">
        <v>42794</v>
      </c>
      <c r="B4654" s="44">
        <v>1.0597000000000001</v>
      </c>
      <c r="C4654" s="44">
        <v>118.83</v>
      </c>
      <c r="D4654" s="44">
        <v>27.021000000000001</v>
      </c>
      <c r="E4654" s="44">
        <v>7.4332000000000003</v>
      </c>
      <c r="F4654" s="44">
        <v>0.85304999999999997</v>
      </c>
      <c r="G4654" s="44">
        <v>308.25</v>
      </c>
      <c r="H4654" s="44">
        <v>4.3148</v>
      </c>
      <c r="I4654" s="44">
        <v>1.3926000000000001</v>
      </c>
      <c r="J4654" s="45">
        <v>9.5675000000000008</v>
      </c>
    </row>
    <row r="4655" spans="1:10" x14ac:dyDescent="0.25">
      <c r="A4655" s="33">
        <v>42795</v>
      </c>
      <c r="B4655" s="44">
        <v>1.0532999999999999</v>
      </c>
      <c r="C4655" s="44">
        <v>119.84</v>
      </c>
      <c r="D4655" s="44">
        <v>27.021000000000001</v>
      </c>
      <c r="E4655" s="44">
        <v>7.4333</v>
      </c>
      <c r="F4655" s="44">
        <v>0.85550000000000004</v>
      </c>
      <c r="G4655" s="44">
        <v>307.95</v>
      </c>
      <c r="H4655" s="44">
        <v>4.2957999999999998</v>
      </c>
      <c r="I4655" s="44">
        <v>1.393</v>
      </c>
      <c r="J4655" s="45">
        <v>9.5267999999999997</v>
      </c>
    </row>
    <row r="4656" spans="1:10" x14ac:dyDescent="0.25">
      <c r="A4656" s="33">
        <v>42796</v>
      </c>
      <c r="B4656" s="44">
        <v>1.0513999999999999</v>
      </c>
      <c r="C4656" s="44">
        <v>120.24</v>
      </c>
      <c r="D4656" s="44">
        <v>27.021000000000001</v>
      </c>
      <c r="E4656" s="44">
        <v>7.4336000000000002</v>
      </c>
      <c r="F4656" s="44">
        <v>0.85560000000000003</v>
      </c>
      <c r="G4656" s="44">
        <v>308.33</v>
      </c>
      <c r="H4656" s="44">
        <v>4.2941000000000003</v>
      </c>
      <c r="I4656" s="44">
        <v>1.4015</v>
      </c>
      <c r="J4656" s="45">
        <v>9.5195000000000007</v>
      </c>
    </row>
    <row r="4657" spans="1:10" x14ac:dyDescent="0.25">
      <c r="A4657" s="33">
        <v>42797</v>
      </c>
      <c r="B4657" s="44">
        <v>1.0565</v>
      </c>
      <c r="C4657" s="44">
        <v>120.83</v>
      </c>
      <c r="D4657" s="44">
        <v>27.021000000000001</v>
      </c>
      <c r="E4657" s="44">
        <v>7.4337</v>
      </c>
      <c r="F4657" s="44">
        <v>0.86355000000000004</v>
      </c>
      <c r="G4657" s="44">
        <v>309.68</v>
      </c>
      <c r="H4657" s="44">
        <v>4.3007</v>
      </c>
      <c r="I4657" s="44">
        <v>1.3956</v>
      </c>
      <c r="J4657" s="45">
        <v>9.5374999999999996</v>
      </c>
    </row>
    <row r="4658" spans="1:10" x14ac:dyDescent="0.25">
      <c r="A4658" s="33">
        <v>42800</v>
      </c>
      <c r="B4658" s="44">
        <v>1.0591999999999999</v>
      </c>
      <c r="C4658" s="44">
        <v>120.55</v>
      </c>
      <c r="D4658" s="44">
        <v>27.021000000000001</v>
      </c>
      <c r="E4658" s="44">
        <v>7.4337</v>
      </c>
      <c r="F4658" s="44">
        <v>0.86299999999999999</v>
      </c>
      <c r="G4658" s="44">
        <v>309.55</v>
      </c>
      <c r="H4658" s="44">
        <v>4.3090999999999999</v>
      </c>
      <c r="I4658" s="44">
        <v>1.3902000000000001</v>
      </c>
      <c r="J4658" s="45">
        <v>9.5335000000000001</v>
      </c>
    </row>
    <row r="4659" spans="1:10" x14ac:dyDescent="0.25">
      <c r="A4659" s="33">
        <v>42801</v>
      </c>
      <c r="B4659" s="44">
        <v>1.0576000000000001</v>
      </c>
      <c r="C4659" s="44">
        <v>120.61</v>
      </c>
      <c r="D4659" s="44">
        <v>27.021000000000001</v>
      </c>
      <c r="E4659" s="44">
        <v>7.4340000000000002</v>
      </c>
      <c r="F4659" s="44">
        <v>0.86709999999999998</v>
      </c>
      <c r="G4659" s="44">
        <v>309.52</v>
      </c>
      <c r="H4659" s="44">
        <v>4.3075000000000001</v>
      </c>
      <c r="I4659" s="44">
        <v>1.3878999999999999</v>
      </c>
      <c r="J4659" s="45">
        <v>9.5218000000000007</v>
      </c>
    </row>
    <row r="4660" spans="1:10" x14ac:dyDescent="0.25">
      <c r="A4660" s="33">
        <v>42802</v>
      </c>
      <c r="B4660" s="44">
        <v>1.0556000000000001</v>
      </c>
      <c r="C4660" s="44">
        <v>120.65</v>
      </c>
      <c r="D4660" s="44">
        <v>27.021000000000001</v>
      </c>
      <c r="E4660" s="44">
        <v>7.4335000000000004</v>
      </c>
      <c r="F4660" s="44">
        <v>0.86753000000000002</v>
      </c>
      <c r="G4660" s="44">
        <v>310.7</v>
      </c>
      <c r="H4660" s="44">
        <v>4.3129999999999997</v>
      </c>
      <c r="I4660" s="44">
        <v>1.3880999999999999</v>
      </c>
      <c r="J4660" s="45">
        <v>9.5222999999999995</v>
      </c>
    </row>
    <row r="4661" spans="1:10" x14ac:dyDescent="0.25">
      <c r="A4661" s="33">
        <v>42803</v>
      </c>
      <c r="B4661" s="44">
        <v>1.0550999999999999</v>
      </c>
      <c r="C4661" s="44">
        <v>120.95</v>
      </c>
      <c r="D4661" s="44">
        <v>27.021000000000001</v>
      </c>
      <c r="E4661" s="44">
        <v>7.4337</v>
      </c>
      <c r="F4661" s="44">
        <v>0.86653000000000002</v>
      </c>
      <c r="G4661" s="44">
        <v>311.14</v>
      </c>
      <c r="H4661" s="44">
        <v>4.3170999999999999</v>
      </c>
      <c r="I4661" s="44">
        <v>1.3747</v>
      </c>
      <c r="J4661" s="45">
        <v>9.5525000000000002</v>
      </c>
    </row>
    <row r="4662" spans="1:10" x14ac:dyDescent="0.25">
      <c r="A4662" s="33">
        <v>42804</v>
      </c>
      <c r="B4662" s="44">
        <v>1.0606</v>
      </c>
      <c r="C4662" s="44">
        <v>122.42</v>
      </c>
      <c r="D4662" s="44">
        <v>27.021000000000001</v>
      </c>
      <c r="E4662" s="44">
        <v>7.4330999999999996</v>
      </c>
      <c r="F4662" s="44">
        <v>0.87250000000000005</v>
      </c>
      <c r="G4662" s="44">
        <v>312.27</v>
      </c>
      <c r="H4662" s="44">
        <v>4.3258999999999999</v>
      </c>
      <c r="I4662" s="44">
        <v>1.3709</v>
      </c>
      <c r="J4662" s="45">
        <v>9.5777999999999999</v>
      </c>
    </row>
    <row r="4663" spans="1:10" x14ac:dyDescent="0.25">
      <c r="A4663" s="33">
        <v>42807</v>
      </c>
      <c r="B4663" s="44">
        <v>1.0663</v>
      </c>
      <c r="C4663" s="44">
        <v>122.35</v>
      </c>
      <c r="D4663" s="44">
        <v>27.021000000000001</v>
      </c>
      <c r="E4663" s="44">
        <v>7.4340000000000002</v>
      </c>
      <c r="F4663" s="44">
        <v>0.87258000000000002</v>
      </c>
      <c r="G4663" s="44">
        <v>312.43</v>
      </c>
      <c r="H4663" s="44">
        <v>4.3376000000000001</v>
      </c>
      <c r="I4663" s="44">
        <v>1.3672</v>
      </c>
      <c r="J4663" s="45">
        <v>9.5645000000000007</v>
      </c>
    </row>
    <row r="4664" spans="1:10" x14ac:dyDescent="0.25">
      <c r="A4664" s="33">
        <v>42808</v>
      </c>
      <c r="B4664" s="44">
        <v>1.0630999999999999</v>
      </c>
      <c r="C4664" s="44">
        <v>122.13</v>
      </c>
      <c r="D4664" s="44">
        <v>27.021000000000001</v>
      </c>
      <c r="E4664" s="44">
        <v>7.4337999999999997</v>
      </c>
      <c r="F4664" s="44">
        <v>0.87563000000000002</v>
      </c>
      <c r="G4664" s="44">
        <v>311.32</v>
      </c>
      <c r="H4664" s="44">
        <v>4.3220999999999998</v>
      </c>
      <c r="I4664" s="44">
        <v>1.3712</v>
      </c>
      <c r="J4664" s="45">
        <v>9.4968000000000004</v>
      </c>
    </row>
    <row r="4665" spans="1:10" x14ac:dyDescent="0.25">
      <c r="A4665" s="33">
        <v>42809</v>
      </c>
      <c r="B4665" s="44">
        <v>1.0622</v>
      </c>
      <c r="C4665" s="44">
        <v>121.77</v>
      </c>
      <c r="D4665" s="44">
        <v>27.021000000000001</v>
      </c>
      <c r="E4665" s="44">
        <v>7.4339000000000004</v>
      </c>
      <c r="F4665" s="44">
        <v>0.87073</v>
      </c>
      <c r="G4665" s="44">
        <v>310.83</v>
      </c>
      <c r="H4665" s="44">
        <v>4.3205999999999998</v>
      </c>
      <c r="I4665" s="44">
        <v>1.3696999999999999</v>
      </c>
      <c r="J4665" s="45">
        <v>9.5602999999999998</v>
      </c>
    </row>
    <row r="4666" spans="1:10" x14ac:dyDescent="0.25">
      <c r="A4666" s="33">
        <v>42810</v>
      </c>
      <c r="B4666" s="44">
        <v>1.0726</v>
      </c>
      <c r="C4666" s="44">
        <v>121.55</v>
      </c>
      <c r="D4666" s="44">
        <v>27.021000000000001</v>
      </c>
      <c r="E4666" s="44">
        <v>7.4343000000000004</v>
      </c>
      <c r="F4666" s="44">
        <v>0.86809999999999998</v>
      </c>
      <c r="G4666" s="44">
        <v>310.04000000000002</v>
      </c>
      <c r="H4666" s="44">
        <v>4.2973999999999997</v>
      </c>
      <c r="I4666" s="44">
        <v>1.383</v>
      </c>
      <c r="J4666" s="45">
        <v>9.4838000000000005</v>
      </c>
    </row>
    <row r="4667" spans="1:10" x14ac:dyDescent="0.25">
      <c r="A4667" s="33">
        <v>42811</v>
      </c>
      <c r="B4667" s="44">
        <v>1.0737000000000001</v>
      </c>
      <c r="C4667" s="44">
        <v>121.49</v>
      </c>
      <c r="D4667" s="44">
        <v>27.021000000000001</v>
      </c>
      <c r="E4667" s="44">
        <v>7.4343000000000004</v>
      </c>
      <c r="F4667" s="44">
        <v>0.86868000000000001</v>
      </c>
      <c r="G4667" s="44">
        <v>308.55</v>
      </c>
      <c r="H4667" s="44">
        <v>4.2981999999999996</v>
      </c>
      <c r="I4667" s="44">
        <v>1.3934</v>
      </c>
      <c r="J4667" s="45">
        <v>9.4610000000000003</v>
      </c>
    </row>
    <row r="4668" spans="1:10" x14ac:dyDescent="0.25">
      <c r="A4668" s="33">
        <v>42814</v>
      </c>
      <c r="B4668" s="44">
        <v>1.0751999999999999</v>
      </c>
      <c r="C4668" s="44">
        <v>121.19</v>
      </c>
      <c r="D4668" s="44">
        <v>27.021000000000001</v>
      </c>
      <c r="E4668" s="44">
        <v>7.4345999999999997</v>
      </c>
      <c r="F4668" s="44">
        <v>0.86792999999999998</v>
      </c>
      <c r="G4668" s="44">
        <v>308.64</v>
      </c>
      <c r="H4668" s="44">
        <v>4.282</v>
      </c>
      <c r="I4668" s="44">
        <v>1.403</v>
      </c>
      <c r="J4668" s="45">
        <v>9.5077999999999996</v>
      </c>
    </row>
    <row r="4669" spans="1:10" x14ac:dyDescent="0.25">
      <c r="A4669" s="33">
        <v>42815</v>
      </c>
      <c r="B4669" s="44">
        <v>1.0802</v>
      </c>
      <c r="C4669" s="44">
        <v>121.58</v>
      </c>
      <c r="D4669" s="44">
        <v>27.021000000000001</v>
      </c>
      <c r="E4669" s="44">
        <v>7.4352999999999998</v>
      </c>
      <c r="F4669" s="44">
        <v>0.86753000000000002</v>
      </c>
      <c r="G4669" s="44">
        <v>308.29000000000002</v>
      </c>
      <c r="H4669" s="44">
        <v>4.2628000000000004</v>
      </c>
      <c r="I4669" s="44">
        <v>1.4233</v>
      </c>
      <c r="J4669" s="45">
        <v>9.4923000000000002</v>
      </c>
    </row>
    <row r="4670" spans="1:10" x14ac:dyDescent="0.25">
      <c r="A4670" s="33">
        <v>42816</v>
      </c>
      <c r="B4670" s="44">
        <v>1.0807</v>
      </c>
      <c r="C4670" s="44">
        <v>120.07</v>
      </c>
      <c r="D4670" s="44">
        <v>27.021000000000001</v>
      </c>
      <c r="E4670" s="44">
        <v>7.4371999999999998</v>
      </c>
      <c r="F4670" s="44">
        <v>0.8679</v>
      </c>
      <c r="G4670" s="44">
        <v>309.16000000000003</v>
      </c>
      <c r="H4670" s="44">
        <v>4.2816000000000001</v>
      </c>
      <c r="I4670" s="44">
        <v>1.4201999999999999</v>
      </c>
      <c r="J4670" s="45">
        <v>9.5105000000000004</v>
      </c>
    </row>
    <row r="4671" spans="1:10" x14ac:dyDescent="0.25">
      <c r="A4671" s="33">
        <v>42817</v>
      </c>
      <c r="B4671" s="44">
        <v>1.0786</v>
      </c>
      <c r="C4671" s="44">
        <v>119.36</v>
      </c>
      <c r="D4671" s="44">
        <v>27.021000000000001</v>
      </c>
      <c r="E4671" s="44">
        <v>7.4356</v>
      </c>
      <c r="F4671" s="44">
        <v>0.86273</v>
      </c>
      <c r="G4671" s="44">
        <v>309.22000000000003</v>
      </c>
      <c r="H4671" s="44">
        <v>4.2685000000000004</v>
      </c>
      <c r="I4671" s="44">
        <v>1.4297</v>
      </c>
      <c r="J4671" s="45">
        <v>9.5094999999999992</v>
      </c>
    </row>
    <row r="4672" spans="1:10" x14ac:dyDescent="0.25">
      <c r="A4672" s="33">
        <v>42818</v>
      </c>
      <c r="B4672" s="44">
        <v>1.0805</v>
      </c>
      <c r="C4672" s="44">
        <v>120.09</v>
      </c>
      <c r="D4672" s="44">
        <v>27.021000000000001</v>
      </c>
      <c r="E4672" s="44">
        <v>7.4378000000000002</v>
      </c>
      <c r="F4672" s="44">
        <v>0.86599999999999999</v>
      </c>
      <c r="G4672" s="44">
        <v>309.81</v>
      </c>
      <c r="H4672" s="44">
        <v>4.2694999999999999</v>
      </c>
      <c r="I4672" s="44">
        <v>1.4218999999999999</v>
      </c>
      <c r="J4672" s="45">
        <v>9.5373000000000001</v>
      </c>
    </row>
    <row r="4673" spans="1:10" x14ac:dyDescent="0.25">
      <c r="A4673" s="33">
        <v>42821</v>
      </c>
      <c r="B4673" s="44">
        <v>1.0889</v>
      </c>
      <c r="C4673" s="44">
        <v>119.93</v>
      </c>
      <c r="D4673" s="44">
        <v>27.021000000000001</v>
      </c>
      <c r="E4673" s="44">
        <v>7.4404000000000003</v>
      </c>
      <c r="F4673" s="44">
        <v>0.86402999999999996</v>
      </c>
      <c r="G4673" s="44">
        <v>310.20999999999998</v>
      </c>
      <c r="H4673" s="44">
        <v>4.2641</v>
      </c>
      <c r="I4673" s="44">
        <v>1.423</v>
      </c>
      <c r="J4673" s="45">
        <v>9.5503</v>
      </c>
    </row>
    <row r="4674" spans="1:10" x14ac:dyDescent="0.25">
      <c r="A4674" s="33">
        <v>42822</v>
      </c>
      <c r="B4674" s="44">
        <v>1.0859000000000001</v>
      </c>
      <c r="C4674" s="44">
        <v>119.84</v>
      </c>
      <c r="D4674" s="44">
        <v>27.021000000000001</v>
      </c>
      <c r="E4674" s="44">
        <v>7.4405999999999999</v>
      </c>
      <c r="F4674" s="44">
        <v>0.86455000000000004</v>
      </c>
      <c r="G4674" s="44">
        <v>309.19</v>
      </c>
      <c r="H4674" s="44">
        <v>4.2469999999999999</v>
      </c>
      <c r="I4674" s="44">
        <v>1.4027000000000001</v>
      </c>
      <c r="J4674" s="45">
        <v>9.5318000000000005</v>
      </c>
    </row>
    <row r="4675" spans="1:10" x14ac:dyDescent="0.25">
      <c r="A4675" s="33">
        <v>42823</v>
      </c>
      <c r="B4675" s="44">
        <v>1.0748</v>
      </c>
      <c r="C4675" s="44">
        <v>119.17</v>
      </c>
      <c r="D4675" s="44">
        <v>27.021000000000001</v>
      </c>
      <c r="E4675" s="44">
        <v>7.4412000000000003</v>
      </c>
      <c r="F4675" s="44">
        <v>0.86385000000000001</v>
      </c>
      <c r="G4675" s="44">
        <v>309.62</v>
      </c>
      <c r="H4675" s="44">
        <v>4.2389000000000001</v>
      </c>
      <c r="I4675" s="44">
        <v>1.4209000000000001</v>
      </c>
      <c r="J4675" s="45">
        <v>9.5504999999999995</v>
      </c>
    </row>
    <row r="4676" spans="1:10" x14ac:dyDescent="0.25">
      <c r="A4676" s="33">
        <v>42824</v>
      </c>
      <c r="B4676" s="44">
        <v>1.0737000000000001</v>
      </c>
      <c r="C4676" s="44">
        <v>119.39</v>
      </c>
      <c r="D4676" s="44">
        <v>27.021999999999998</v>
      </c>
      <c r="E4676" s="44">
        <v>7.4386000000000001</v>
      </c>
      <c r="F4676" s="44">
        <v>0.86180000000000001</v>
      </c>
      <c r="G4676" s="44">
        <v>309.35000000000002</v>
      </c>
      <c r="H4676" s="44">
        <v>4.2233000000000001</v>
      </c>
      <c r="I4676" s="44">
        <v>1.4252</v>
      </c>
      <c r="J4676" s="45">
        <v>9.5623000000000005</v>
      </c>
    </row>
    <row r="4677" spans="1:10" x14ac:dyDescent="0.25">
      <c r="A4677" s="33">
        <v>42825</v>
      </c>
      <c r="B4677" s="44">
        <v>1.0690999999999999</v>
      </c>
      <c r="C4677" s="44">
        <v>119.55</v>
      </c>
      <c r="D4677" s="44">
        <v>27.03</v>
      </c>
      <c r="E4677" s="44">
        <v>7.4379</v>
      </c>
      <c r="F4677" s="44">
        <v>0.85553000000000001</v>
      </c>
      <c r="G4677" s="44">
        <v>307.62</v>
      </c>
      <c r="H4677" s="44">
        <v>4.2264999999999997</v>
      </c>
      <c r="I4677" s="44">
        <v>1.4292</v>
      </c>
      <c r="J4677" s="45">
        <v>9.5321999999999996</v>
      </c>
    </row>
    <row r="4678" spans="1:10" x14ac:dyDescent="0.25">
      <c r="A4678" s="33">
        <v>42828</v>
      </c>
      <c r="B4678" s="44">
        <v>1.0661</v>
      </c>
      <c r="C4678" s="44">
        <v>118.64</v>
      </c>
      <c r="D4678" s="44">
        <v>27.044</v>
      </c>
      <c r="E4678" s="44">
        <v>7.4374000000000002</v>
      </c>
      <c r="F4678" s="44">
        <v>0.85260000000000002</v>
      </c>
      <c r="G4678" s="44">
        <v>308.68</v>
      </c>
      <c r="H4678" s="44">
        <v>4.2279</v>
      </c>
      <c r="I4678" s="44">
        <v>1.4254</v>
      </c>
      <c r="J4678" s="45">
        <v>9.5145</v>
      </c>
    </row>
    <row r="4679" spans="1:10" x14ac:dyDescent="0.25">
      <c r="A4679" s="33">
        <v>42829</v>
      </c>
      <c r="B4679" s="44">
        <v>1.0650999999999999</v>
      </c>
      <c r="C4679" s="44">
        <v>117.55</v>
      </c>
      <c r="D4679" s="44">
        <v>27.053999999999998</v>
      </c>
      <c r="E4679" s="44">
        <v>7.4375</v>
      </c>
      <c r="F4679" s="44">
        <v>0.85623000000000005</v>
      </c>
      <c r="G4679" s="44">
        <v>309.38</v>
      </c>
      <c r="H4679" s="44">
        <v>4.2571000000000003</v>
      </c>
      <c r="I4679" s="44">
        <v>1.4231</v>
      </c>
      <c r="J4679" s="45">
        <v>9.61</v>
      </c>
    </row>
    <row r="4680" spans="1:10" x14ac:dyDescent="0.25">
      <c r="A4680" s="33">
        <v>42830</v>
      </c>
      <c r="B4680" s="44">
        <v>1.0678000000000001</v>
      </c>
      <c r="C4680" s="44">
        <v>118.49</v>
      </c>
      <c r="D4680" s="44">
        <v>27.058</v>
      </c>
      <c r="E4680" s="44">
        <v>7.4353999999999996</v>
      </c>
      <c r="F4680" s="44">
        <v>0.85509999999999997</v>
      </c>
      <c r="G4680" s="44">
        <v>309.91000000000003</v>
      </c>
      <c r="H4680" s="44">
        <v>4.2314999999999996</v>
      </c>
      <c r="I4680" s="44">
        <v>1.4267000000000001</v>
      </c>
      <c r="J4680" s="45">
        <v>9.5747999999999998</v>
      </c>
    </row>
    <row r="4681" spans="1:10" x14ac:dyDescent="0.25">
      <c r="A4681" s="33">
        <v>42831</v>
      </c>
      <c r="B4681" s="44">
        <v>1.0666</v>
      </c>
      <c r="C4681" s="44">
        <v>118.23</v>
      </c>
      <c r="D4681" s="44">
        <v>26.736000000000001</v>
      </c>
      <c r="E4681" s="44">
        <v>7.4349999999999996</v>
      </c>
      <c r="F4681" s="44">
        <v>0.85589999999999999</v>
      </c>
      <c r="G4681" s="44">
        <v>309.76</v>
      </c>
      <c r="H4681" s="44">
        <v>4.2271000000000001</v>
      </c>
      <c r="I4681" s="44">
        <v>1.4212</v>
      </c>
      <c r="J4681" s="45">
        <v>9.5894999999999992</v>
      </c>
    </row>
    <row r="4682" spans="1:10" x14ac:dyDescent="0.25">
      <c r="A4682" s="33">
        <v>42832</v>
      </c>
      <c r="B4682" s="44">
        <v>1.0629999999999999</v>
      </c>
      <c r="C4682" s="44">
        <v>117.64</v>
      </c>
      <c r="D4682" s="44">
        <v>26.562999999999999</v>
      </c>
      <c r="E4682" s="44">
        <v>7.4363000000000001</v>
      </c>
      <c r="F4682" s="44">
        <v>0.85572999999999999</v>
      </c>
      <c r="G4682" s="44">
        <v>310.36</v>
      </c>
      <c r="H4682" s="44">
        <v>4.2248999999999999</v>
      </c>
      <c r="I4682" s="44">
        <v>1.4305000000000001</v>
      </c>
      <c r="J4682" s="45">
        <v>9.5962999999999994</v>
      </c>
    </row>
    <row r="4683" spans="1:10" x14ac:dyDescent="0.25">
      <c r="A4683" s="33">
        <v>42835</v>
      </c>
      <c r="B4683" s="44">
        <v>1.0578000000000001</v>
      </c>
      <c r="C4683" s="44">
        <v>117.72</v>
      </c>
      <c r="D4683" s="44">
        <v>26.527999999999999</v>
      </c>
      <c r="E4683" s="44">
        <v>7.4363000000000001</v>
      </c>
      <c r="F4683" s="44">
        <v>0.85335000000000005</v>
      </c>
      <c r="G4683" s="44">
        <v>311.35000000000002</v>
      </c>
      <c r="H4683" s="44">
        <v>4.2295999999999996</v>
      </c>
      <c r="I4683" s="44">
        <v>1.4421999999999999</v>
      </c>
      <c r="J4683" s="45">
        <v>9.6097999999999999</v>
      </c>
    </row>
    <row r="4684" spans="1:10" x14ac:dyDescent="0.25">
      <c r="A4684" s="33">
        <v>42836</v>
      </c>
      <c r="B4684" s="44">
        <v>1.0616000000000001</v>
      </c>
      <c r="C4684" s="44">
        <v>117.36</v>
      </c>
      <c r="D4684" s="44">
        <v>26.658000000000001</v>
      </c>
      <c r="E4684" s="44">
        <v>7.4371999999999998</v>
      </c>
      <c r="F4684" s="44">
        <v>0.85329999999999995</v>
      </c>
      <c r="G4684" s="44">
        <v>311.39999999999998</v>
      </c>
      <c r="H4684" s="44">
        <v>4.2413999999999996</v>
      </c>
      <c r="I4684" s="44">
        <v>1.4436</v>
      </c>
      <c r="J4684" s="45">
        <v>9.5914999999999999</v>
      </c>
    </row>
    <row r="4685" spans="1:10" x14ac:dyDescent="0.25">
      <c r="A4685" s="33">
        <v>42837</v>
      </c>
      <c r="B4685" s="44">
        <v>1.0605</v>
      </c>
      <c r="C4685" s="44">
        <v>116.22</v>
      </c>
      <c r="D4685" s="44">
        <v>26.696999999999999</v>
      </c>
      <c r="E4685" s="44">
        <v>7.4368999999999996</v>
      </c>
      <c r="F4685" s="44">
        <v>0.84840000000000004</v>
      </c>
      <c r="G4685" s="44">
        <v>311.97000000000003</v>
      </c>
      <c r="H4685" s="44">
        <v>4.2484999999999999</v>
      </c>
      <c r="I4685" s="44">
        <v>1.4077</v>
      </c>
      <c r="J4685" s="45">
        <v>9.5553000000000008</v>
      </c>
    </row>
    <row r="4686" spans="1:10" x14ac:dyDescent="0.25">
      <c r="A4686" s="33">
        <v>42838</v>
      </c>
      <c r="B4686" s="44">
        <v>1.0629999999999999</v>
      </c>
      <c r="C4686" s="44">
        <v>116.01</v>
      </c>
      <c r="D4686" s="44">
        <v>26.704000000000001</v>
      </c>
      <c r="E4686" s="44">
        <v>7.4375999999999998</v>
      </c>
      <c r="F4686" s="44">
        <v>0.84762999999999999</v>
      </c>
      <c r="G4686" s="44">
        <v>312.55</v>
      </c>
      <c r="H4686" s="44">
        <v>4.2450000000000001</v>
      </c>
      <c r="I4686" s="44">
        <v>1.4134</v>
      </c>
      <c r="J4686" s="45">
        <v>9.5820000000000007</v>
      </c>
    </row>
    <row r="4687" spans="1:10" x14ac:dyDescent="0.25">
      <c r="A4687" s="33">
        <v>42843</v>
      </c>
      <c r="B4687" s="44">
        <v>1.0682</v>
      </c>
      <c r="C4687" s="44">
        <v>116.26</v>
      </c>
      <c r="D4687" s="44">
        <v>26.759</v>
      </c>
      <c r="E4687" s="44">
        <v>7.4381000000000004</v>
      </c>
      <c r="F4687" s="44">
        <v>0.84375</v>
      </c>
      <c r="G4687" s="44">
        <v>312.58</v>
      </c>
      <c r="H4687" s="44">
        <v>4.2363</v>
      </c>
      <c r="I4687" s="44">
        <v>1.4044000000000001</v>
      </c>
      <c r="J4687" s="45">
        <v>9.5907999999999998</v>
      </c>
    </row>
    <row r="4688" spans="1:10" x14ac:dyDescent="0.25">
      <c r="A4688" s="33">
        <v>42844</v>
      </c>
      <c r="B4688" s="44">
        <v>1.0725</v>
      </c>
      <c r="C4688" s="44">
        <v>116.91</v>
      </c>
      <c r="D4688" s="44">
        <v>26.794</v>
      </c>
      <c r="E4688" s="44">
        <v>7.4386999999999999</v>
      </c>
      <c r="F4688" s="44">
        <v>0.83430000000000004</v>
      </c>
      <c r="G4688" s="44">
        <v>313.05</v>
      </c>
      <c r="H4688" s="44">
        <v>4.2358000000000002</v>
      </c>
      <c r="I4688" s="44">
        <v>1.4145000000000001</v>
      </c>
      <c r="J4688" s="45">
        <v>9.6195000000000004</v>
      </c>
    </row>
    <row r="4689" spans="1:10" x14ac:dyDescent="0.25">
      <c r="A4689" s="33">
        <v>42845</v>
      </c>
      <c r="B4689" s="44">
        <v>1.0745</v>
      </c>
      <c r="C4689" s="44">
        <v>117.16</v>
      </c>
      <c r="D4689" s="44">
        <v>26.907</v>
      </c>
      <c r="E4689" s="44">
        <v>7.4381000000000004</v>
      </c>
      <c r="F4689" s="44">
        <v>0.83919999999999995</v>
      </c>
      <c r="G4689" s="44">
        <v>313.5</v>
      </c>
      <c r="H4689" s="44">
        <v>4.2587999999999999</v>
      </c>
      <c r="I4689" s="44">
        <v>1.4155</v>
      </c>
      <c r="J4689" s="45">
        <v>9.6203000000000003</v>
      </c>
    </row>
    <row r="4690" spans="1:10" x14ac:dyDescent="0.25">
      <c r="A4690" s="33">
        <v>42846</v>
      </c>
      <c r="B4690" s="44">
        <v>1.0698000000000001</v>
      </c>
      <c r="C4690" s="44">
        <v>116.72</v>
      </c>
      <c r="D4690" s="44">
        <v>26.933</v>
      </c>
      <c r="E4690" s="44">
        <v>7.4368999999999996</v>
      </c>
      <c r="F4690" s="44">
        <v>0.83720000000000006</v>
      </c>
      <c r="G4690" s="44">
        <v>314.18</v>
      </c>
      <c r="H4690" s="44">
        <v>4.2727000000000004</v>
      </c>
      <c r="I4690" s="44">
        <v>1.4169</v>
      </c>
      <c r="J4690" s="45">
        <v>9.6389999999999993</v>
      </c>
    </row>
    <row r="4691" spans="1:10" x14ac:dyDescent="0.25">
      <c r="A4691" s="33">
        <v>42849</v>
      </c>
      <c r="B4691" s="44">
        <v>1.0848</v>
      </c>
      <c r="C4691" s="44">
        <v>119.67</v>
      </c>
      <c r="D4691" s="44">
        <v>26.792999999999999</v>
      </c>
      <c r="E4691" s="44">
        <v>7.4390000000000001</v>
      </c>
      <c r="F4691" s="44">
        <v>0.84830000000000005</v>
      </c>
      <c r="G4691" s="44">
        <v>311.47000000000003</v>
      </c>
      <c r="H4691" s="44">
        <v>4.242</v>
      </c>
      <c r="I4691" s="44">
        <v>1.4140999999999999</v>
      </c>
      <c r="J4691" s="45">
        <v>9.5824999999999996</v>
      </c>
    </row>
    <row r="4692" spans="1:10" x14ac:dyDescent="0.25">
      <c r="A4692" s="33">
        <v>42850</v>
      </c>
      <c r="B4692" s="44">
        <v>1.0891</v>
      </c>
      <c r="C4692" s="44">
        <v>120.34</v>
      </c>
      <c r="D4692" s="44">
        <v>26.771000000000001</v>
      </c>
      <c r="E4692" s="44">
        <v>7.4396000000000004</v>
      </c>
      <c r="F4692" s="44">
        <v>0.84928000000000003</v>
      </c>
      <c r="G4692" s="44">
        <v>311.7</v>
      </c>
      <c r="H4692" s="44">
        <v>4.2272999999999996</v>
      </c>
      <c r="I4692" s="44">
        <v>1.4129</v>
      </c>
      <c r="J4692" s="45">
        <v>9.6010000000000009</v>
      </c>
    </row>
    <row r="4693" spans="1:10" x14ac:dyDescent="0.25">
      <c r="A4693" s="33">
        <v>42851</v>
      </c>
      <c r="B4693" s="44">
        <v>1.0892999999999999</v>
      </c>
      <c r="C4693" s="44">
        <v>121.35</v>
      </c>
      <c r="D4693" s="44">
        <v>26.946999999999999</v>
      </c>
      <c r="E4693" s="44">
        <v>7.4394999999999998</v>
      </c>
      <c r="F4693" s="44">
        <v>0.84902999999999995</v>
      </c>
      <c r="G4693" s="44">
        <v>311.93</v>
      </c>
      <c r="H4693" s="44">
        <v>4.2241</v>
      </c>
      <c r="I4693" s="44">
        <v>1.4139999999999999</v>
      </c>
      <c r="J4693" s="45">
        <v>9.5604999999999993</v>
      </c>
    </row>
    <row r="4694" spans="1:10" x14ac:dyDescent="0.25">
      <c r="A4694" s="33">
        <v>42852</v>
      </c>
      <c r="B4694" s="44">
        <v>1.0881000000000001</v>
      </c>
      <c r="C4694" s="44">
        <v>121.27</v>
      </c>
      <c r="D4694" s="44">
        <v>26.937000000000001</v>
      </c>
      <c r="E4694" s="44">
        <v>7.4386999999999999</v>
      </c>
      <c r="F4694" s="44">
        <v>0.84419999999999995</v>
      </c>
      <c r="G4694" s="44">
        <v>312.02999999999997</v>
      </c>
      <c r="H4694" s="44">
        <v>4.2215999999999996</v>
      </c>
      <c r="I4694" s="44">
        <v>1.4066000000000001</v>
      </c>
      <c r="J4694" s="45">
        <v>9.6243999999999996</v>
      </c>
    </row>
    <row r="4695" spans="1:10" x14ac:dyDescent="0.25">
      <c r="A4695" s="33">
        <v>42853</v>
      </c>
      <c r="B4695" s="44">
        <v>1.093</v>
      </c>
      <c r="C4695" s="44">
        <v>121.76</v>
      </c>
      <c r="D4695" s="44">
        <v>26.922000000000001</v>
      </c>
      <c r="E4695" s="44">
        <v>7.4382999999999999</v>
      </c>
      <c r="F4695" s="44">
        <v>0.84472999999999998</v>
      </c>
      <c r="G4695" s="44">
        <v>312.38</v>
      </c>
      <c r="H4695" s="44">
        <v>4.2224000000000004</v>
      </c>
      <c r="I4695" s="44">
        <v>1.4005000000000001</v>
      </c>
      <c r="J4695" s="45">
        <v>9.6318000000000001</v>
      </c>
    </row>
    <row r="4696" spans="1:10" x14ac:dyDescent="0.25">
      <c r="A4696" s="33">
        <v>42857</v>
      </c>
      <c r="B4696" s="44">
        <v>1.0914999999999999</v>
      </c>
      <c r="C4696" s="44">
        <v>122.55</v>
      </c>
      <c r="D4696" s="44">
        <v>26.893000000000001</v>
      </c>
      <c r="E4696" s="44">
        <v>7.4370000000000003</v>
      </c>
      <c r="F4696" s="44">
        <v>0.84519999999999995</v>
      </c>
      <c r="G4696" s="44">
        <v>312.2</v>
      </c>
      <c r="H4696" s="44">
        <v>4.2088000000000001</v>
      </c>
      <c r="I4696" s="44">
        <v>1.4063000000000001</v>
      </c>
      <c r="J4696" s="45">
        <v>9.6289999999999996</v>
      </c>
    </row>
    <row r="4697" spans="1:10" x14ac:dyDescent="0.25">
      <c r="A4697" s="33">
        <v>42858</v>
      </c>
      <c r="B4697" s="44">
        <v>1.0919000000000001</v>
      </c>
      <c r="C4697" s="44">
        <v>122.47</v>
      </c>
      <c r="D4697" s="44">
        <v>26.870999999999999</v>
      </c>
      <c r="E4697" s="44">
        <v>7.4371999999999998</v>
      </c>
      <c r="F4697" s="44">
        <v>0.84440000000000004</v>
      </c>
      <c r="G4697" s="44">
        <v>312.14999999999998</v>
      </c>
      <c r="H4697" s="44">
        <v>4.1913</v>
      </c>
      <c r="I4697" s="44">
        <v>1.3966000000000001</v>
      </c>
      <c r="J4697" s="45">
        <v>9.6273</v>
      </c>
    </row>
    <row r="4698" spans="1:10" x14ac:dyDescent="0.25">
      <c r="A4698" s="33">
        <v>42859</v>
      </c>
      <c r="B4698" s="44">
        <v>1.0927</v>
      </c>
      <c r="C4698" s="44">
        <v>123.31</v>
      </c>
      <c r="D4698" s="44">
        <v>26.766999999999999</v>
      </c>
      <c r="E4698" s="44">
        <v>7.4364999999999997</v>
      </c>
      <c r="F4698" s="44">
        <v>0.84765000000000001</v>
      </c>
      <c r="G4698" s="44">
        <v>312.05</v>
      </c>
      <c r="H4698" s="44">
        <v>4.2107000000000001</v>
      </c>
      <c r="I4698" s="44">
        <v>1.405</v>
      </c>
      <c r="J4698" s="45">
        <v>9.6438000000000006</v>
      </c>
    </row>
    <row r="4699" spans="1:10" x14ac:dyDescent="0.25">
      <c r="A4699" s="33">
        <v>42860</v>
      </c>
      <c r="B4699" s="44">
        <v>1.0961000000000001</v>
      </c>
      <c r="C4699" s="44">
        <v>123.29</v>
      </c>
      <c r="D4699" s="44">
        <v>26.780999999999999</v>
      </c>
      <c r="E4699" s="44">
        <v>7.4368999999999996</v>
      </c>
      <c r="F4699" s="44">
        <v>0.84709999999999996</v>
      </c>
      <c r="G4699" s="44">
        <v>311.47000000000003</v>
      </c>
      <c r="H4699" s="44">
        <v>4.2172999999999998</v>
      </c>
      <c r="I4699" s="44">
        <v>1.3973</v>
      </c>
      <c r="J4699" s="45">
        <v>9.6865000000000006</v>
      </c>
    </row>
    <row r="4700" spans="1:10" x14ac:dyDescent="0.25">
      <c r="A4700" s="33">
        <v>42863</v>
      </c>
      <c r="B4700" s="44">
        <v>1.0938000000000001</v>
      </c>
      <c r="C4700" s="44">
        <v>123.1</v>
      </c>
      <c r="D4700" s="44">
        <v>26.712</v>
      </c>
      <c r="E4700" s="44">
        <v>7.4386999999999999</v>
      </c>
      <c r="F4700" s="44">
        <v>0.84465000000000001</v>
      </c>
      <c r="G4700" s="44">
        <v>311.24</v>
      </c>
      <c r="H4700" s="44">
        <v>4.2011000000000003</v>
      </c>
      <c r="I4700" s="44">
        <v>1.4035</v>
      </c>
      <c r="J4700" s="45">
        <v>9.6590000000000007</v>
      </c>
    </row>
    <row r="4701" spans="1:10" x14ac:dyDescent="0.25">
      <c r="A4701" s="33">
        <v>42864</v>
      </c>
      <c r="B4701" s="44">
        <v>1.0888</v>
      </c>
      <c r="C4701" s="44">
        <v>124.04</v>
      </c>
      <c r="D4701" s="44">
        <v>26.672000000000001</v>
      </c>
      <c r="E4701" s="44">
        <v>7.4394999999999998</v>
      </c>
      <c r="F4701" s="44">
        <v>0.84299999999999997</v>
      </c>
      <c r="G4701" s="44">
        <v>311.73</v>
      </c>
      <c r="H4701" s="44">
        <v>4.2222999999999997</v>
      </c>
      <c r="I4701" s="44">
        <v>1.4007000000000001</v>
      </c>
      <c r="J4701" s="45">
        <v>9.6698000000000004</v>
      </c>
    </row>
    <row r="4702" spans="1:10" x14ac:dyDescent="0.25">
      <c r="A4702" s="33">
        <v>42865</v>
      </c>
      <c r="B4702" s="44">
        <v>1.0882000000000001</v>
      </c>
      <c r="C4702" s="44">
        <v>123.84</v>
      </c>
      <c r="D4702" s="44">
        <v>26.641999999999999</v>
      </c>
      <c r="E4702" s="44">
        <v>7.4409000000000001</v>
      </c>
      <c r="F4702" s="44">
        <v>0.83984999999999999</v>
      </c>
      <c r="G4702" s="44">
        <v>310.58999999999997</v>
      </c>
      <c r="H4702" s="44">
        <v>4.218</v>
      </c>
      <c r="I4702" s="44">
        <v>1.4054</v>
      </c>
      <c r="J4702" s="45">
        <v>9.6989999999999998</v>
      </c>
    </row>
    <row r="4703" spans="1:10" x14ac:dyDescent="0.25">
      <c r="A4703" s="33">
        <v>42866</v>
      </c>
      <c r="B4703" s="44">
        <v>1.0860000000000001</v>
      </c>
      <c r="C4703" s="44">
        <v>123.69</v>
      </c>
      <c r="D4703" s="44">
        <v>26.597999999999999</v>
      </c>
      <c r="E4703" s="44">
        <v>7.4401000000000002</v>
      </c>
      <c r="F4703" s="44">
        <v>0.84484999999999999</v>
      </c>
      <c r="G4703" s="44">
        <v>310.57</v>
      </c>
      <c r="H4703" s="44">
        <v>4.2241999999999997</v>
      </c>
      <c r="I4703" s="44">
        <v>1.4056999999999999</v>
      </c>
      <c r="J4703" s="45">
        <v>9.6478000000000002</v>
      </c>
    </row>
    <row r="4704" spans="1:10" x14ac:dyDescent="0.25">
      <c r="A4704" s="33">
        <v>42867</v>
      </c>
      <c r="B4704" s="44">
        <v>1.0875999999999999</v>
      </c>
      <c r="C4704" s="44">
        <v>123.82</v>
      </c>
      <c r="D4704" s="44">
        <v>26.576000000000001</v>
      </c>
      <c r="E4704" s="44">
        <v>7.4401999999999999</v>
      </c>
      <c r="F4704" s="44">
        <v>0.84587999999999997</v>
      </c>
      <c r="G4704" s="44">
        <v>310.24</v>
      </c>
      <c r="H4704" s="44">
        <v>4.2169999999999996</v>
      </c>
      <c r="I4704" s="44">
        <v>1.4060999999999999</v>
      </c>
      <c r="J4704" s="45">
        <v>9.6672999999999991</v>
      </c>
    </row>
    <row r="4705" spans="1:10" x14ac:dyDescent="0.25">
      <c r="A4705" s="33">
        <v>42870</v>
      </c>
      <c r="B4705" s="44">
        <v>1.0972</v>
      </c>
      <c r="C4705" s="44">
        <v>124.45</v>
      </c>
      <c r="D4705" s="44">
        <v>26.471</v>
      </c>
      <c r="E4705" s="44">
        <v>7.4394999999999998</v>
      </c>
      <c r="F4705" s="44">
        <v>0.84928000000000003</v>
      </c>
      <c r="G4705" s="44">
        <v>309.17</v>
      </c>
      <c r="H4705" s="44">
        <v>4.2088999999999999</v>
      </c>
      <c r="I4705" s="44">
        <v>1.4031</v>
      </c>
      <c r="J4705" s="45">
        <v>9.6732999999999993</v>
      </c>
    </row>
    <row r="4706" spans="1:10" x14ac:dyDescent="0.25">
      <c r="A4706" s="33">
        <v>42871</v>
      </c>
      <c r="B4706" s="44">
        <v>1.1059000000000001</v>
      </c>
      <c r="C4706" s="44">
        <v>125.67</v>
      </c>
      <c r="D4706" s="44">
        <v>26.42</v>
      </c>
      <c r="E4706" s="44">
        <v>7.4394</v>
      </c>
      <c r="F4706" s="44">
        <v>0.85868</v>
      </c>
      <c r="G4706" s="44">
        <v>309.54000000000002</v>
      </c>
      <c r="H4706" s="44">
        <v>4.1984000000000004</v>
      </c>
      <c r="I4706" s="44">
        <v>1.4</v>
      </c>
      <c r="J4706" s="45">
        <v>9.7215000000000007</v>
      </c>
    </row>
    <row r="4707" spans="1:10" x14ac:dyDescent="0.25">
      <c r="A4707" s="33">
        <v>42872</v>
      </c>
      <c r="B4707" s="44">
        <v>1.1116999999999999</v>
      </c>
      <c r="C4707" s="44">
        <v>124.82</v>
      </c>
      <c r="D4707" s="44">
        <v>26.434999999999999</v>
      </c>
      <c r="E4707" s="44">
        <v>7.4402999999999997</v>
      </c>
      <c r="F4707" s="44">
        <v>0.85745000000000005</v>
      </c>
      <c r="G4707" s="44">
        <v>309.42</v>
      </c>
      <c r="H4707" s="44">
        <v>4.1867000000000001</v>
      </c>
      <c r="I4707" s="44">
        <v>1.41</v>
      </c>
      <c r="J4707" s="45">
        <v>9.7573000000000008</v>
      </c>
    </row>
    <row r="4708" spans="1:10" x14ac:dyDescent="0.25">
      <c r="A4708" s="33">
        <v>42873</v>
      </c>
      <c r="B4708" s="44">
        <v>1.1129</v>
      </c>
      <c r="C4708" s="44">
        <v>123.05</v>
      </c>
      <c r="D4708" s="44">
        <v>26.632000000000001</v>
      </c>
      <c r="E4708" s="44">
        <v>7.4413999999999998</v>
      </c>
      <c r="F4708" s="44">
        <v>0.85363</v>
      </c>
      <c r="G4708" s="44">
        <v>310.69</v>
      </c>
      <c r="H4708" s="44">
        <v>4.2232000000000003</v>
      </c>
      <c r="I4708" s="44">
        <v>1.4055</v>
      </c>
      <c r="J4708" s="45">
        <v>9.7654999999999994</v>
      </c>
    </row>
    <row r="4709" spans="1:10" x14ac:dyDescent="0.25">
      <c r="A4709" s="33">
        <v>42874</v>
      </c>
      <c r="B4709" s="44">
        <v>1.1178999999999999</v>
      </c>
      <c r="C4709" s="44">
        <v>124.35</v>
      </c>
      <c r="D4709" s="44">
        <v>26.503</v>
      </c>
      <c r="E4709" s="44">
        <v>7.4410999999999996</v>
      </c>
      <c r="F4709" s="44">
        <v>0.85907999999999995</v>
      </c>
      <c r="G4709" s="44">
        <v>309.60000000000002</v>
      </c>
      <c r="H4709" s="44">
        <v>4.2004999999999999</v>
      </c>
      <c r="I4709" s="44">
        <v>1.4048</v>
      </c>
      <c r="J4709" s="45">
        <v>9.7893000000000008</v>
      </c>
    </row>
    <row r="4710" spans="1:10" x14ac:dyDescent="0.25">
      <c r="A4710" s="33">
        <v>42877</v>
      </c>
      <c r="B4710" s="44">
        <v>1.1243000000000001</v>
      </c>
      <c r="C4710" s="44">
        <v>125.18</v>
      </c>
      <c r="D4710" s="44">
        <v>26.488</v>
      </c>
      <c r="E4710" s="44">
        <v>7.4432</v>
      </c>
      <c r="F4710" s="44">
        <v>0.86353000000000002</v>
      </c>
      <c r="G4710" s="44">
        <v>308.64999999999998</v>
      </c>
      <c r="H4710" s="44">
        <v>4.1927000000000003</v>
      </c>
      <c r="I4710" s="44">
        <v>1.4052</v>
      </c>
      <c r="J4710" s="45">
        <v>9.7895000000000003</v>
      </c>
    </row>
    <row r="4711" spans="1:10" x14ac:dyDescent="0.25">
      <c r="A4711" s="33">
        <v>42878</v>
      </c>
      <c r="B4711" s="44">
        <v>1.1214999999999999</v>
      </c>
      <c r="C4711" s="44">
        <v>124.62</v>
      </c>
      <c r="D4711" s="44">
        <v>26.483000000000001</v>
      </c>
      <c r="E4711" s="44">
        <v>7.444</v>
      </c>
      <c r="F4711" s="44">
        <v>0.86463000000000001</v>
      </c>
      <c r="G4711" s="44">
        <v>308.48</v>
      </c>
      <c r="H4711" s="44">
        <v>4.1980000000000004</v>
      </c>
      <c r="I4711" s="44">
        <v>1.4044000000000001</v>
      </c>
      <c r="J4711" s="45">
        <v>9.7402999999999995</v>
      </c>
    </row>
    <row r="4712" spans="1:10" x14ac:dyDescent="0.25">
      <c r="A4712" s="33">
        <v>42879</v>
      </c>
      <c r="B4712" s="44">
        <v>1.1193</v>
      </c>
      <c r="C4712" s="44">
        <v>125.15</v>
      </c>
      <c r="D4712" s="44">
        <v>26.463000000000001</v>
      </c>
      <c r="E4712" s="44">
        <v>7.4414999999999996</v>
      </c>
      <c r="F4712" s="44">
        <v>0.86339999999999995</v>
      </c>
      <c r="G4712" s="44">
        <v>308.11</v>
      </c>
      <c r="H4712" s="44">
        <v>4.1867000000000001</v>
      </c>
      <c r="I4712" s="44">
        <v>1.3928</v>
      </c>
      <c r="J4712" s="45">
        <v>9.7417999999999996</v>
      </c>
    </row>
    <row r="4713" spans="1:10" x14ac:dyDescent="0.25">
      <c r="A4713" s="33">
        <v>42880</v>
      </c>
      <c r="B4713" s="44">
        <v>1.1214</v>
      </c>
      <c r="C4713" s="44">
        <v>125.33</v>
      </c>
      <c r="D4713" s="44">
        <v>26.413</v>
      </c>
      <c r="E4713" s="44">
        <v>7.4409000000000001</v>
      </c>
      <c r="F4713" s="44">
        <v>0.86528000000000005</v>
      </c>
      <c r="G4713" s="44">
        <v>307.93</v>
      </c>
      <c r="H4713" s="44">
        <v>4.1792999999999996</v>
      </c>
      <c r="I4713" s="44">
        <v>1.4075</v>
      </c>
      <c r="J4713" s="45">
        <v>9.7274999999999991</v>
      </c>
    </row>
    <row r="4714" spans="1:10" x14ac:dyDescent="0.25">
      <c r="A4714" s="33">
        <v>42881</v>
      </c>
      <c r="B4714" s="44">
        <v>1.1195999999999999</v>
      </c>
      <c r="C4714" s="44">
        <v>124.38</v>
      </c>
      <c r="D4714" s="44">
        <v>26.434000000000001</v>
      </c>
      <c r="E4714" s="44">
        <v>7.4414999999999996</v>
      </c>
      <c r="F4714" s="44">
        <v>0.87190000000000001</v>
      </c>
      <c r="G4714" s="44">
        <v>307.39999999999998</v>
      </c>
      <c r="H4714" s="44">
        <v>4.1829999999999998</v>
      </c>
      <c r="I4714" s="44">
        <v>1.4049</v>
      </c>
      <c r="J4714" s="45">
        <v>9.7274999999999991</v>
      </c>
    </row>
    <row r="4715" spans="1:10" x14ac:dyDescent="0.25">
      <c r="A4715" s="33">
        <v>42884</v>
      </c>
      <c r="B4715" s="44">
        <v>1.1188</v>
      </c>
      <c r="C4715" s="44">
        <v>124.57</v>
      </c>
      <c r="D4715" s="44">
        <v>26.434999999999999</v>
      </c>
      <c r="E4715" s="44">
        <v>7.4405000000000001</v>
      </c>
      <c r="F4715" s="44">
        <v>0.87092999999999998</v>
      </c>
      <c r="G4715" s="44">
        <v>307.83999999999997</v>
      </c>
      <c r="H4715" s="44">
        <v>4.1797000000000004</v>
      </c>
      <c r="I4715" s="44">
        <v>1.4</v>
      </c>
      <c r="J4715" s="45">
        <v>9.7248000000000001</v>
      </c>
    </row>
    <row r="4716" spans="1:10" x14ac:dyDescent="0.25">
      <c r="A4716" s="33">
        <v>42885</v>
      </c>
      <c r="B4716" s="44">
        <v>1.1173</v>
      </c>
      <c r="C4716" s="44">
        <v>123.97</v>
      </c>
      <c r="D4716" s="44">
        <v>26.466999999999999</v>
      </c>
      <c r="E4716" s="44">
        <v>7.4396000000000004</v>
      </c>
      <c r="F4716" s="44">
        <v>0.86792999999999998</v>
      </c>
      <c r="G4716" s="44">
        <v>308.63</v>
      </c>
      <c r="H4716" s="44">
        <v>4.1760000000000002</v>
      </c>
      <c r="I4716" s="44">
        <v>1.4113</v>
      </c>
      <c r="J4716" s="45">
        <v>9.7688000000000006</v>
      </c>
    </row>
    <row r="4717" spans="1:10" x14ac:dyDescent="0.25">
      <c r="A4717" s="33">
        <v>42886</v>
      </c>
      <c r="B4717" s="44">
        <v>1.1221000000000001</v>
      </c>
      <c r="C4717" s="44">
        <v>124.4</v>
      </c>
      <c r="D4717" s="44">
        <v>26.422000000000001</v>
      </c>
      <c r="E4717" s="44">
        <v>7.4398</v>
      </c>
      <c r="F4717" s="44">
        <v>0.87365000000000004</v>
      </c>
      <c r="G4717" s="44">
        <v>307.2</v>
      </c>
      <c r="H4717" s="44">
        <v>4.1711999999999998</v>
      </c>
      <c r="I4717" s="44">
        <v>1.429</v>
      </c>
      <c r="J4717" s="45">
        <v>9.7558000000000007</v>
      </c>
    </row>
    <row r="4718" spans="1:10" x14ac:dyDescent="0.25">
      <c r="A4718" s="33">
        <v>42887</v>
      </c>
      <c r="B4718" s="44">
        <v>1.1218999999999999</v>
      </c>
      <c r="C4718" s="44">
        <v>124.53</v>
      </c>
      <c r="D4718" s="44">
        <v>26.396999999999998</v>
      </c>
      <c r="E4718" s="44">
        <v>7.4394</v>
      </c>
      <c r="F4718" s="44">
        <v>0.87229999999999996</v>
      </c>
      <c r="G4718" s="44">
        <v>307.55</v>
      </c>
      <c r="H4718" s="44">
        <v>4.1829999999999998</v>
      </c>
      <c r="I4718" s="44">
        <v>1.4278</v>
      </c>
      <c r="J4718" s="45">
        <v>9.7759999999999998</v>
      </c>
    </row>
    <row r="4719" spans="1:10" x14ac:dyDescent="0.25">
      <c r="A4719" s="33">
        <v>42888</v>
      </c>
      <c r="B4719" s="44">
        <v>1.1216999999999999</v>
      </c>
      <c r="C4719" s="44">
        <v>125.02</v>
      </c>
      <c r="D4719" s="44">
        <v>26.36</v>
      </c>
      <c r="E4719" s="44">
        <v>7.4391999999999996</v>
      </c>
      <c r="F4719" s="44">
        <v>0.87268000000000001</v>
      </c>
      <c r="G4719" s="44">
        <v>308.45</v>
      </c>
      <c r="H4719" s="44">
        <v>4.1924999999999999</v>
      </c>
      <c r="I4719" s="44">
        <v>1.4323999999999999</v>
      </c>
      <c r="J4719" s="45">
        <v>9.7432999999999996</v>
      </c>
    </row>
    <row r="4720" spans="1:10" x14ac:dyDescent="0.25">
      <c r="A4720" s="33">
        <v>42891</v>
      </c>
      <c r="B4720" s="44">
        <v>1.1249</v>
      </c>
      <c r="C4720" s="44">
        <v>124.3</v>
      </c>
      <c r="D4720" s="44">
        <v>26.327000000000002</v>
      </c>
      <c r="E4720" s="44">
        <v>7.4398</v>
      </c>
      <c r="F4720" s="44">
        <v>0.87129999999999996</v>
      </c>
      <c r="G4720" s="44">
        <v>307.22000000000003</v>
      </c>
      <c r="H4720" s="44">
        <v>4.1837999999999997</v>
      </c>
      <c r="I4720" s="44">
        <v>1.4354</v>
      </c>
      <c r="J4720" s="45">
        <v>9.7447999999999997</v>
      </c>
    </row>
    <row r="4721" spans="1:10" x14ac:dyDescent="0.25">
      <c r="A4721" s="33">
        <v>42892</v>
      </c>
      <c r="B4721" s="44">
        <v>1.1257999999999999</v>
      </c>
      <c r="C4721" s="44">
        <v>123.12</v>
      </c>
      <c r="D4721" s="44">
        <v>26.335999999999999</v>
      </c>
      <c r="E4721" s="44">
        <v>7.4383999999999997</v>
      </c>
      <c r="F4721" s="44">
        <v>0.87229999999999996</v>
      </c>
      <c r="G4721" s="44">
        <v>307.66000000000003</v>
      </c>
      <c r="H4721" s="44">
        <v>4.1992000000000003</v>
      </c>
      <c r="I4721" s="44">
        <v>1.4281999999999999</v>
      </c>
      <c r="J4721" s="45">
        <v>9.7502999999999993</v>
      </c>
    </row>
    <row r="4722" spans="1:10" x14ac:dyDescent="0.25">
      <c r="A4722" s="33">
        <v>42893</v>
      </c>
      <c r="B4722" s="44">
        <v>1.1216999999999999</v>
      </c>
      <c r="C4722" s="44">
        <v>122.78</v>
      </c>
      <c r="D4722" s="44">
        <v>26.315999999999999</v>
      </c>
      <c r="E4722" s="44">
        <v>7.4386999999999999</v>
      </c>
      <c r="F4722" s="44">
        <v>0.86907999999999996</v>
      </c>
      <c r="G4722" s="44">
        <v>308.66000000000003</v>
      </c>
      <c r="H4722" s="44">
        <v>4.1913</v>
      </c>
      <c r="I4722" s="44">
        <v>1.4272</v>
      </c>
      <c r="J4722" s="45">
        <v>9.7952999999999992</v>
      </c>
    </row>
    <row r="4723" spans="1:10" x14ac:dyDescent="0.25">
      <c r="A4723" s="33">
        <v>42894</v>
      </c>
      <c r="B4723" s="44">
        <v>1.1229</v>
      </c>
      <c r="C4723" s="44">
        <v>123.77</v>
      </c>
      <c r="D4723" s="44">
        <v>26.268000000000001</v>
      </c>
      <c r="E4723" s="44">
        <v>7.4382999999999999</v>
      </c>
      <c r="F4723" s="44">
        <v>0.86755000000000004</v>
      </c>
      <c r="G4723" s="44">
        <v>308.01</v>
      </c>
      <c r="H4723" s="44">
        <v>4.2065000000000001</v>
      </c>
      <c r="I4723" s="44">
        <v>1.4463999999999999</v>
      </c>
      <c r="J4723" s="45">
        <v>9.7885000000000009</v>
      </c>
    </row>
    <row r="4724" spans="1:10" x14ac:dyDescent="0.25">
      <c r="A4724" s="33">
        <v>42895</v>
      </c>
      <c r="B4724" s="44">
        <v>1.1175999999999999</v>
      </c>
      <c r="C4724" s="44">
        <v>123.44</v>
      </c>
      <c r="D4724" s="44">
        <v>26.222999999999999</v>
      </c>
      <c r="E4724" s="44">
        <v>7.4378000000000002</v>
      </c>
      <c r="F4724" s="44">
        <v>0.87638000000000005</v>
      </c>
      <c r="G4724" s="44">
        <v>307.32</v>
      </c>
      <c r="H4724" s="44">
        <v>4.1902999999999997</v>
      </c>
      <c r="I4724" s="44">
        <v>1.4486000000000001</v>
      </c>
      <c r="J4724" s="45">
        <v>9.7614999999999998</v>
      </c>
    </row>
    <row r="4725" spans="1:10" x14ac:dyDescent="0.25">
      <c r="A4725" s="33">
        <v>42898</v>
      </c>
      <c r="B4725" s="44">
        <v>1.1221000000000001</v>
      </c>
      <c r="C4725" s="44">
        <v>123.3</v>
      </c>
      <c r="D4725" s="44">
        <v>26.198</v>
      </c>
      <c r="E4725" s="44">
        <v>7.4367000000000001</v>
      </c>
      <c r="F4725" s="44">
        <v>0.88544999999999996</v>
      </c>
      <c r="G4725" s="44">
        <v>307.18</v>
      </c>
      <c r="H4725" s="44">
        <v>4.1898999999999997</v>
      </c>
      <c r="I4725" s="44">
        <v>1.4347000000000001</v>
      </c>
      <c r="J4725" s="45">
        <v>9.7803000000000004</v>
      </c>
    </row>
    <row r="4726" spans="1:10" x14ac:dyDescent="0.25">
      <c r="A4726" s="33">
        <v>42899</v>
      </c>
      <c r="B4726" s="44">
        <v>1.1216999999999999</v>
      </c>
      <c r="C4726" s="44">
        <v>123.43</v>
      </c>
      <c r="D4726" s="44">
        <v>26.146999999999998</v>
      </c>
      <c r="E4726" s="44">
        <v>7.4364999999999997</v>
      </c>
      <c r="F4726" s="44">
        <v>0.88075000000000003</v>
      </c>
      <c r="G4726" s="44">
        <v>306.97000000000003</v>
      </c>
      <c r="H4726" s="44">
        <v>4.1936</v>
      </c>
      <c r="I4726" s="44">
        <v>1.4280999999999999</v>
      </c>
      <c r="J4726" s="45">
        <v>9.7443000000000008</v>
      </c>
    </row>
    <row r="4727" spans="1:10" x14ac:dyDescent="0.25">
      <c r="A4727" s="33">
        <v>42900</v>
      </c>
      <c r="B4727" s="44">
        <v>1.1203000000000001</v>
      </c>
      <c r="C4727" s="44">
        <v>123.58</v>
      </c>
      <c r="D4727" s="44">
        <v>26.163</v>
      </c>
      <c r="E4727" s="44">
        <v>7.4363000000000001</v>
      </c>
      <c r="F4727" s="44">
        <v>0.87960000000000005</v>
      </c>
      <c r="G4727" s="44">
        <v>306.39</v>
      </c>
      <c r="H4727" s="44">
        <v>4.1966999999999999</v>
      </c>
      <c r="I4727" s="44">
        <v>1.4198999999999999</v>
      </c>
      <c r="J4727" s="45">
        <v>9.7447999999999997</v>
      </c>
    </row>
    <row r="4728" spans="1:10" x14ac:dyDescent="0.25">
      <c r="A4728" s="33">
        <v>42901</v>
      </c>
      <c r="B4728" s="44">
        <v>1.1166</v>
      </c>
      <c r="C4728" s="44">
        <v>122.95</v>
      </c>
      <c r="D4728" s="44">
        <v>26.213000000000001</v>
      </c>
      <c r="E4728" s="44">
        <v>7.4359999999999999</v>
      </c>
      <c r="F4728" s="44">
        <v>0.87639999999999996</v>
      </c>
      <c r="G4728" s="44">
        <v>307.79000000000002</v>
      </c>
      <c r="H4728" s="44">
        <v>4.2122000000000002</v>
      </c>
      <c r="I4728" s="44">
        <v>1.4027000000000001</v>
      </c>
      <c r="J4728" s="45">
        <v>9.7278000000000002</v>
      </c>
    </row>
    <row r="4729" spans="1:10" x14ac:dyDescent="0.25">
      <c r="A4729" s="33">
        <v>42902</v>
      </c>
      <c r="B4729" s="44">
        <v>1.1167</v>
      </c>
      <c r="C4729" s="44">
        <v>124.33</v>
      </c>
      <c r="D4729" s="44">
        <v>26.233000000000001</v>
      </c>
      <c r="E4729" s="44">
        <v>7.4360999999999997</v>
      </c>
      <c r="F4729" s="44">
        <v>0.87453000000000003</v>
      </c>
      <c r="G4729" s="44">
        <v>307.91000000000003</v>
      </c>
      <c r="H4729" s="44">
        <v>4.2183999999999999</v>
      </c>
      <c r="I4729" s="44">
        <v>1.3992</v>
      </c>
      <c r="J4729" s="45">
        <v>9.7370000000000001</v>
      </c>
    </row>
    <row r="4730" spans="1:10" x14ac:dyDescent="0.25">
      <c r="A4730" s="33">
        <v>42905</v>
      </c>
      <c r="B4730" s="44">
        <v>1.1198999999999999</v>
      </c>
      <c r="C4730" s="44">
        <v>124.26</v>
      </c>
      <c r="D4730" s="44">
        <v>26.172000000000001</v>
      </c>
      <c r="E4730" s="44">
        <v>7.4371</v>
      </c>
      <c r="F4730" s="44">
        <v>0.87517999999999996</v>
      </c>
      <c r="G4730" s="44">
        <v>307.08999999999997</v>
      </c>
      <c r="H4730" s="44">
        <v>4.2125000000000004</v>
      </c>
      <c r="I4730" s="44">
        <v>1.4033</v>
      </c>
      <c r="J4730" s="45">
        <v>9.7443000000000008</v>
      </c>
    </row>
    <row r="4731" spans="1:10" x14ac:dyDescent="0.25">
      <c r="A4731" s="33">
        <v>42906</v>
      </c>
      <c r="B4731" s="44">
        <v>1.1155999999999999</v>
      </c>
      <c r="C4731" s="44">
        <v>124.25</v>
      </c>
      <c r="D4731" s="44">
        <v>26.292999999999999</v>
      </c>
      <c r="E4731" s="44">
        <v>7.4378000000000002</v>
      </c>
      <c r="F4731" s="44">
        <v>0.88143000000000005</v>
      </c>
      <c r="G4731" s="44">
        <v>309.13</v>
      </c>
      <c r="H4731" s="44">
        <v>4.2305999999999999</v>
      </c>
      <c r="I4731" s="44">
        <v>1.4008</v>
      </c>
      <c r="J4731" s="45">
        <v>9.7575000000000003</v>
      </c>
    </row>
    <row r="4732" spans="1:10" x14ac:dyDescent="0.25">
      <c r="A4732" s="33">
        <v>42907</v>
      </c>
      <c r="B4732" s="44">
        <v>1.1147</v>
      </c>
      <c r="C4732" s="44">
        <v>124.21</v>
      </c>
      <c r="D4732" s="44">
        <v>26.265999999999998</v>
      </c>
      <c r="E4732" s="44">
        <v>7.4402999999999997</v>
      </c>
      <c r="F4732" s="44">
        <v>0.87809999999999999</v>
      </c>
      <c r="G4732" s="44">
        <v>309.13</v>
      </c>
      <c r="H4732" s="44">
        <v>4.2367999999999997</v>
      </c>
      <c r="I4732" s="44">
        <v>1.4136</v>
      </c>
      <c r="J4732" s="45">
        <v>9.7807999999999993</v>
      </c>
    </row>
    <row r="4733" spans="1:10" x14ac:dyDescent="0.25">
      <c r="A4733" s="33">
        <v>42908</v>
      </c>
      <c r="B4733" s="44">
        <v>1.1169</v>
      </c>
      <c r="C4733" s="44">
        <v>124.27</v>
      </c>
      <c r="D4733" s="44">
        <v>26.27</v>
      </c>
      <c r="E4733" s="44">
        <v>7.4387999999999996</v>
      </c>
      <c r="F4733" s="44">
        <v>0.88168000000000002</v>
      </c>
      <c r="G4733" s="44">
        <v>309.22000000000003</v>
      </c>
      <c r="H4733" s="44">
        <v>4.2401999999999997</v>
      </c>
      <c r="I4733" s="44">
        <v>1.4204000000000001</v>
      </c>
      <c r="J4733" s="45">
        <v>9.7683</v>
      </c>
    </row>
    <row r="4734" spans="1:10" x14ac:dyDescent="0.25">
      <c r="A4734" s="33">
        <v>42909</v>
      </c>
      <c r="B4734" s="44">
        <v>1.1173</v>
      </c>
      <c r="C4734" s="44">
        <v>124.36</v>
      </c>
      <c r="D4734" s="44">
        <v>26.297000000000001</v>
      </c>
      <c r="E4734" s="44">
        <v>7.4371999999999998</v>
      </c>
      <c r="F4734" s="44">
        <v>0.87805</v>
      </c>
      <c r="G4734" s="44">
        <v>309.13</v>
      </c>
      <c r="H4734" s="44">
        <v>4.2320000000000002</v>
      </c>
      <c r="I4734" s="44">
        <v>1.4211</v>
      </c>
      <c r="J4734" s="45">
        <v>9.77</v>
      </c>
    </row>
    <row r="4735" spans="1:10" x14ac:dyDescent="0.25">
      <c r="A4735" s="33">
        <v>42912</v>
      </c>
      <c r="B4735" s="44">
        <v>1.1187</v>
      </c>
      <c r="C4735" s="44">
        <v>124.93</v>
      </c>
      <c r="D4735" s="44">
        <v>26.242999999999999</v>
      </c>
      <c r="E4735" s="44">
        <v>7.4363999999999999</v>
      </c>
      <c r="F4735" s="44">
        <v>0.87829999999999997</v>
      </c>
      <c r="G4735" s="44">
        <v>309.48</v>
      </c>
      <c r="H4735" s="44">
        <v>4.2107999999999999</v>
      </c>
      <c r="I4735" s="44">
        <v>1.4120999999999999</v>
      </c>
      <c r="J4735" s="45">
        <v>9.7617999999999991</v>
      </c>
    </row>
    <row r="4736" spans="1:10" x14ac:dyDescent="0.25">
      <c r="A4736" s="33">
        <v>42913</v>
      </c>
      <c r="B4736" s="44">
        <v>1.1277999999999999</v>
      </c>
      <c r="C4736" s="44">
        <v>126.16</v>
      </c>
      <c r="D4736" s="44">
        <v>26.27</v>
      </c>
      <c r="E4736" s="44">
        <v>7.4356999999999998</v>
      </c>
      <c r="F4736" s="44">
        <v>0.88370000000000004</v>
      </c>
      <c r="G4736" s="44">
        <v>309.39999999999998</v>
      </c>
      <c r="H4736" s="44">
        <v>4.2150999999999996</v>
      </c>
      <c r="I4736" s="44">
        <v>1.411</v>
      </c>
      <c r="J4736" s="45">
        <v>9.7677999999999994</v>
      </c>
    </row>
    <row r="4737" spans="1:10" x14ac:dyDescent="0.25">
      <c r="A4737" s="33">
        <v>42914</v>
      </c>
      <c r="B4737" s="44">
        <v>1.1375</v>
      </c>
      <c r="C4737" s="44">
        <v>127.53</v>
      </c>
      <c r="D4737" s="44">
        <v>26.326000000000001</v>
      </c>
      <c r="E4737" s="44">
        <v>7.4366000000000003</v>
      </c>
      <c r="F4737" s="44">
        <v>0.88524999999999998</v>
      </c>
      <c r="G4737" s="44">
        <v>309.54000000000002</v>
      </c>
      <c r="H4737" s="44">
        <v>4.2374999999999998</v>
      </c>
      <c r="I4737" s="44">
        <v>1.4205000000000001</v>
      </c>
      <c r="J4737" s="45">
        <v>9.7780000000000005</v>
      </c>
    </row>
    <row r="4738" spans="1:10" x14ac:dyDescent="0.25">
      <c r="A4738" s="33">
        <v>42915</v>
      </c>
      <c r="B4738" s="44">
        <v>1.1413</v>
      </c>
      <c r="C4738" s="44">
        <v>128.59</v>
      </c>
      <c r="D4738" s="44">
        <v>26.3</v>
      </c>
      <c r="E4738" s="44">
        <v>7.4367000000000001</v>
      </c>
      <c r="F4738" s="44">
        <v>0.87990000000000002</v>
      </c>
      <c r="G4738" s="44">
        <v>310.06</v>
      </c>
      <c r="H4738" s="44">
        <v>4.2488999999999999</v>
      </c>
      <c r="I4738" s="44">
        <v>1.4114</v>
      </c>
      <c r="J4738" s="45">
        <v>9.7215000000000007</v>
      </c>
    </row>
    <row r="4739" spans="1:10" x14ac:dyDescent="0.25">
      <c r="A4739" s="33">
        <v>42916</v>
      </c>
      <c r="B4739" s="44">
        <v>1.1412</v>
      </c>
      <c r="C4739" s="44">
        <v>127.75</v>
      </c>
      <c r="D4739" s="44">
        <v>26.196999999999999</v>
      </c>
      <c r="E4739" s="44">
        <v>7.4366000000000003</v>
      </c>
      <c r="F4739" s="44">
        <v>0.87932999999999995</v>
      </c>
      <c r="G4739" s="44">
        <v>308.97000000000003</v>
      </c>
      <c r="H4739" s="44">
        <v>4.2259000000000002</v>
      </c>
      <c r="I4739" s="44">
        <v>1.4196</v>
      </c>
      <c r="J4739" s="45">
        <v>9.6397999999999993</v>
      </c>
    </row>
    <row r="4740" spans="1:10" x14ac:dyDescent="0.25">
      <c r="A4740" s="33">
        <v>42919</v>
      </c>
      <c r="B4740" s="44">
        <v>1.1369</v>
      </c>
      <c r="C4740" s="44">
        <v>128.46</v>
      </c>
      <c r="D4740" s="44">
        <v>26.14</v>
      </c>
      <c r="E4740" s="44">
        <v>7.4366000000000003</v>
      </c>
      <c r="F4740" s="44">
        <v>0.87705</v>
      </c>
      <c r="G4740" s="44">
        <v>309.25</v>
      </c>
      <c r="H4740" s="44">
        <v>4.2355</v>
      </c>
      <c r="I4740" s="44">
        <v>1.4306000000000001</v>
      </c>
      <c r="J4740" s="45">
        <v>9.6357999999999997</v>
      </c>
    </row>
    <row r="4741" spans="1:10" x14ac:dyDescent="0.25">
      <c r="A4741" s="33">
        <v>42920</v>
      </c>
      <c r="B4741" s="44">
        <v>1.1353</v>
      </c>
      <c r="C4741" s="44">
        <v>128.57</v>
      </c>
      <c r="D4741" s="44">
        <v>26.132000000000001</v>
      </c>
      <c r="E4741" s="44">
        <v>7.4367000000000001</v>
      </c>
      <c r="F4741" s="44">
        <v>0.87805</v>
      </c>
      <c r="G4741" s="44">
        <v>308.3</v>
      </c>
      <c r="H4741" s="44">
        <v>4.2426000000000004</v>
      </c>
      <c r="I4741" s="44">
        <v>1.4335</v>
      </c>
      <c r="J4741" s="45">
        <v>9.6735000000000007</v>
      </c>
    </row>
    <row r="4742" spans="1:10" x14ac:dyDescent="0.25">
      <c r="A4742" s="33">
        <v>42921</v>
      </c>
      <c r="B4742" s="44">
        <v>1.1329</v>
      </c>
      <c r="C4742" s="44">
        <v>128.63999999999999</v>
      </c>
      <c r="D4742" s="44">
        <v>26.109000000000002</v>
      </c>
      <c r="E4742" s="44">
        <v>7.4368999999999996</v>
      </c>
      <c r="F4742" s="44">
        <v>0.87734999999999996</v>
      </c>
      <c r="G4742" s="44">
        <v>308.16000000000003</v>
      </c>
      <c r="H4742" s="44">
        <v>4.2462999999999997</v>
      </c>
      <c r="I4742" s="44">
        <v>1.44</v>
      </c>
      <c r="J4742" s="45">
        <v>9.6242999999999999</v>
      </c>
    </row>
    <row r="4743" spans="1:10" x14ac:dyDescent="0.25">
      <c r="A4743" s="33">
        <v>42922</v>
      </c>
      <c r="B4743" s="44">
        <v>1.1385000000000001</v>
      </c>
      <c r="C4743" s="44">
        <v>129.01</v>
      </c>
      <c r="D4743" s="44">
        <v>26.146999999999998</v>
      </c>
      <c r="E4743" s="44">
        <v>7.4368999999999996</v>
      </c>
      <c r="F4743" s="44">
        <v>0.88012999999999997</v>
      </c>
      <c r="G4743" s="44">
        <v>309.37</v>
      </c>
      <c r="H4743" s="44">
        <v>4.2477999999999998</v>
      </c>
      <c r="I4743" s="44">
        <v>1.4381999999999999</v>
      </c>
      <c r="J4743" s="45">
        <v>9.6310000000000002</v>
      </c>
    </row>
    <row r="4744" spans="1:10" x14ac:dyDescent="0.25">
      <c r="A4744" s="33">
        <v>42923</v>
      </c>
      <c r="B4744" s="44">
        <v>1.1412</v>
      </c>
      <c r="C4744" s="44">
        <v>129.80000000000001</v>
      </c>
      <c r="D4744" s="44">
        <v>26.079000000000001</v>
      </c>
      <c r="E4744" s="44">
        <v>7.4371</v>
      </c>
      <c r="F4744" s="44">
        <v>0.88488</v>
      </c>
      <c r="G4744" s="44">
        <v>308.38</v>
      </c>
      <c r="H4744" s="44">
        <v>4.2321999999999997</v>
      </c>
      <c r="I4744" s="44">
        <v>1.4282999999999999</v>
      </c>
      <c r="J4744" s="45">
        <v>9.6155000000000008</v>
      </c>
    </row>
    <row r="4745" spans="1:10" x14ac:dyDescent="0.25">
      <c r="A4745" s="33">
        <v>42926</v>
      </c>
      <c r="B4745" s="44">
        <v>1.1387</v>
      </c>
      <c r="C4745" s="44">
        <v>129.97999999999999</v>
      </c>
      <c r="D4745" s="44">
        <v>26.096</v>
      </c>
      <c r="E4745" s="44">
        <v>7.4366000000000003</v>
      </c>
      <c r="F4745" s="44">
        <v>0.88443000000000005</v>
      </c>
      <c r="G4745" s="44">
        <v>307.99</v>
      </c>
      <c r="H4745" s="44">
        <v>4.234</v>
      </c>
      <c r="I4745" s="44">
        <v>1.4431</v>
      </c>
      <c r="J4745" s="45">
        <v>9.6174999999999997</v>
      </c>
    </row>
    <row r="4746" spans="1:10" x14ac:dyDescent="0.25">
      <c r="A4746" s="33">
        <v>42927</v>
      </c>
      <c r="B4746" s="44">
        <v>1.1405000000000001</v>
      </c>
      <c r="C4746" s="44">
        <v>130.36000000000001</v>
      </c>
      <c r="D4746" s="44">
        <v>26.123999999999999</v>
      </c>
      <c r="E4746" s="44">
        <v>7.4364999999999997</v>
      </c>
      <c r="F4746" s="44">
        <v>0.88317999999999997</v>
      </c>
      <c r="G4746" s="44">
        <v>308.13</v>
      </c>
      <c r="H4746" s="44">
        <v>4.2460000000000004</v>
      </c>
      <c r="I4746" s="44">
        <v>1.4430000000000001</v>
      </c>
      <c r="J4746" s="45">
        <v>9.6389999999999993</v>
      </c>
    </row>
    <row r="4747" spans="1:10" x14ac:dyDescent="0.25">
      <c r="A4747" s="33">
        <v>42928</v>
      </c>
      <c r="B4747" s="44">
        <v>1.1449</v>
      </c>
      <c r="C4747" s="44">
        <v>130.02000000000001</v>
      </c>
      <c r="D4747" s="44">
        <v>26.11</v>
      </c>
      <c r="E4747" s="44">
        <v>7.4368999999999996</v>
      </c>
      <c r="F4747" s="44">
        <v>0.88924999999999998</v>
      </c>
      <c r="G4747" s="44">
        <v>307.33</v>
      </c>
      <c r="H4747" s="44">
        <v>4.2443999999999997</v>
      </c>
      <c r="I4747" s="44">
        <v>1.4407000000000001</v>
      </c>
      <c r="J4747" s="45">
        <v>9.6349999999999998</v>
      </c>
    </row>
    <row r="4748" spans="1:10" x14ac:dyDescent="0.25">
      <c r="A4748" s="33">
        <v>42929</v>
      </c>
      <c r="B4748" s="44">
        <v>1.1416999999999999</v>
      </c>
      <c r="C4748" s="44">
        <v>129.16999999999999</v>
      </c>
      <c r="D4748" s="44">
        <v>26.12</v>
      </c>
      <c r="E4748" s="44">
        <v>7.4367000000000001</v>
      </c>
      <c r="F4748" s="44">
        <v>0.88214999999999999</v>
      </c>
      <c r="G4748" s="44">
        <v>307.27</v>
      </c>
      <c r="H4748" s="44">
        <v>4.2332000000000001</v>
      </c>
      <c r="I4748" s="44">
        <v>1.4418</v>
      </c>
      <c r="J4748" s="45">
        <v>9.5429999999999993</v>
      </c>
    </row>
    <row r="4749" spans="1:10" x14ac:dyDescent="0.25">
      <c r="A4749" s="33">
        <v>42930</v>
      </c>
      <c r="B4749" s="44">
        <v>1.1415</v>
      </c>
      <c r="C4749" s="44">
        <v>129.1</v>
      </c>
      <c r="D4749" s="44">
        <v>26.074999999999999</v>
      </c>
      <c r="E4749" s="44">
        <v>7.4364999999999997</v>
      </c>
      <c r="F4749" s="44">
        <v>0.87983</v>
      </c>
      <c r="G4749" s="44">
        <v>306.51</v>
      </c>
      <c r="H4749" s="44">
        <v>4.2172000000000001</v>
      </c>
      <c r="I4749" s="44">
        <v>1.4478</v>
      </c>
      <c r="J4749" s="45">
        <v>9.5333000000000006</v>
      </c>
    </row>
    <row r="4750" spans="1:10" x14ac:dyDescent="0.25">
      <c r="A4750" s="33">
        <v>42933</v>
      </c>
      <c r="B4750" s="44">
        <v>1.1462000000000001</v>
      </c>
      <c r="C4750" s="44">
        <v>128.86000000000001</v>
      </c>
      <c r="D4750" s="44">
        <v>26.09</v>
      </c>
      <c r="E4750" s="44">
        <v>7.4364999999999997</v>
      </c>
      <c r="F4750" s="44">
        <v>0.87755000000000005</v>
      </c>
      <c r="G4750" s="44">
        <v>306.05</v>
      </c>
      <c r="H4750" s="44">
        <v>4.2080000000000002</v>
      </c>
      <c r="I4750" s="44">
        <v>1.4475</v>
      </c>
      <c r="J4750" s="45">
        <v>9.5399999999999991</v>
      </c>
    </row>
    <row r="4751" spans="1:10" x14ac:dyDescent="0.25">
      <c r="A4751" s="33">
        <v>42934</v>
      </c>
      <c r="B4751" s="44">
        <v>1.1555</v>
      </c>
      <c r="C4751" s="44">
        <v>129.46</v>
      </c>
      <c r="D4751" s="44">
        <v>26.08</v>
      </c>
      <c r="E4751" s="44">
        <v>7.4371</v>
      </c>
      <c r="F4751" s="44">
        <v>0.88780000000000003</v>
      </c>
      <c r="G4751" s="44">
        <v>306.2</v>
      </c>
      <c r="H4751" s="44">
        <v>4.2028999999999996</v>
      </c>
      <c r="I4751" s="44">
        <v>1.4381999999999999</v>
      </c>
      <c r="J4751" s="45">
        <v>9.5657999999999994</v>
      </c>
    </row>
    <row r="4752" spans="1:10" x14ac:dyDescent="0.25">
      <c r="A4752" s="33">
        <v>42935</v>
      </c>
      <c r="B4752" s="44">
        <v>1.1533</v>
      </c>
      <c r="C4752" s="44">
        <v>129.03</v>
      </c>
      <c r="D4752" s="44">
        <v>26.035</v>
      </c>
      <c r="E4752" s="44">
        <v>7.4368999999999996</v>
      </c>
      <c r="F4752" s="44">
        <v>0.88485000000000003</v>
      </c>
      <c r="G4752" s="44">
        <v>306.42</v>
      </c>
      <c r="H4752" s="44">
        <v>4.2126999999999999</v>
      </c>
      <c r="I4752" s="44">
        <v>1.4372</v>
      </c>
      <c r="J4752" s="45">
        <v>9.5597999999999992</v>
      </c>
    </row>
    <row r="4753" spans="1:10" x14ac:dyDescent="0.25">
      <c r="A4753" s="33">
        <v>42936</v>
      </c>
      <c r="B4753" s="44">
        <v>1.1485000000000001</v>
      </c>
      <c r="C4753" s="44">
        <v>128.91999999999999</v>
      </c>
      <c r="D4753" s="44">
        <v>26.04</v>
      </c>
      <c r="E4753" s="44">
        <v>7.4367000000000001</v>
      </c>
      <c r="F4753" s="44">
        <v>0.88717999999999997</v>
      </c>
      <c r="G4753" s="44">
        <v>305.77</v>
      </c>
      <c r="H4753" s="44">
        <v>4.21</v>
      </c>
      <c r="I4753" s="44">
        <v>1.4384999999999999</v>
      </c>
      <c r="J4753" s="45">
        <v>9.5678000000000001</v>
      </c>
    </row>
    <row r="4754" spans="1:10" x14ac:dyDescent="0.25">
      <c r="A4754" s="33">
        <v>42937</v>
      </c>
      <c r="B4754" s="44">
        <v>1.1641999999999999</v>
      </c>
      <c r="C4754" s="44">
        <v>129.72</v>
      </c>
      <c r="D4754" s="44">
        <v>26.016999999999999</v>
      </c>
      <c r="E4754" s="44">
        <v>7.4367999999999999</v>
      </c>
      <c r="F4754" s="44">
        <v>0.89610000000000001</v>
      </c>
      <c r="G4754" s="44">
        <v>305.37</v>
      </c>
      <c r="H4754" s="44">
        <v>4.2363999999999997</v>
      </c>
      <c r="I4754" s="44">
        <v>1.4523999999999999</v>
      </c>
      <c r="J4754" s="45">
        <v>9.6193000000000008</v>
      </c>
    </row>
    <row r="4755" spans="1:10" x14ac:dyDescent="0.25">
      <c r="A4755" s="33">
        <v>42940</v>
      </c>
      <c r="B4755" s="44">
        <v>1.1648000000000001</v>
      </c>
      <c r="C4755" s="44">
        <v>129.09</v>
      </c>
      <c r="D4755" s="44">
        <v>26.024000000000001</v>
      </c>
      <c r="E4755" s="44">
        <v>7.4360999999999997</v>
      </c>
      <c r="F4755" s="44">
        <v>0.89349999999999996</v>
      </c>
      <c r="G4755" s="44">
        <v>305.14999999999998</v>
      </c>
      <c r="H4755" s="44">
        <v>4.2408000000000001</v>
      </c>
      <c r="I4755" s="44">
        <v>1.4550000000000001</v>
      </c>
      <c r="J4755" s="45">
        <v>9.5883000000000003</v>
      </c>
    </row>
    <row r="4756" spans="1:10" x14ac:dyDescent="0.25">
      <c r="A4756" s="33">
        <v>42941</v>
      </c>
      <c r="B4756" s="44">
        <v>1.1694</v>
      </c>
      <c r="C4756" s="44">
        <v>130.28</v>
      </c>
      <c r="D4756" s="44">
        <v>26.013000000000002</v>
      </c>
      <c r="E4756" s="44">
        <v>7.4360999999999997</v>
      </c>
      <c r="F4756" s="44">
        <v>0.89395000000000002</v>
      </c>
      <c r="G4756" s="44">
        <v>305.49</v>
      </c>
      <c r="H4756" s="44">
        <v>4.2571000000000003</v>
      </c>
      <c r="I4756" s="44">
        <v>1.4535</v>
      </c>
      <c r="J4756" s="45">
        <v>9.5545000000000009</v>
      </c>
    </row>
    <row r="4757" spans="1:10" x14ac:dyDescent="0.25">
      <c r="A4757" s="33">
        <v>42942</v>
      </c>
      <c r="B4757" s="44">
        <v>1.1644000000000001</v>
      </c>
      <c r="C4757" s="44">
        <v>130.26</v>
      </c>
      <c r="D4757" s="44">
        <v>26.047000000000001</v>
      </c>
      <c r="E4757" s="44">
        <v>7.4367999999999999</v>
      </c>
      <c r="F4757" s="44">
        <v>0.89275000000000004</v>
      </c>
      <c r="G4757" s="44">
        <v>305.57</v>
      </c>
      <c r="H4757" s="44">
        <v>4.2613000000000003</v>
      </c>
      <c r="I4757" s="44">
        <v>1.4555</v>
      </c>
      <c r="J4757" s="45">
        <v>9.5704999999999991</v>
      </c>
    </row>
    <row r="4758" spans="1:10" x14ac:dyDescent="0.25">
      <c r="A4758" s="33">
        <v>42943</v>
      </c>
      <c r="B4758" s="44">
        <v>1.1694</v>
      </c>
      <c r="C4758" s="44">
        <v>130.32</v>
      </c>
      <c r="D4758" s="44">
        <v>26.045000000000002</v>
      </c>
      <c r="E4758" s="44">
        <v>7.4362000000000004</v>
      </c>
      <c r="F4758" s="44">
        <v>0.88978000000000002</v>
      </c>
      <c r="G4758" s="44">
        <v>304.75</v>
      </c>
      <c r="H4758" s="44">
        <v>4.2541000000000002</v>
      </c>
      <c r="I4758" s="44">
        <v>1.4482999999999999</v>
      </c>
      <c r="J4758" s="45">
        <v>9.5820000000000007</v>
      </c>
    </row>
    <row r="4759" spans="1:10" x14ac:dyDescent="0.25">
      <c r="A4759" s="33">
        <v>42944</v>
      </c>
      <c r="B4759" s="44">
        <v>1.1729000000000001</v>
      </c>
      <c r="C4759" s="44">
        <v>130.37</v>
      </c>
      <c r="D4759" s="44">
        <v>26.047999999999998</v>
      </c>
      <c r="E4759" s="44">
        <v>7.4363999999999999</v>
      </c>
      <c r="F4759" s="44">
        <v>0.89568000000000003</v>
      </c>
      <c r="G4759" s="44">
        <v>304.93</v>
      </c>
      <c r="H4759" s="44">
        <v>4.2492999999999999</v>
      </c>
      <c r="I4759" s="44">
        <v>1.4157999999999999</v>
      </c>
      <c r="J4759" s="45">
        <v>9.5355000000000008</v>
      </c>
    </row>
    <row r="4760" spans="1:10" x14ac:dyDescent="0.25">
      <c r="A4760" s="33">
        <v>42947</v>
      </c>
      <c r="B4760" s="44">
        <v>1.1727000000000001</v>
      </c>
      <c r="C4760" s="44">
        <v>129.69999999999999</v>
      </c>
      <c r="D4760" s="44">
        <v>26.079000000000001</v>
      </c>
      <c r="E4760" s="44">
        <v>7.4363999999999999</v>
      </c>
      <c r="F4760" s="44">
        <v>0.89419999999999999</v>
      </c>
      <c r="G4760" s="44">
        <v>304.62</v>
      </c>
      <c r="H4760" s="44">
        <v>4.2492999999999999</v>
      </c>
      <c r="I4760" s="44">
        <v>1.4151</v>
      </c>
      <c r="J4760" s="45">
        <v>9.5422999999999991</v>
      </c>
    </row>
    <row r="4761" spans="1:10" x14ac:dyDescent="0.25">
      <c r="A4761" s="33">
        <v>42948</v>
      </c>
      <c r="B4761" s="44">
        <v>1.1812</v>
      </c>
      <c r="C4761" s="44">
        <v>130.53</v>
      </c>
      <c r="D4761" s="44">
        <v>26.132000000000001</v>
      </c>
      <c r="E4761" s="44">
        <v>7.4368999999999996</v>
      </c>
      <c r="F4761" s="44">
        <v>0.89439999999999997</v>
      </c>
      <c r="G4761" s="44">
        <v>303.60000000000002</v>
      </c>
      <c r="H4761" s="44">
        <v>4.2563000000000004</v>
      </c>
      <c r="I4761" s="44">
        <v>1.3984000000000001</v>
      </c>
      <c r="J4761" s="45">
        <v>9.5563000000000002</v>
      </c>
    </row>
    <row r="4762" spans="1:10" x14ac:dyDescent="0.25">
      <c r="A4762" s="33">
        <v>42949</v>
      </c>
      <c r="B4762" s="44">
        <v>1.1829000000000001</v>
      </c>
      <c r="C4762" s="44">
        <v>130.97999999999999</v>
      </c>
      <c r="D4762" s="44">
        <v>26.128</v>
      </c>
      <c r="E4762" s="44">
        <v>7.4383999999999997</v>
      </c>
      <c r="F4762" s="44">
        <v>0.89424999999999999</v>
      </c>
      <c r="G4762" s="44">
        <v>303.86</v>
      </c>
      <c r="H4762" s="44">
        <v>4.2539999999999996</v>
      </c>
      <c r="I4762" s="44">
        <v>1.4175</v>
      </c>
      <c r="J4762" s="45">
        <v>9.5917999999999992</v>
      </c>
    </row>
    <row r="4763" spans="1:10" x14ac:dyDescent="0.25">
      <c r="A4763" s="33">
        <v>42950</v>
      </c>
      <c r="B4763" s="44">
        <v>1.1859999999999999</v>
      </c>
      <c r="C4763" s="44">
        <v>130.91</v>
      </c>
      <c r="D4763" s="44">
        <v>25.965</v>
      </c>
      <c r="E4763" s="44">
        <v>7.4381000000000004</v>
      </c>
      <c r="F4763" s="44">
        <v>0.90317999999999998</v>
      </c>
      <c r="G4763" s="44">
        <v>303.74</v>
      </c>
      <c r="H4763" s="44">
        <v>4.2526000000000002</v>
      </c>
      <c r="I4763" s="44">
        <v>1.3942000000000001</v>
      </c>
      <c r="J4763" s="45">
        <v>9.6092999999999993</v>
      </c>
    </row>
    <row r="4764" spans="1:10" x14ac:dyDescent="0.25">
      <c r="A4764" s="33">
        <v>42951</v>
      </c>
      <c r="B4764" s="44">
        <v>1.1868000000000001</v>
      </c>
      <c r="C4764" s="44">
        <v>130.66999999999999</v>
      </c>
      <c r="D4764" s="44">
        <v>26.068000000000001</v>
      </c>
      <c r="E4764" s="44">
        <v>7.4387999999999996</v>
      </c>
      <c r="F4764" s="44">
        <v>0.90280000000000005</v>
      </c>
      <c r="G4764" s="44">
        <v>304.36</v>
      </c>
      <c r="H4764" s="44">
        <v>4.2409999999999997</v>
      </c>
      <c r="I4764" s="44">
        <v>1.3784000000000001</v>
      </c>
      <c r="J4764" s="45">
        <v>9.6052999999999997</v>
      </c>
    </row>
    <row r="4765" spans="1:10" x14ac:dyDescent="0.25">
      <c r="A4765" s="33">
        <v>42954</v>
      </c>
      <c r="B4765" s="44">
        <v>1.1797</v>
      </c>
      <c r="C4765" s="44">
        <v>130.78</v>
      </c>
      <c r="D4765" s="44">
        <v>26.116</v>
      </c>
      <c r="E4765" s="44">
        <v>7.4383999999999997</v>
      </c>
      <c r="F4765" s="44">
        <v>0.90434999999999999</v>
      </c>
      <c r="G4765" s="44">
        <v>303.8</v>
      </c>
      <c r="H4765" s="44">
        <v>4.2518000000000002</v>
      </c>
      <c r="I4765" s="44">
        <v>1.3874</v>
      </c>
      <c r="J4765" s="45">
        <v>9.6174999999999997</v>
      </c>
    </row>
    <row r="4766" spans="1:10" x14ac:dyDescent="0.25">
      <c r="A4766" s="33">
        <v>42955</v>
      </c>
      <c r="B4766" s="44">
        <v>1.1814</v>
      </c>
      <c r="C4766" s="44">
        <v>130.31</v>
      </c>
      <c r="D4766" s="44">
        <v>26.15</v>
      </c>
      <c r="E4766" s="44">
        <v>7.4386000000000001</v>
      </c>
      <c r="F4766" s="44">
        <v>0.90678000000000003</v>
      </c>
      <c r="G4766" s="44">
        <v>304.49</v>
      </c>
      <c r="H4766" s="44">
        <v>4.2553999999999998</v>
      </c>
      <c r="I4766" s="44">
        <v>1.3898999999999999</v>
      </c>
      <c r="J4766" s="45">
        <v>9.5980000000000008</v>
      </c>
    </row>
    <row r="4767" spans="1:10" x14ac:dyDescent="0.25">
      <c r="A4767" s="33">
        <v>42956</v>
      </c>
      <c r="B4767" s="44">
        <v>1.1731</v>
      </c>
      <c r="C4767" s="44">
        <v>128.74</v>
      </c>
      <c r="D4767" s="44">
        <v>26.16</v>
      </c>
      <c r="E4767" s="44">
        <v>7.4391999999999996</v>
      </c>
      <c r="F4767" s="44">
        <v>0.90337999999999996</v>
      </c>
      <c r="G4767" s="44">
        <v>304.60000000000002</v>
      </c>
      <c r="H4767" s="44">
        <v>4.2670000000000003</v>
      </c>
      <c r="I4767" s="44">
        <v>1.4075</v>
      </c>
      <c r="J4767" s="45">
        <v>9.6210000000000004</v>
      </c>
    </row>
    <row r="4768" spans="1:10" x14ac:dyDescent="0.25">
      <c r="A4768" s="33">
        <v>42957</v>
      </c>
      <c r="B4768" s="44">
        <v>1.1732</v>
      </c>
      <c r="C4768" s="44">
        <v>128.76</v>
      </c>
      <c r="D4768" s="44">
        <v>26.157</v>
      </c>
      <c r="E4768" s="44">
        <v>7.4381000000000004</v>
      </c>
      <c r="F4768" s="44">
        <v>0.90303</v>
      </c>
      <c r="G4768" s="44">
        <v>305.37</v>
      </c>
      <c r="H4768" s="44">
        <v>4.2717000000000001</v>
      </c>
      <c r="I4768" s="44">
        <v>1.4142999999999999</v>
      </c>
      <c r="J4768" s="45">
        <v>9.5679999999999996</v>
      </c>
    </row>
    <row r="4769" spans="1:10" x14ac:dyDescent="0.25">
      <c r="A4769" s="33">
        <v>42958</v>
      </c>
      <c r="B4769" s="44">
        <v>1.1765000000000001</v>
      </c>
      <c r="C4769" s="44">
        <v>128.41</v>
      </c>
      <c r="D4769" s="44">
        <v>26.155000000000001</v>
      </c>
      <c r="E4769" s="44">
        <v>7.4370000000000003</v>
      </c>
      <c r="F4769" s="44">
        <v>0.90644999999999998</v>
      </c>
      <c r="G4769" s="44">
        <v>305.41000000000003</v>
      </c>
      <c r="H4769" s="44">
        <v>4.2888000000000002</v>
      </c>
      <c r="I4769" s="44">
        <v>1.4047000000000001</v>
      </c>
      <c r="J4769" s="45">
        <v>9.6082999999999998</v>
      </c>
    </row>
    <row r="4770" spans="1:10" x14ac:dyDescent="0.25">
      <c r="A4770" s="33">
        <v>42961</v>
      </c>
      <c r="B4770" s="44">
        <v>1.1797</v>
      </c>
      <c r="C4770" s="44">
        <v>129.28</v>
      </c>
      <c r="D4770" s="44">
        <v>26.117999999999999</v>
      </c>
      <c r="E4770" s="44">
        <v>7.4366000000000003</v>
      </c>
      <c r="F4770" s="44">
        <v>0.90934999999999999</v>
      </c>
      <c r="G4770" s="44">
        <v>304.39999999999998</v>
      </c>
      <c r="H4770" s="44">
        <v>4.2816000000000001</v>
      </c>
      <c r="I4770" s="44">
        <v>1.4053</v>
      </c>
      <c r="J4770" s="45">
        <v>9.5664999999999996</v>
      </c>
    </row>
    <row r="4771" spans="1:10" x14ac:dyDescent="0.25">
      <c r="A4771" s="33">
        <v>42962</v>
      </c>
      <c r="B4771" s="44">
        <v>1.1744000000000001</v>
      </c>
      <c r="C4771" s="44">
        <v>129.66999999999999</v>
      </c>
      <c r="D4771" s="44">
        <v>26.141999999999999</v>
      </c>
      <c r="E4771" s="44">
        <v>7.4371</v>
      </c>
      <c r="F4771" s="44">
        <v>0.91144999999999998</v>
      </c>
      <c r="G4771" s="44">
        <v>304.14999999999998</v>
      </c>
      <c r="H4771" s="44">
        <v>4.2790999999999997</v>
      </c>
      <c r="I4771" s="44">
        <v>1.3957999999999999</v>
      </c>
      <c r="J4771" s="45">
        <v>9.4834999999999994</v>
      </c>
    </row>
    <row r="4772" spans="1:10" x14ac:dyDescent="0.25">
      <c r="A4772" s="33">
        <v>42963</v>
      </c>
      <c r="B4772" s="44">
        <v>1.171</v>
      </c>
      <c r="C4772" s="44">
        <v>129.79</v>
      </c>
      <c r="D4772" s="44">
        <v>26.044</v>
      </c>
      <c r="E4772" s="44">
        <v>7.4367000000000001</v>
      </c>
      <c r="F4772" s="44">
        <v>0.90993000000000002</v>
      </c>
      <c r="G4772" s="44">
        <v>304.05</v>
      </c>
      <c r="H4772" s="44">
        <v>4.2748999999999997</v>
      </c>
      <c r="I4772" s="44">
        <v>1.4009</v>
      </c>
      <c r="J4772" s="45">
        <v>9.4819999999999993</v>
      </c>
    </row>
    <row r="4773" spans="1:10" x14ac:dyDescent="0.25">
      <c r="A4773" s="33">
        <v>42964</v>
      </c>
      <c r="B4773" s="44">
        <v>1.1697</v>
      </c>
      <c r="C4773" s="44">
        <v>128.81</v>
      </c>
      <c r="D4773" s="44">
        <v>26.012</v>
      </c>
      <c r="E4773" s="44">
        <v>7.4353999999999996</v>
      </c>
      <c r="F4773" s="44">
        <v>0.90895000000000004</v>
      </c>
      <c r="G4773" s="44">
        <v>304.05</v>
      </c>
      <c r="H4773" s="44">
        <v>4.2575000000000003</v>
      </c>
      <c r="I4773" s="44">
        <v>1.4048</v>
      </c>
      <c r="J4773" s="45">
        <v>9.5088000000000008</v>
      </c>
    </row>
    <row r="4774" spans="1:10" x14ac:dyDescent="0.25">
      <c r="A4774" s="33">
        <v>42965</v>
      </c>
      <c r="B4774" s="44">
        <v>1.1739999999999999</v>
      </c>
      <c r="C4774" s="44">
        <v>128.02000000000001</v>
      </c>
      <c r="D4774" s="44">
        <v>26.108000000000001</v>
      </c>
      <c r="E4774" s="44">
        <v>7.4363000000000001</v>
      </c>
      <c r="F4774" s="44">
        <v>0.91188000000000002</v>
      </c>
      <c r="G4774" s="44">
        <v>303.56</v>
      </c>
      <c r="H4774" s="44">
        <v>4.2807000000000004</v>
      </c>
      <c r="I4774" s="44">
        <v>1.4072</v>
      </c>
      <c r="J4774" s="45">
        <v>9.5370000000000008</v>
      </c>
    </row>
    <row r="4775" spans="1:10" x14ac:dyDescent="0.25">
      <c r="A4775" s="33">
        <v>42968</v>
      </c>
      <c r="B4775" s="44">
        <v>1.1760999999999999</v>
      </c>
      <c r="C4775" s="44">
        <v>128.16999999999999</v>
      </c>
      <c r="D4775" s="44">
        <v>26.085999999999999</v>
      </c>
      <c r="E4775" s="44">
        <v>7.4372999999999996</v>
      </c>
      <c r="F4775" s="44">
        <v>0.91317999999999999</v>
      </c>
      <c r="G4775" s="44">
        <v>303.43</v>
      </c>
      <c r="H4775" s="44">
        <v>4.2737999999999996</v>
      </c>
      <c r="I4775" s="44">
        <v>1.4272</v>
      </c>
      <c r="J4775" s="45">
        <v>9.5173000000000005</v>
      </c>
    </row>
    <row r="4776" spans="1:10" x14ac:dyDescent="0.25">
      <c r="A4776" s="33">
        <v>42969</v>
      </c>
      <c r="B4776" s="44">
        <v>1.1771</v>
      </c>
      <c r="C4776" s="44">
        <v>128.72999999999999</v>
      </c>
      <c r="D4776" s="44">
        <v>26.082999999999998</v>
      </c>
      <c r="E4776" s="44">
        <v>7.4377000000000004</v>
      </c>
      <c r="F4776" s="44">
        <v>0.91713</v>
      </c>
      <c r="G4776" s="44">
        <v>303.7</v>
      </c>
      <c r="H4776" s="44">
        <v>4.2817999999999996</v>
      </c>
      <c r="I4776" s="44">
        <v>1.4107000000000001</v>
      </c>
      <c r="J4776" s="45">
        <v>9.5389999999999997</v>
      </c>
    </row>
    <row r="4777" spans="1:10" x14ac:dyDescent="0.25">
      <c r="A4777" s="33">
        <v>42970</v>
      </c>
      <c r="B4777" s="44">
        <v>1.1798999999999999</v>
      </c>
      <c r="C4777" s="44">
        <v>128.71</v>
      </c>
      <c r="D4777" s="44">
        <v>26.123999999999999</v>
      </c>
      <c r="E4777" s="44">
        <v>7.4372999999999996</v>
      </c>
      <c r="F4777" s="44">
        <v>0.92132999999999998</v>
      </c>
      <c r="G4777" s="44">
        <v>303.35000000000002</v>
      </c>
      <c r="H4777" s="44">
        <v>4.2847999999999997</v>
      </c>
      <c r="I4777" s="44">
        <v>1.4145000000000001</v>
      </c>
      <c r="J4777" s="45">
        <v>9.5455000000000005</v>
      </c>
    </row>
    <row r="4778" spans="1:10" x14ac:dyDescent="0.25">
      <c r="A4778" s="33">
        <v>42971</v>
      </c>
      <c r="B4778" s="44">
        <v>1.1806000000000001</v>
      </c>
      <c r="C4778" s="44">
        <v>129.06</v>
      </c>
      <c r="D4778" s="44">
        <v>26.097999999999999</v>
      </c>
      <c r="E4778" s="44">
        <v>7.4379</v>
      </c>
      <c r="F4778" s="44">
        <v>0.92</v>
      </c>
      <c r="G4778" s="44">
        <v>304.17</v>
      </c>
      <c r="H4778" s="44">
        <v>4.2754000000000003</v>
      </c>
      <c r="I4778" s="44">
        <v>1.4053</v>
      </c>
      <c r="J4778" s="45">
        <v>9.5117999999999991</v>
      </c>
    </row>
    <row r="4779" spans="1:10" x14ac:dyDescent="0.25">
      <c r="A4779" s="33">
        <v>42972</v>
      </c>
      <c r="B4779" s="44">
        <v>1.1808000000000001</v>
      </c>
      <c r="C4779" s="44">
        <v>129.59</v>
      </c>
      <c r="D4779" s="44">
        <v>26.084</v>
      </c>
      <c r="E4779" s="44">
        <v>7.4390999999999998</v>
      </c>
      <c r="F4779" s="44">
        <v>0.92083000000000004</v>
      </c>
      <c r="G4779" s="44">
        <v>304.68</v>
      </c>
      <c r="H4779" s="44">
        <v>4.2598000000000003</v>
      </c>
      <c r="I4779" s="44">
        <v>1.3962000000000001</v>
      </c>
      <c r="J4779" s="45">
        <v>9.5053000000000001</v>
      </c>
    </row>
    <row r="4780" spans="1:10" x14ac:dyDescent="0.25">
      <c r="A4780" s="33">
        <v>42975</v>
      </c>
      <c r="B4780" s="44">
        <v>1.1924999999999999</v>
      </c>
      <c r="C4780" s="44">
        <v>130.34</v>
      </c>
      <c r="D4780" s="44">
        <v>26.102</v>
      </c>
      <c r="E4780" s="44">
        <v>7.4393000000000002</v>
      </c>
      <c r="F4780" s="44">
        <v>0.92327999999999999</v>
      </c>
      <c r="G4780" s="44">
        <v>304.01</v>
      </c>
      <c r="H4780" s="44">
        <v>4.2580999999999998</v>
      </c>
      <c r="I4780" s="44">
        <v>1.3955</v>
      </c>
      <c r="J4780" s="45">
        <v>9.5154999999999994</v>
      </c>
    </row>
    <row r="4781" spans="1:10" x14ac:dyDescent="0.25">
      <c r="A4781" s="33">
        <v>42976</v>
      </c>
      <c r="B4781" s="44">
        <v>1.2048000000000001</v>
      </c>
      <c r="C4781" s="44">
        <v>130.86000000000001</v>
      </c>
      <c r="D4781" s="44">
        <v>26.141999999999999</v>
      </c>
      <c r="E4781" s="44">
        <v>7.4393000000000002</v>
      </c>
      <c r="F4781" s="44">
        <v>0.92964999999999998</v>
      </c>
      <c r="G4781" s="44">
        <v>305.32</v>
      </c>
      <c r="H4781" s="44">
        <v>4.2675999999999998</v>
      </c>
      <c r="I4781" s="44">
        <v>1.3802000000000001</v>
      </c>
      <c r="J4781" s="45">
        <v>9.5363000000000007</v>
      </c>
    </row>
    <row r="4782" spans="1:10" x14ac:dyDescent="0.25">
      <c r="A4782" s="33">
        <v>42977</v>
      </c>
      <c r="B4782" s="44">
        <v>1.1916</v>
      </c>
      <c r="C4782" s="44">
        <v>131.25</v>
      </c>
      <c r="D4782" s="44">
        <v>26.045000000000002</v>
      </c>
      <c r="E4782" s="44">
        <v>7.4390999999999998</v>
      </c>
      <c r="F4782" s="44">
        <v>0.92245999999999995</v>
      </c>
      <c r="G4782" s="44">
        <v>305.68</v>
      </c>
      <c r="H4782" s="44">
        <v>4.2598000000000003</v>
      </c>
      <c r="I4782" s="44">
        <v>1.383</v>
      </c>
      <c r="J4782" s="45">
        <v>9.5094999999999992</v>
      </c>
    </row>
    <row r="4783" spans="1:10" x14ac:dyDescent="0.25">
      <c r="A4783" s="33">
        <v>42978</v>
      </c>
      <c r="B4783" s="44">
        <v>1.1825000000000001</v>
      </c>
      <c r="C4783" s="44">
        <v>130.81</v>
      </c>
      <c r="D4783" s="44">
        <v>26.100999999999999</v>
      </c>
      <c r="E4783" s="44">
        <v>7.4383999999999997</v>
      </c>
      <c r="F4783" s="44">
        <v>0.91973000000000005</v>
      </c>
      <c r="G4783" s="44">
        <v>306.63</v>
      </c>
      <c r="H4783" s="44">
        <v>4.2582000000000004</v>
      </c>
      <c r="I4783" s="44">
        <v>1.3793</v>
      </c>
      <c r="J4783" s="45">
        <v>9.4817999999999998</v>
      </c>
    </row>
    <row r="4784" spans="1:10" x14ac:dyDescent="0.25">
      <c r="A4784" s="33">
        <v>42979</v>
      </c>
      <c r="B4784" s="44">
        <v>1.1919999999999999</v>
      </c>
      <c r="C4784" s="44">
        <v>131.29</v>
      </c>
      <c r="D4784" s="44">
        <v>26.077000000000002</v>
      </c>
      <c r="E4784" s="44">
        <v>7.4378000000000002</v>
      </c>
      <c r="F4784" s="44">
        <v>0.92074999999999996</v>
      </c>
      <c r="G4784" s="44">
        <v>305.08999999999997</v>
      </c>
      <c r="H4784" s="44">
        <v>4.2405999999999997</v>
      </c>
      <c r="I4784" s="44">
        <v>1.3584000000000001</v>
      </c>
      <c r="J4784" s="45">
        <v>9.4778000000000002</v>
      </c>
    </row>
    <row r="4785" spans="1:10" x14ac:dyDescent="0.25">
      <c r="A4785" s="33">
        <v>42982</v>
      </c>
      <c r="B4785" s="44">
        <v>1.1904999999999999</v>
      </c>
      <c r="C4785" s="44">
        <v>130.6</v>
      </c>
      <c r="D4785" s="44">
        <v>26.062000000000001</v>
      </c>
      <c r="E4785" s="44">
        <v>7.4371</v>
      </c>
      <c r="F4785" s="44">
        <v>0.91854999999999998</v>
      </c>
      <c r="G4785" s="44">
        <v>306.02</v>
      </c>
      <c r="H4785" s="44">
        <v>4.2405999999999997</v>
      </c>
      <c r="I4785" s="44">
        <v>1.3441000000000001</v>
      </c>
      <c r="J4785" s="45">
        <v>9.4733000000000001</v>
      </c>
    </row>
    <row r="4786" spans="1:10" x14ac:dyDescent="0.25">
      <c r="A4786" s="33">
        <v>42983</v>
      </c>
      <c r="B4786" s="44">
        <v>1.1890000000000001</v>
      </c>
      <c r="C4786" s="44">
        <v>129.99</v>
      </c>
      <c r="D4786" s="44">
        <v>26.077000000000002</v>
      </c>
      <c r="E4786" s="44">
        <v>7.4381000000000004</v>
      </c>
      <c r="F4786" s="44">
        <v>0.91739999999999999</v>
      </c>
      <c r="G4786" s="44">
        <v>306.39</v>
      </c>
      <c r="H4786" s="44">
        <v>4.2361000000000004</v>
      </c>
      <c r="I4786" s="44">
        <v>1.3394999999999999</v>
      </c>
      <c r="J4786" s="45">
        <v>9.4689999999999994</v>
      </c>
    </row>
    <row r="4787" spans="1:10" x14ac:dyDescent="0.25">
      <c r="A4787" s="33">
        <v>42984</v>
      </c>
      <c r="B4787" s="44">
        <v>1.1931</v>
      </c>
      <c r="C4787" s="44">
        <v>129.91999999999999</v>
      </c>
      <c r="D4787" s="44">
        <v>26.111999999999998</v>
      </c>
      <c r="E4787" s="44">
        <v>7.4393000000000002</v>
      </c>
      <c r="F4787" s="44">
        <v>0.91427999999999998</v>
      </c>
      <c r="G4787" s="44">
        <v>306.17</v>
      </c>
      <c r="H4787" s="44">
        <v>4.2415000000000003</v>
      </c>
      <c r="I4787" s="44">
        <v>1.3465</v>
      </c>
      <c r="J4787" s="45">
        <v>9.5009999999999994</v>
      </c>
    </row>
    <row r="4788" spans="1:10" x14ac:dyDescent="0.25">
      <c r="A4788" s="33">
        <v>42985</v>
      </c>
      <c r="B4788" s="44">
        <v>1.1971000000000001</v>
      </c>
      <c r="C4788" s="44">
        <v>130.34</v>
      </c>
      <c r="D4788" s="44">
        <v>26.113</v>
      </c>
      <c r="E4788" s="44">
        <v>7.4391999999999996</v>
      </c>
      <c r="F4788" s="44">
        <v>0.91403000000000001</v>
      </c>
      <c r="G4788" s="44">
        <v>305.69</v>
      </c>
      <c r="H4788" s="44">
        <v>4.2432999999999996</v>
      </c>
      <c r="I4788" s="44">
        <v>1.3515999999999999</v>
      </c>
      <c r="J4788" s="45">
        <v>9.5263000000000009</v>
      </c>
    </row>
    <row r="4789" spans="1:10" x14ac:dyDescent="0.25">
      <c r="A4789" s="33">
        <v>42986</v>
      </c>
      <c r="B4789" s="44">
        <v>1.206</v>
      </c>
      <c r="C4789" s="44">
        <v>129.5</v>
      </c>
      <c r="D4789" s="44">
        <v>26.099</v>
      </c>
      <c r="E4789" s="44">
        <v>7.4401999999999999</v>
      </c>
      <c r="F4789" s="44">
        <v>0.91268000000000005</v>
      </c>
      <c r="G4789" s="44">
        <v>306.45999999999998</v>
      </c>
      <c r="H4789" s="44">
        <v>4.2534000000000001</v>
      </c>
      <c r="I4789" s="44">
        <v>1.3514999999999999</v>
      </c>
      <c r="J4789" s="45">
        <v>9.5388000000000002</v>
      </c>
    </row>
    <row r="4790" spans="1:10" x14ac:dyDescent="0.25">
      <c r="A4790" s="33">
        <v>42989</v>
      </c>
      <c r="B4790" s="44">
        <v>1.1997</v>
      </c>
      <c r="C4790" s="44">
        <v>130.38</v>
      </c>
      <c r="D4790" s="44">
        <v>26.077000000000002</v>
      </c>
      <c r="E4790" s="44">
        <v>7.4397000000000002</v>
      </c>
      <c r="F4790" s="44">
        <v>0.90774999999999995</v>
      </c>
      <c r="G4790" s="44">
        <v>306.27999999999997</v>
      </c>
      <c r="H4790" s="44">
        <v>4.2439999999999998</v>
      </c>
      <c r="I4790" s="44">
        <v>1.3552999999999999</v>
      </c>
      <c r="J4790" s="45">
        <v>9.5704999999999991</v>
      </c>
    </row>
    <row r="4791" spans="1:10" x14ac:dyDescent="0.25">
      <c r="A4791" s="33">
        <v>42990</v>
      </c>
      <c r="B4791" s="44">
        <v>1.1933</v>
      </c>
      <c r="C4791" s="44">
        <v>130.93</v>
      </c>
      <c r="D4791" s="44">
        <v>26.105</v>
      </c>
      <c r="E4791" s="44">
        <v>7.44</v>
      </c>
      <c r="F4791" s="44">
        <v>0.89878000000000002</v>
      </c>
      <c r="G4791" s="44">
        <v>307.11</v>
      </c>
      <c r="H4791" s="44">
        <v>4.2549000000000001</v>
      </c>
      <c r="I4791" s="44">
        <v>1.3389</v>
      </c>
      <c r="J4791" s="45">
        <v>9.5355000000000008</v>
      </c>
    </row>
    <row r="4792" spans="1:10" x14ac:dyDescent="0.25">
      <c r="A4792" s="33">
        <v>42991</v>
      </c>
      <c r="B4792" s="44">
        <v>1.1979</v>
      </c>
      <c r="C4792" s="44">
        <v>131.79</v>
      </c>
      <c r="D4792" s="44">
        <v>26.100999999999999</v>
      </c>
      <c r="E4792" s="44">
        <v>7.4404000000000003</v>
      </c>
      <c r="F4792" s="44">
        <v>0.90242999999999995</v>
      </c>
      <c r="G4792" s="44">
        <v>308.02</v>
      </c>
      <c r="H4792" s="44">
        <v>4.2797999999999998</v>
      </c>
      <c r="I4792" s="44">
        <v>1.3407</v>
      </c>
      <c r="J4792" s="45">
        <v>9.5474999999999994</v>
      </c>
    </row>
    <row r="4793" spans="1:10" x14ac:dyDescent="0.25">
      <c r="A4793" s="33">
        <v>42992</v>
      </c>
      <c r="B4793" s="44">
        <v>1.1884999999999999</v>
      </c>
      <c r="C4793" s="44">
        <v>131.55000000000001</v>
      </c>
      <c r="D4793" s="44">
        <v>26.103000000000002</v>
      </c>
      <c r="E4793" s="44">
        <v>7.4398999999999997</v>
      </c>
      <c r="F4793" s="44">
        <v>0.89122999999999997</v>
      </c>
      <c r="G4793" s="44">
        <v>308.27999999999997</v>
      </c>
      <c r="H4793" s="44">
        <v>4.2843</v>
      </c>
      <c r="I4793" s="44">
        <v>1.3426</v>
      </c>
      <c r="J4793" s="45">
        <v>9.5344999999999995</v>
      </c>
    </row>
    <row r="4794" spans="1:10" x14ac:dyDescent="0.25">
      <c r="A4794" s="33">
        <v>42993</v>
      </c>
      <c r="B4794" s="44">
        <v>1.1962999999999999</v>
      </c>
      <c r="C4794" s="44">
        <v>132.91999999999999</v>
      </c>
      <c r="D4794" s="44">
        <v>26.081</v>
      </c>
      <c r="E4794" s="44">
        <v>7.4409000000000001</v>
      </c>
      <c r="F4794" s="44">
        <v>0.88043000000000005</v>
      </c>
      <c r="G4794" s="44">
        <v>308.91000000000003</v>
      </c>
      <c r="H4794" s="44">
        <v>4.2760999999999996</v>
      </c>
      <c r="I4794" s="44">
        <v>1.3465</v>
      </c>
      <c r="J4794" s="45">
        <v>9.5058000000000007</v>
      </c>
    </row>
    <row r="4795" spans="1:10" x14ac:dyDescent="0.25">
      <c r="A4795" s="33">
        <v>42996</v>
      </c>
      <c r="B4795" s="44">
        <v>1.1948000000000001</v>
      </c>
      <c r="C4795" s="44">
        <v>133.09</v>
      </c>
      <c r="D4795" s="44">
        <v>26.091000000000001</v>
      </c>
      <c r="E4795" s="44">
        <v>7.4416000000000002</v>
      </c>
      <c r="F4795" s="44">
        <v>0.88253000000000004</v>
      </c>
      <c r="G4795" s="44">
        <v>309.87</v>
      </c>
      <c r="H4795" s="44">
        <v>4.2884000000000002</v>
      </c>
      <c r="I4795" s="44">
        <v>1.3506</v>
      </c>
      <c r="J4795" s="45">
        <v>9.5145</v>
      </c>
    </row>
    <row r="4796" spans="1:10" x14ac:dyDescent="0.25">
      <c r="A4796" s="33">
        <v>42997</v>
      </c>
      <c r="B4796" s="44">
        <v>1.1972</v>
      </c>
      <c r="C4796" s="44">
        <v>133.44</v>
      </c>
      <c r="D4796" s="44">
        <v>26.103000000000002</v>
      </c>
      <c r="E4796" s="44">
        <v>7.4413999999999998</v>
      </c>
      <c r="F4796" s="44">
        <v>0.88622000000000001</v>
      </c>
      <c r="G4796" s="44">
        <v>308.85000000000002</v>
      </c>
      <c r="H4796" s="44">
        <v>4.2785000000000002</v>
      </c>
      <c r="I4796" s="44">
        <v>1.3401000000000001</v>
      </c>
      <c r="J4796" s="45">
        <v>9.5260999999999996</v>
      </c>
    </row>
    <row r="4797" spans="1:10" x14ac:dyDescent="0.25">
      <c r="A4797" s="33">
        <v>42998</v>
      </c>
      <c r="B4797" s="44">
        <v>1.2007000000000001</v>
      </c>
      <c r="C4797" s="44">
        <v>133.63</v>
      </c>
      <c r="D4797" s="44">
        <v>26.091000000000001</v>
      </c>
      <c r="E4797" s="44">
        <v>7.4412000000000003</v>
      </c>
      <c r="F4797" s="44">
        <v>0.88680000000000003</v>
      </c>
      <c r="G4797" s="44">
        <v>308.33999999999997</v>
      </c>
      <c r="H4797" s="44">
        <v>4.2774000000000001</v>
      </c>
      <c r="I4797" s="44">
        <v>1.34</v>
      </c>
      <c r="J4797" s="45">
        <v>9.5335000000000001</v>
      </c>
    </row>
    <row r="4798" spans="1:10" x14ac:dyDescent="0.25">
      <c r="A4798" s="33">
        <v>42999</v>
      </c>
      <c r="B4798" s="44">
        <v>1.1904999999999999</v>
      </c>
      <c r="C4798" s="44">
        <v>133.86000000000001</v>
      </c>
      <c r="D4798" s="44">
        <v>26.082999999999998</v>
      </c>
      <c r="E4798" s="44">
        <v>7.4406999999999996</v>
      </c>
      <c r="F4798" s="44">
        <v>0.88239999999999996</v>
      </c>
      <c r="G4798" s="44">
        <v>310.61</v>
      </c>
      <c r="H4798" s="44">
        <v>4.2805</v>
      </c>
      <c r="I4798" s="44">
        <v>1.3531</v>
      </c>
      <c r="J4798" s="45">
        <v>9.5135000000000005</v>
      </c>
    </row>
    <row r="4799" spans="1:10" x14ac:dyDescent="0.25">
      <c r="A4799" s="33">
        <v>43000</v>
      </c>
      <c r="B4799" s="44">
        <v>1.1960999999999999</v>
      </c>
      <c r="C4799" s="44">
        <v>134.01</v>
      </c>
      <c r="D4799" s="44">
        <v>26.045999999999999</v>
      </c>
      <c r="E4799" s="44">
        <v>7.4406999999999996</v>
      </c>
      <c r="F4799" s="44">
        <v>0.88154999999999994</v>
      </c>
      <c r="G4799" s="44">
        <v>309.73</v>
      </c>
      <c r="H4799" s="44">
        <v>4.2671999999999999</v>
      </c>
      <c r="I4799" s="44">
        <v>1.3431999999999999</v>
      </c>
      <c r="J4799" s="45">
        <v>9.5358000000000001</v>
      </c>
    </row>
    <row r="4800" spans="1:10" x14ac:dyDescent="0.25">
      <c r="A4800" s="33">
        <v>43003</v>
      </c>
      <c r="B4800" s="44">
        <v>1.1867000000000001</v>
      </c>
      <c r="C4800" s="44">
        <v>133.19</v>
      </c>
      <c r="D4800" s="44">
        <v>26.033000000000001</v>
      </c>
      <c r="E4800" s="44">
        <v>7.4401999999999999</v>
      </c>
      <c r="F4800" s="44">
        <v>0.87938000000000005</v>
      </c>
      <c r="G4800" s="44">
        <v>310.25</v>
      </c>
      <c r="H4800" s="44">
        <v>4.2680999999999996</v>
      </c>
      <c r="I4800" s="44">
        <v>1.3242</v>
      </c>
      <c r="J4800" s="45">
        <v>9.5325000000000006</v>
      </c>
    </row>
    <row r="4801" spans="1:10" x14ac:dyDescent="0.25">
      <c r="A4801" s="33">
        <v>43004</v>
      </c>
      <c r="B4801" s="44">
        <v>1.1787000000000001</v>
      </c>
      <c r="C4801" s="44">
        <v>131.99</v>
      </c>
      <c r="D4801" s="44">
        <v>26.056000000000001</v>
      </c>
      <c r="E4801" s="44">
        <v>7.4404000000000003</v>
      </c>
      <c r="F4801" s="44">
        <v>0.87775000000000003</v>
      </c>
      <c r="G4801" s="44">
        <v>310.77</v>
      </c>
      <c r="H4801" s="44">
        <v>4.2824</v>
      </c>
      <c r="I4801" s="44">
        <v>1.3083</v>
      </c>
      <c r="J4801" s="45">
        <v>9.5472999999999999</v>
      </c>
    </row>
    <row r="4802" spans="1:10" x14ac:dyDescent="0.25">
      <c r="A4802" s="33">
        <v>43005</v>
      </c>
      <c r="B4802" s="44">
        <v>1.1740999999999999</v>
      </c>
      <c r="C4802" s="44">
        <v>132.6</v>
      </c>
      <c r="D4802" s="44">
        <v>26.045000000000002</v>
      </c>
      <c r="E4802" s="44">
        <v>7.4413999999999998</v>
      </c>
      <c r="F4802" s="44">
        <v>0.87565000000000004</v>
      </c>
      <c r="G4802" s="44">
        <v>311.14999999999998</v>
      </c>
      <c r="H4802" s="44">
        <v>4.3026999999999997</v>
      </c>
      <c r="I4802" s="44">
        <v>1.3209</v>
      </c>
      <c r="J4802" s="45">
        <v>9.5884999999999998</v>
      </c>
    </row>
    <row r="4803" spans="1:10" x14ac:dyDescent="0.25">
      <c r="A4803" s="33">
        <v>43006</v>
      </c>
      <c r="B4803" s="44">
        <v>1.1778</v>
      </c>
      <c r="C4803" s="44">
        <v>132.56</v>
      </c>
      <c r="D4803" s="44">
        <v>26.041</v>
      </c>
      <c r="E4803" s="44">
        <v>7.4401999999999999</v>
      </c>
      <c r="F4803" s="44">
        <v>0.87634999999999996</v>
      </c>
      <c r="G4803" s="44">
        <v>311.06</v>
      </c>
      <c r="H4803" s="44">
        <v>4.3121999999999998</v>
      </c>
      <c r="I4803" s="44">
        <v>1.3092999999999999</v>
      </c>
      <c r="J4803" s="45">
        <v>9.58</v>
      </c>
    </row>
    <row r="4804" spans="1:10" x14ac:dyDescent="0.25">
      <c r="A4804" s="33">
        <v>43007</v>
      </c>
      <c r="B4804" s="44">
        <v>1.1806000000000001</v>
      </c>
      <c r="C4804" s="44">
        <v>132.82</v>
      </c>
      <c r="D4804" s="44">
        <v>25.981000000000002</v>
      </c>
      <c r="E4804" s="44">
        <v>7.4423000000000004</v>
      </c>
      <c r="F4804" s="44">
        <v>0.88178000000000001</v>
      </c>
      <c r="G4804" s="44">
        <v>310.67</v>
      </c>
      <c r="H4804" s="44">
        <v>4.3041999999999998</v>
      </c>
      <c r="I4804" s="44">
        <v>1.3024</v>
      </c>
      <c r="J4804" s="45">
        <v>9.6489999999999991</v>
      </c>
    </row>
    <row r="4805" spans="1:10" x14ac:dyDescent="0.25">
      <c r="A4805" s="33">
        <v>43010</v>
      </c>
      <c r="B4805" s="44">
        <v>1.1744000000000001</v>
      </c>
      <c r="C4805" s="44">
        <v>132.5</v>
      </c>
      <c r="D4805" s="44">
        <v>25.995000000000001</v>
      </c>
      <c r="E4805" s="44">
        <v>7.4417999999999997</v>
      </c>
      <c r="F4805" s="44">
        <v>0.88417999999999997</v>
      </c>
      <c r="G4805" s="44">
        <v>311.44</v>
      </c>
      <c r="H4805" s="44">
        <v>4.3132000000000001</v>
      </c>
      <c r="I4805" s="44">
        <v>1.3102</v>
      </c>
      <c r="J4805" s="45">
        <v>9.6054999999999993</v>
      </c>
    </row>
    <row r="4806" spans="1:10" x14ac:dyDescent="0.25">
      <c r="A4806" s="33">
        <v>43011</v>
      </c>
      <c r="B4806" s="44">
        <v>1.1753</v>
      </c>
      <c r="C4806" s="44">
        <v>132.77000000000001</v>
      </c>
      <c r="D4806" s="44">
        <v>25.931999999999999</v>
      </c>
      <c r="E4806" s="44">
        <v>7.4424000000000001</v>
      </c>
      <c r="F4806" s="44">
        <v>0.88793</v>
      </c>
      <c r="G4806" s="44">
        <v>312.05</v>
      </c>
      <c r="H4806" s="44">
        <v>4.3102</v>
      </c>
      <c r="I4806" s="44">
        <v>1.298</v>
      </c>
      <c r="J4806" s="45">
        <v>9.5675000000000008</v>
      </c>
    </row>
    <row r="4807" spans="1:10" x14ac:dyDescent="0.25">
      <c r="A4807" s="33">
        <v>43012</v>
      </c>
      <c r="B4807" s="44">
        <v>1.1787000000000001</v>
      </c>
      <c r="C4807" s="44">
        <v>132.47</v>
      </c>
      <c r="D4807" s="44">
        <v>25.885999999999999</v>
      </c>
      <c r="E4807" s="44">
        <v>7.4427000000000003</v>
      </c>
      <c r="F4807" s="44">
        <v>0.88768000000000002</v>
      </c>
      <c r="G4807" s="44">
        <v>311.2</v>
      </c>
      <c r="H4807" s="44">
        <v>4.2971000000000004</v>
      </c>
      <c r="I4807" s="44">
        <v>1.2841</v>
      </c>
      <c r="J4807" s="45">
        <v>9.5425000000000004</v>
      </c>
    </row>
    <row r="4808" spans="1:10" x14ac:dyDescent="0.25">
      <c r="A4808" s="33">
        <v>43013</v>
      </c>
      <c r="B4808" s="44">
        <v>1.1741999999999999</v>
      </c>
      <c r="C4808" s="44">
        <v>132.05000000000001</v>
      </c>
      <c r="D4808" s="44">
        <v>25.837</v>
      </c>
      <c r="E4808" s="44">
        <v>7.4424000000000001</v>
      </c>
      <c r="F4808" s="44">
        <v>0.89153000000000004</v>
      </c>
      <c r="G4808" s="44">
        <v>311.42</v>
      </c>
      <c r="H4808" s="44">
        <v>4.3</v>
      </c>
      <c r="I4808" s="44">
        <v>1.2698</v>
      </c>
      <c r="J4808" s="45">
        <v>9.5195000000000007</v>
      </c>
    </row>
    <row r="4809" spans="1:10" x14ac:dyDescent="0.25">
      <c r="A4809" s="33">
        <v>43014</v>
      </c>
      <c r="B4809" s="44">
        <v>1.1707000000000001</v>
      </c>
      <c r="C4809" s="44">
        <v>132.22999999999999</v>
      </c>
      <c r="D4809" s="44">
        <v>25.815999999999999</v>
      </c>
      <c r="E4809" s="44">
        <v>7.4427000000000003</v>
      </c>
      <c r="F4809" s="44">
        <v>0.89534999999999998</v>
      </c>
      <c r="G4809" s="44">
        <v>311.36</v>
      </c>
      <c r="H4809" s="44">
        <v>4.3038999999999996</v>
      </c>
      <c r="I4809" s="44">
        <v>1.2728999999999999</v>
      </c>
      <c r="J4809" s="45">
        <v>9.5418000000000003</v>
      </c>
    </row>
    <row r="4810" spans="1:10" x14ac:dyDescent="0.25">
      <c r="A4810" s="33">
        <v>43017</v>
      </c>
      <c r="B4810" s="44">
        <v>1.1746000000000001</v>
      </c>
      <c r="C4810" s="44">
        <v>132.36000000000001</v>
      </c>
      <c r="D4810" s="44">
        <v>25.893000000000001</v>
      </c>
      <c r="E4810" s="44">
        <v>7.4429999999999996</v>
      </c>
      <c r="F4810" s="44">
        <v>0.89195000000000002</v>
      </c>
      <c r="G4810" s="44">
        <v>312.32</v>
      </c>
      <c r="H4810" s="44">
        <v>4.3076999999999996</v>
      </c>
      <c r="I4810" s="44">
        <v>1.2776000000000001</v>
      </c>
      <c r="J4810" s="45">
        <v>9.5348000000000006</v>
      </c>
    </row>
    <row r="4811" spans="1:10" x14ac:dyDescent="0.25">
      <c r="A4811" s="33">
        <v>43018</v>
      </c>
      <c r="B4811" s="44">
        <v>1.1797</v>
      </c>
      <c r="C4811" s="44">
        <v>132.55000000000001</v>
      </c>
      <c r="D4811" s="44">
        <v>25.9</v>
      </c>
      <c r="E4811" s="44">
        <v>7.4428000000000001</v>
      </c>
      <c r="F4811" s="44">
        <v>0.89410000000000001</v>
      </c>
      <c r="G4811" s="44">
        <v>310.64999999999998</v>
      </c>
      <c r="H4811" s="44">
        <v>4.2930999999999999</v>
      </c>
      <c r="I4811" s="44">
        <v>1.284</v>
      </c>
      <c r="J4811" s="45">
        <v>9.5265000000000004</v>
      </c>
    </row>
    <row r="4812" spans="1:10" x14ac:dyDescent="0.25">
      <c r="A4812" s="33">
        <v>43019</v>
      </c>
      <c r="B4812" s="44">
        <v>1.1830000000000001</v>
      </c>
      <c r="C4812" s="44">
        <v>132.72</v>
      </c>
      <c r="D4812" s="44">
        <v>25.879000000000001</v>
      </c>
      <c r="E4812" s="44">
        <v>7.4429999999999996</v>
      </c>
      <c r="F4812" s="44">
        <v>0.89710000000000001</v>
      </c>
      <c r="G4812" s="44">
        <v>309.93</v>
      </c>
      <c r="H4812" s="44">
        <v>4.2850999999999999</v>
      </c>
      <c r="I4812" s="44">
        <v>1.28</v>
      </c>
      <c r="J4812" s="45">
        <v>9.5312999999999999</v>
      </c>
    </row>
    <row r="4813" spans="1:10" x14ac:dyDescent="0.25">
      <c r="A4813" s="33">
        <v>43020</v>
      </c>
      <c r="B4813" s="44">
        <v>1.1856</v>
      </c>
      <c r="C4813" s="44">
        <v>133.12</v>
      </c>
      <c r="D4813" s="44">
        <v>25.890999999999998</v>
      </c>
      <c r="E4813" s="44">
        <v>7.4438000000000004</v>
      </c>
      <c r="F4813" s="44">
        <v>0.90234999999999999</v>
      </c>
      <c r="G4813" s="44">
        <v>309.18</v>
      </c>
      <c r="H4813" s="44">
        <v>4.2729999999999997</v>
      </c>
      <c r="I4813" s="44">
        <v>1.2927</v>
      </c>
      <c r="J4813" s="45">
        <v>9.5883000000000003</v>
      </c>
    </row>
    <row r="4814" spans="1:10" x14ac:dyDescent="0.25">
      <c r="A4814" s="33">
        <v>43021</v>
      </c>
      <c r="B4814" s="44">
        <v>1.181</v>
      </c>
      <c r="C4814" s="44">
        <v>132.49</v>
      </c>
      <c r="D4814" s="44">
        <v>25.812999999999999</v>
      </c>
      <c r="E4814" s="44">
        <v>7.444</v>
      </c>
      <c r="F4814" s="44">
        <v>0.88980000000000004</v>
      </c>
      <c r="G4814" s="44">
        <v>308.64</v>
      </c>
      <c r="H4814" s="44">
        <v>4.2554999999999996</v>
      </c>
      <c r="I4814" s="44">
        <v>1.2955000000000001</v>
      </c>
      <c r="J4814" s="45">
        <v>9.6050000000000004</v>
      </c>
    </row>
    <row r="4815" spans="1:10" x14ac:dyDescent="0.25">
      <c r="A4815" s="33">
        <v>43024</v>
      </c>
      <c r="B4815" s="44">
        <v>1.1802999999999999</v>
      </c>
      <c r="C4815" s="44">
        <v>131.99</v>
      </c>
      <c r="D4815" s="44">
        <v>25.77</v>
      </c>
      <c r="E4815" s="44">
        <v>7.4439000000000002</v>
      </c>
      <c r="F4815" s="44">
        <v>0.88753000000000004</v>
      </c>
      <c r="G4815" s="44">
        <v>307.52999999999997</v>
      </c>
      <c r="H4815" s="44">
        <v>4.2378</v>
      </c>
      <c r="I4815" s="44">
        <v>1.3032999999999999</v>
      </c>
      <c r="J4815" s="45">
        <v>9.5884999999999998</v>
      </c>
    </row>
    <row r="4816" spans="1:10" x14ac:dyDescent="0.25">
      <c r="A4816" s="33">
        <v>43025</v>
      </c>
      <c r="B4816" s="44">
        <v>1.1758999999999999</v>
      </c>
      <c r="C4816" s="44">
        <v>131.94</v>
      </c>
      <c r="D4816" s="44">
        <v>25.733000000000001</v>
      </c>
      <c r="E4816" s="44">
        <v>7.4439000000000002</v>
      </c>
      <c r="F4816" s="44">
        <v>0.89148000000000005</v>
      </c>
      <c r="G4816" s="44">
        <v>307.35000000000002</v>
      </c>
      <c r="H4816" s="44">
        <v>4.2298</v>
      </c>
      <c r="I4816" s="44">
        <v>1.3085</v>
      </c>
      <c r="J4816" s="45">
        <v>9.5813000000000006</v>
      </c>
    </row>
    <row r="4817" spans="1:10" x14ac:dyDescent="0.25">
      <c r="A4817" s="33">
        <v>43026</v>
      </c>
      <c r="B4817" s="44">
        <v>1.1749000000000001</v>
      </c>
      <c r="C4817" s="44">
        <v>132.62</v>
      </c>
      <c r="D4817" s="44">
        <v>25.704999999999998</v>
      </c>
      <c r="E4817" s="44">
        <v>7.4438000000000004</v>
      </c>
      <c r="F4817" s="44">
        <v>0.89283000000000001</v>
      </c>
      <c r="G4817" s="44">
        <v>308.27</v>
      </c>
      <c r="H4817" s="44">
        <v>4.2276999999999996</v>
      </c>
      <c r="I4817" s="44">
        <v>1.3099000000000001</v>
      </c>
      <c r="J4817" s="45">
        <v>9.5945</v>
      </c>
    </row>
    <row r="4818" spans="1:10" x14ac:dyDescent="0.25">
      <c r="A4818" s="33">
        <v>43027</v>
      </c>
      <c r="B4818" s="44">
        <v>1.1834</v>
      </c>
      <c r="C4818" s="44">
        <v>133.18</v>
      </c>
      <c r="D4818" s="44">
        <v>25.725000000000001</v>
      </c>
      <c r="E4818" s="44">
        <v>7.444</v>
      </c>
      <c r="F4818" s="44">
        <v>0.89815</v>
      </c>
      <c r="G4818" s="44">
        <v>308.51</v>
      </c>
      <c r="H4818" s="44">
        <v>4.2392000000000003</v>
      </c>
      <c r="I4818" s="44">
        <v>1.3002</v>
      </c>
      <c r="J4818" s="45">
        <v>9.6445000000000007</v>
      </c>
    </row>
    <row r="4819" spans="1:10" x14ac:dyDescent="0.25">
      <c r="A4819" s="33">
        <v>43028</v>
      </c>
      <c r="B4819" s="44">
        <v>1.1818</v>
      </c>
      <c r="C4819" s="44">
        <v>133.75</v>
      </c>
      <c r="D4819" s="44">
        <v>25.69</v>
      </c>
      <c r="E4819" s="44">
        <v>7.4438000000000004</v>
      </c>
      <c r="F4819" s="44">
        <v>0.89622999999999997</v>
      </c>
      <c r="G4819" s="44">
        <v>308.13</v>
      </c>
      <c r="H4819" s="44">
        <v>4.2363</v>
      </c>
      <c r="I4819" s="44">
        <v>1.3076000000000001</v>
      </c>
      <c r="J4819" s="45">
        <v>9.6445000000000007</v>
      </c>
    </row>
    <row r="4820" spans="1:10" x14ac:dyDescent="0.25">
      <c r="A4820" s="33">
        <v>43031</v>
      </c>
      <c r="B4820" s="44">
        <v>1.1739999999999999</v>
      </c>
      <c r="C4820" s="44">
        <v>133.59</v>
      </c>
      <c r="D4820" s="44">
        <v>25.640999999999998</v>
      </c>
      <c r="E4820" s="44">
        <v>7.4436999999999998</v>
      </c>
      <c r="F4820" s="44">
        <v>0.89090000000000003</v>
      </c>
      <c r="G4820" s="44">
        <v>308.06</v>
      </c>
      <c r="H4820" s="44">
        <v>4.2266000000000004</v>
      </c>
      <c r="I4820" s="44">
        <v>1.3071999999999999</v>
      </c>
      <c r="J4820" s="45">
        <v>9.6440000000000001</v>
      </c>
    </row>
    <row r="4821" spans="1:10" x14ac:dyDescent="0.25">
      <c r="A4821" s="33">
        <v>43032</v>
      </c>
      <c r="B4821" s="44">
        <v>1.1760999999999999</v>
      </c>
      <c r="C4821" s="44">
        <v>133.94999999999999</v>
      </c>
      <c r="D4821" s="44">
        <v>25.582999999999998</v>
      </c>
      <c r="E4821" s="44">
        <v>7.4432999999999998</v>
      </c>
      <c r="F4821" s="44">
        <v>0.89302999999999999</v>
      </c>
      <c r="G4821" s="44">
        <v>308.52999999999997</v>
      </c>
      <c r="H4821" s="44">
        <v>4.2403000000000004</v>
      </c>
      <c r="I4821" s="44">
        <v>1.3124</v>
      </c>
      <c r="J4821" s="45">
        <v>9.6475000000000009</v>
      </c>
    </row>
    <row r="4822" spans="1:10" x14ac:dyDescent="0.25">
      <c r="A4822" s="33">
        <v>43033</v>
      </c>
      <c r="B4822" s="44">
        <v>1.1785000000000001</v>
      </c>
      <c r="C4822" s="44">
        <v>134.41</v>
      </c>
      <c r="D4822" s="44">
        <v>25.588999999999999</v>
      </c>
      <c r="E4822" s="44">
        <v>7.4428999999999998</v>
      </c>
      <c r="F4822" s="44">
        <v>0.88883000000000001</v>
      </c>
      <c r="G4822" s="44">
        <v>310.16000000000003</v>
      </c>
      <c r="H4822" s="44">
        <v>4.2355</v>
      </c>
      <c r="I4822" s="44">
        <v>1.3122</v>
      </c>
      <c r="J4822" s="45">
        <v>9.6858000000000004</v>
      </c>
    </row>
    <row r="4823" spans="1:10" x14ac:dyDescent="0.25">
      <c r="A4823" s="33">
        <v>43034</v>
      </c>
      <c r="B4823" s="44">
        <v>1.1753</v>
      </c>
      <c r="C4823" s="44">
        <v>133.75</v>
      </c>
      <c r="D4823" s="44">
        <v>25.588999999999999</v>
      </c>
      <c r="E4823" s="44">
        <v>7.4432</v>
      </c>
      <c r="F4823" s="44">
        <v>0.8901</v>
      </c>
      <c r="G4823" s="44">
        <v>310.32</v>
      </c>
      <c r="H4823" s="44">
        <v>4.2350000000000003</v>
      </c>
      <c r="I4823" s="44">
        <v>1.3244</v>
      </c>
      <c r="J4823" s="45">
        <v>9.7218</v>
      </c>
    </row>
    <row r="4824" spans="1:10" x14ac:dyDescent="0.25">
      <c r="A4824" s="33">
        <v>43035</v>
      </c>
      <c r="B4824" s="44">
        <v>1.1605000000000001</v>
      </c>
      <c r="C4824" s="44">
        <v>132.52000000000001</v>
      </c>
      <c r="D4824" s="44">
        <v>25.672999999999998</v>
      </c>
      <c r="E4824" s="44">
        <v>7.4406999999999996</v>
      </c>
      <c r="F4824" s="44">
        <v>0.88632999999999995</v>
      </c>
      <c r="G4824" s="44">
        <v>311.23</v>
      </c>
      <c r="H4824" s="44">
        <v>4.2462</v>
      </c>
      <c r="I4824" s="44">
        <v>1.2925</v>
      </c>
      <c r="J4824" s="45">
        <v>9.7390000000000008</v>
      </c>
    </row>
    <row r="4825" spans="1:10" x14ac:dyDescent="0.25">
      <c r="A4825" s="33">
        <v>43038</v>
      </c>
      <c r="B4825" s="44">
        <v>1.1612</v>
      </c>
      <c r="C4825" s="44">
        <v>131.83000000000001</v>
      </c>
      <c r="D4825" s="44">
        <v>25.645</v>
      </c>
      <c r="E4825" s="44">
        <v>7.4409999999999998</v>
      </c>
      <c r="F4825" s="44">
        <v>0.87980000000000003</v>
      </c>
      <c r="G4825" s="44">
        <v>311.01</v>
      </c>
      <c r="H4825" s="44">
        <v>4.2431999999999999</v>
      </c>
      <c r="I4825" s="44">
        <v>1.3013999999999999</v>
      </c>
      <c r="J4825" s="45">
        <v>9.7089999999999996</v>
      </c>
    </row>
    <row r="4826" spans="1:10" x14ac:dyDescent="0.25">
      <c r="A4826" s="33">
        <v>43039</v>
      </c>
      <c r="B4826" s="44">
        <v>1.1637999999999999</v>
      </c>
      <c r="C4826" s="44">
        <v>132</v>
      </c>
      <c r="D4826" s="44">
        <v>25.669</v>
      </c>
      <c r="E4826" s="44">
        <v>7.4412000000000003</v>
      </c>
      <c r="F4826" s="44">
        <v>0.87853000000000003</v>
      </c>
      <c r="G4826" s="44">
        <v>311.64</v>
      </c>
      <c r="H4826" s="44">
        <v>4.2439999999999998</v>
      </c>
      <c r="I4826" s="44">
        <v>1.2915000000000001</v>
      </c>
      <c r="J4826" s="45">
        <v>9.7415000000000003</v>
      </c>
    </row>
    <row r="4827" spans="1:10" x14ac:dyDescent="0.25">
      <c r="A4827" s="33">
        <v>43040</v>
      </c>
      <c r="B4827" s="44">
        <v>1.1612</v>
      </c>
      <c r="C4827" s="44">
        <v>132.6</v>
      </c>
      <c r="D4827" s="44">
        <v>25.556999999999999</v>
      </c>
      <c r="E4827" s="44">
        <v>7.4414999999999996</v>
      </c>
      <c r="F4827" s="44">
        <v>0.87385000000000002</v>
      </c>
      <c r="G4827" s="44">
        <v>311.75</v>
      </c>
      <c r="H4827" s="44">
        <v>4.2337999999999996</v>
      </c>
      <c r="I4827" s="44">
        <v>1.2884</v>
      </c>
      <c r="J4827" s="45">
        <v>9.7535000000000007</v>
      </c>
    </row>
    <row r="4828" spans="1:10" x14ac:dyDescent="0.25">
      <c r="A4828" s="33">
        <v>43041</v>
      </c>
      <c r="B4828" s="44">
        <v>1.1645000000000001</v>
      </c>
      <c r="C4828" s="44">
        <v>132.9</v>
      </c>
      <c r="D4828" s="44">
        <v>25.535</v>
      </c>
      <c r="E4828" s="44">
        <v>7.4417999999999997</v>
      </c>
      <c r="F4828" s="44">
        <v>0.88690000000000002</v>
      </c>
      <c r="G4828" s="44">
        <v>310.89999999999998</v>
      </c>
      <c r="H4828" s="44">
        <v>4.2375999999999996</v>
      </c>
      <c r="I4828" s="44">
        <v>1.2864</v>
      </c>
      <c r="J4828" s="45">
        <v>9.7614999999999998</v>
      </c>
    </row>
    <row r="4829" spans="1:10" x14ac:dyDescent="0.25">
      <c r="A4829" s="33">
        <v>43042</v>
      </c>
      <c r="B4829" s="44">
        <v>1.1657</v>
      </c>
      <c r="C4829" s="44">
        <v>132.82</v>
      </c>
      <c r="D4829" s="44">
        <v>25.652000000000001</v>
      </c>
      <c r="E4829" s="44">
        <v>7.4420999999999999</v>
      </c>
      <c r="F4829" s="44">
        <v>0.88922999999999996</v>
      </c>
      <c r="G4829" s="44">
        <v>310.29000000000002</v>
      </c>
      <c r="H4829" s="44">
        <v>4.2382999999999997</v>
      </c>
      <c r="I4829" s="44">
        <v>1.2878000000000001</v>
      </c>
      <c r="J4829" s="45">
        <v>9.7911999999999999</v>
      </c>
    </row>
    <row r="4830" spans="1:10" x14ac:dyDescent="0.25">
      <c r="A4830" s="33">
        <v>43045</v>
      </c>
      <c r="B4830" s="44">
        <v>1.159</v>
      </c>
      <c r="C4830" s="44">
        <v>132.29</v>
      </c>
      <c r="D4830" s="44">
        <v>25.611999999999998</v>
      </c>
      <c r="E4830" s="44">
        <v>7.4419000000000004</v>
      </c>
      <c r="F4830" s="44">
        <v>0.88390000000000002</v>
      </c>
      <c r="G4830" s="44">
        <v>311.14999999999998</v>
      </c>
      <c r="H4830" s="44">
        <v>4.2408000000000001</v>
      </c>
      <c r="I4830" s="44">
        <v>1.3047</v>
      </c>
      <c r="J4830" s="45">
        <v>9.7683</v>
      </c>
    </row>
    <row r="4831" spans="1:10" x14ac:dyDescent="0.25">
      <c r="A4831" s="33">
        <v>43046</v>
      </c>
      <c r="B4831" s="44">
        <v>1.1561999999999999</v>
      </c>
      <c r="C4831" s="44">
        <v>132.03</v>
      </c>
      <c r="D4831" s="44">
        <v>25.591000000000001</v>
      </c>
      <c r="E4831" s="44">
        <v>7.4423000000000004</v>
      </c>
      <c r="F4831" s="44">
        <v>0.88038000000000005</v>
      </c>
      <c r="G4831" s="44">
        <v>310.99</v>
      </c>
      <c r="H4831" s="44">
        <v>4.2396000000000003</v>
      </c>
      <c r="I4831" s="44">
        <v>1.3005</v>
      </c>
      <c r="J4831" s="45">
        <v>9.7443000000000008</v>
      </c>
    </row>
    <row r="4832" spans="1:10" x14ac:dyDescent="0.25">
      <c r="A4832" s="33">
        <v>43047</v>
      </c>
      <c r="B4832" s="44">
        <v>1.159</v>
      </c>
      <c r="C4832" s="44">
        <v>131.54</v>
      </c>
      <c r="D4832" s="44">
        <v>25.56</v>
      </c>
      <c r="E4832" s="44">
        <v>7.4433999999999996</v>
      </c>
      <c r="F4832" s="44">
        <v>0.88405</v>
      </c>
      <c r="G4832" s="44">
        <v>311.85000000000002</v>
      </c>
      <c r="H4832" s="44">
        <v>4.2340999999999998</v>
      </c>
      <c r="I4832" s="44">
        <v>1.3046</v>
      </c>
      <c r="J4832" s="45">
        <v>9.7287999999999997</v>
      </c>
    </row>
    <row r="4833" spans="1:10" x14ac:dyDescent="0.25">
      <c r="A4833" s="33">
        <v>43048</v>
      </c>
      <c r="B4833" s="44">
        <v>1.163</v>
      </c>
      <c r="C4833" s="44">
        <v>131.75</v>
      </c>
      <c r="D4833" s="44">
        <v>25.527999999999999</v>
      </c>
      <c r="E4833" s="44">
        <v>7.4421999999999997</v>
      </c>
      <c r="F4833" s="44">
        <v>0.88632999999999995</v>
      </c>
      <c r="G4833" s="44">
        <v>312.08</v>
      </c>
      <c r="H4833" s="44">
        <v>4.2346000000000004</v>
      </c>
      <c r="I4833" s="44">
        <v>1.3008999999999999</v>
      </c>
      <c r="J4833" s="45">
        <v>9.7355</v>
      </c>
    </row>
    <row r="4834" spans="1:10" x14ac:dyDescent="0.25">
      <c r="A4834" s="33">
        <v>43049</v>
      </c>
      <c r="B4834" s="44">
        <v>1.1654</v>
      </c>
      <c r="C4834" s="44">
        <v>132.08000000000001</v>
      </c>
      <c r="D4834" s="44">
        <v>25.542999999999999</v>
      </c>
      <c r="E4834" s="44">
        <v>7.4420000000000002</v>
      </c>
      <c r="F4834" s="44">
        <v>0.88370000000000004</v>
      </c>
      <c r="G4834" s="44">
        <v>312</v>
      </c>
      <c r="H4834" s="44">
        <v>4.2308000000000003</v>
      </c>
      <c r="I4834" s="44">
        <v>1.3146</v>
      </c>
      <c r="J4834" s="45">
        <v>9.7430000000000003</v>
      </c>
    </row>
    <row r="4835" spans="1:10" x14ac:dyDescent="0.25">
      <c r="A4835" s="33">
        <v>43052</v>
      </c>
      <c r="B4835" s="44">
        <v>1.1656</v>
      </c>
      <c r="C4835" s="44">
        <v>132.07</v>
      </c>
      <c r="D4835" s="44">
        <v>25.567</v>
      </c>
      <c r="E4835" s="44">
        <v>7.4416000000000002</v>
      </c>
      <c r="F4835" s="44">
        <v>0.89017999999999997</v>
      </c>
      <c r="G4835" s="44">
        <v>312.04000000000002</v>
      </c>
      <c r="H4835" s="44">
        <v>4.2348999999999997</v>
      </c>
      <c r="I4835" s="44">
        <v>1.3193999999999999</v>
      </c>
      <c r="J4835" s="45">
        <v>9.7705000000000002</v>
      </c>
    </row>
    <row r="4836" spans="1:10" x14ac:dyDescent="0.25">
      <c r="A4836" s="33">
        <v>43053</v>
      </c>
      <c r="B4836" s="44">
        <v>1.1745000000000001</v>
      </c>
      <c r="C4836" s="44">
        <v>133.29</v>
      </c>
      <c r="D4836" s="44">
        <v>25.565999999999999</v>
      </c>
      <c r="E4836" s="44">
        <v>7.4413999999999998</v>
      </c>
      <c r="F4836" s="44">
        <v>0.89585000000000004</v>
      </c>
      <c r="G4836" s="44">
        <v>311.97000000000003</v>
      </c>
      <c r="H4836" s="44">
        <v>4.2381000000000002</v>
      </c>
      <c r="I4836" s="44">
        <v>1.3167</v>
      </c>
      <c r="J4836" s="45">
        <v>9.8904999999999994</v>
      </c>
    </row>
    <row r="4837" spans="1:10" x14ac:dyDescent="0.25">
      <c r="A4837" s="33">
        <v>43054</v>
      </c>
      <c r="B4837" s="44">
        <v>1.1839999999999999</v>
      </c>
      <c r="C4837" s="44">
        <v>133.44999999999999</v>
      </c>
      <c r="D4837" s="44">
        <v>25.669</v>
      </c>
      <c r="E4837" s="44">
        <v>7.4425999999999997</v>
      </c>
      <c r="F4837" s="44">
        <v>0.89910000000000001</v>
      </c>
      <c r="G4837" s="44">
        <v>312.11</v>
      </c>
      <c r="H4837" s="44">
        <v>4.2473000000000001</v>
      </c>
      <c r="I4837" s="44">
        <v>1.3252999999999999</v>
      </c>
      <c r="J4837" s="45">
        <v>9.9727999999999994</v>
      </c>
    </row>
    <row r="4838" spans="1:10" x14ac:dyDescent="0.25">
      <c r="A4838" s="33">
        <v>43055</v>
      </c>
      <c r="B4838" s="44">
        <v>1.1771</v>
      </c>
      <c r="C4838" s="44">
        <v>133.12</v>
      </c>
      <c r="D4838" s="44">
        <v>25.559000000000001</v>
      </c>
      <c r="E4838" s="44">
        <v>7.4417999999999997</v>
      </c>
      <c r="F4838" s="44">
        <v>0.89183000000000001</v>
      </c>
      <c r="G4838" s="44">
        <v>312.52</v>
      </c>
      <c r="H4838" s="44">
        <v>4.234</v>
      </c>
      <c r="I4838" s="44">
        <v>1.3240000000000001</v>
      </c>
      <c r="J4838" s="45">
        <v>9.8867999999999991</v>
      </c>
    </row>
    <row r="4839" spans="1:10" x14ac:dyDescent="0.25">
      <c r="A4839" s="33">
        <v>43056</v>
      </c>
      <c r="B4839" s="44">
        <v>1.1795</v>
      </c>
      <c r="C4839" s="44">
        <v>132.82</v>
      </c>
      <c r="D4839" s="44">
        <v>25.588000000000001</v>
      </c>
      <c r="E4839" s="44">
        <v>7.4409999999999998</v>
      </c>
      <c r="F4839" s="44">
        <v>0.89385000000000003</v>
      </c>
      <c r="G4839" s="44">
        <v>311.58</v>
      </c>
      <c r="H4839" s="44">
        <v>4.2342000000000004</v>
      </c>
      <c r="I4839" s="44">
        <v>1.3345</v>
      </c>
      <c r="J4839" s="45">
        <v>9.9443000000000001</v>
      </c>
    </row>
    <row r="4840" spans="1:10" x14ac:dyDescent="0.25">
      <c r="A4840" s="33">
        <v>43059</v>
      </c>
      <c r="B4840" s="44">
        <v>1.1780999999999999</v>
      </c>
      <c r="C4840" s="44">
        <v>132.1</v>
      </c>
      <c r="D4840" s="44">
        <v>25.568000000000001</v>
      </c>
      <c r="E4840" s="44">
        <v>7.4413999999999998</v>
      </c>
      <c r="F4840" s="44">
        <v>0.88939999999999997</v>
      </c>
      <c r="G4840" s="44">
        <v>312.44</v>
      </c>
      <c r="H4840" s="44">
        <v>4.2310999999999996</v>
      </c>
      <c r="I4840" s="44">
        <v>1.3269</v>
      </c>
      <c r="J4840" s="45">
        <v>9.9585000000000008</v>
      </c>
    </row>
    <row r="4841" spans="1:10" x14ac:dyDescent="0.25">
      <c r="A4841" s="33">
        <v>43060</v>
      </c>
      <c r="B4841" s="44">
        <v>1.1718</v>
      </c>
      <c r="C4841" s="44">
        <v>131.87</v>
      </c>
      <c r="D4841" s="44">
        <v>25.533000000000001</v>
      </c>
      <c r="E4841" s="44">
        <v>7.4413999999999998</v>
      </c>
      <c r="F4841" s="44">
        <v>0.88497999999999999</v>
      </c>
      <c r="G4841" s="44">
        <v>312.93</v>
      </c>
      <c r="H4841" s="44">
        <v>4.2290000000000001</v>
      </c>
      <c r="I4841" s="44">
        <v>1.3361000000000001</v>
      </c>
      <c r="J4841" s="45">
        <v>9.9473000000000003</v>
      </c>
    </row>
    <row r="4842" spans="1:10" x14ac:dyDescent="0.25">
      <c r="A4842" s="33">
        <v>43061</v>
      </c>
      <c r="B4842" s="44">
        <v>1.1749000000000001</v>
      </c>
      <c r="C4842" s="44">
        <v>131.61000000000001</v>
      </c>
      <c r="D4842" s="44">
        <v>25.469000000000001</v>
      </c>
      <c r="E4842" s="44">
        <v>7.4420000000000002</v>
      </c>
      <c r="F4842" s="44">
        <v>0.8881</v>
      </c>
      <c r="G4842" s="44">
        <v>313.54000000000002</v>
      </c>
      <c r="H4842" s="44">
        <v>4.2154999999999996</v>
      </c>
      <c r="I4842" s="44">
        <v>1.3431999999999999</v>
      </c>
      <c r="J4842" s="45">
        <v>9.8818000000000001</v>
      </c>
    </row>
    <row r="4843" spans="1:10" x14ac:dyDescent="0.25">
      <c r="A4843" s="33">
        <v>43062</v>
      </c>
      <c r="B4843" s="44">
        <v>1.1848000000000001</v>
      </c>
      <c r="C4843" s="44">
        <v>131.79</v>
      </c>
      <c r="D4843" s="44">
        <v>25.462</v>
      </c>
      <c r="E4843" s="44">
        <v>7.4420000000000002</v>
      </c>
      <c r="F4843" s="44">
        <v>0.89005000000000001</v>
      </c>
      <c r="G4843" s="44">
        <v>313.05</v>
      </c>
      <c r="H4843" s="44">
        <v>4.2123999999999997</v>
      </c>
      <c r="I4843" s="44">
        <v>1.3486</v>
      </c>
      <c r="J4843" s="45">
        <v>9.8439999999999994</v>
      </c>
    </row>
    <row r="4844" spans="1:10" x14ac:dyDescent="0.25">
      <c r="A4844" s="33">
        <v>43063</v>
      </c>
      <c r="B4844" s="44">
        <v>1.1877</v>
      </c>
      <c r="C4844" s="44">
        <v>132.24</v>
      </c>
      <c r="D4844" s="44">
        <v>25.413</v>
      </c>
      <c r="E4844" s="44">
        <v>7.4420999999999999</v>
      </c>
      <c r="F4844" s="44">
        <v>0.89119999999999999</v>
      </c>
      <c r="G4844" s="44">
        <v>311.83</v>
      </c>
      <c r="H4844" s="44">
        <v>4.2108999999999996</v>
      </c>
      <c r="I4844" s="44">
        <v>1.3540000000000001</v>
      </c>
      <c r="J4844" s="45">
        <v>9.8637999999999995</v>
      </c>
    </row>
    <row r="4845" spans="1:10" x14ac:dyDescent="0.25">
      <c r="A4845" s="33">
        <v>43066</v>
      </c>
      <c r="B4845" s="44">
        <v>1.1952</v>
      </c>
      <c r="C4845" s="44">
        <v>132.69</v>
      </c>
      <c r="D4845" s="44">
        <v>25.431000000000001</v>
      </c>
      <c r="E4845" s="44">
        <v>7.4424000000000001</v>
      </c>
      <c r="F4845" s="44">
        <v>0.89375000000000004</v>
      </c>
      <c r="G4845" s="44">
        <v>311.24</v>
      </c>
      <c r="H4845" s="44">
        <v>4.2087000000000003</v>
      </c>
      <c r="I4845" s="44">
        <v>1.3666</v>
      </c>
      <c r="J4845" s="45">
        <v>9.9260000000000002</v>
      </c>
    </row>
    <row r="4846" spans="1:10" x14ac:dyDescent="0.25">
      <c r="A4846" s="33">
        <v>43067</v>
      </c>
      <c r="B4846" s="44">
        <v>1.1888000000000001</v>
      </c>
      <c r="C4846" s="44">
        <v>132.24</v>
      </c>
      <c r="D4846" s="44">
        <v>25.463000000000001</v>
      </c>
      <c r="E4846" s="44">
        <v>7.4423000000000004</v>
      </c>
      <c r="F4846" s="44">
        <v>0.89537999999999995</v>
      </c>
      <c r="G4846" s="44">
        <v>310.99</v>
      </c>
      <c r="H4846" s="44">
        <v>4.2069000000000001</v>
      </c>
      <c r="I4846" s="44">
        <v>1.3621000000000001</v>
      </c>
      <c r="J4846" s="45">
        <v>9.9060000000000006</v>
      </c>
    </row>
    <row r="4847" spans="1:10" x14ac:dyDescent="0.25">
      <c r="A4847" s="33">
        <v>43068</v>
      </c>
      <c r="B4847" s="44">
        <v>1.1827000000000001</v>
      </c>
      <c r="C4847" s="44">
        <v>132.24</v>
      </c>
      <c r="D4847" s="44">
        <v>25.474</v>
      </c>
      <c r="E4847" s="44">
        <v>7.4423000000000004</v>
      </c>
      <c r="F4847" s="44">
        <v>0.88292999999999999</v>
      </c>
      <c r="G4847" s="44">
        <v>311.58999999999997</v>
      </c>
      <c r="H4847" s="44">
        <v>4.2005999999999997</v>
      </c>
      <c r="I4847" s="44">
        <v>1.3580000000000001</v>
      </c>
      <c r="J4847" s="45">
        <v>9.9149999999999991</v>
      </c>
    </row>
    <row r="4848" spans="1:10" x14ac:dyDescent="0.25">
      <c r="A4848" s="33">
        <v>43069</v>
      </c>
      <c r="B4848" s="44">
        <v>1.1849000000000001</v>
      </c>
      <c r="C4848" s="44">
        <v>133.08000000000001</v>
      </c>
      <c r="D4848" s="44">
        <v>25.491</v>
      </c>
      <c r="E4848" s="44">
        <v>7.4417</v>
      </c>
      <c r="F4848" s="44">
        <v>0.87985000000000002</v>
      </c>
      <c r="G4848" s="44">
        <v>312.77</v>
      </c>
      <c r="H4848" s="44">
        <v>4.1955</v>
      </c>
      <c r="I4848" s="44">
        <v>1.3529</v>
      </c>
      <c r="J4848" s="45">
        <v>9.9207999999999998</v>
      </c>
    </row>
    <row r="4849" spans="1:10" x14ac:dyDescent="0.25">
      <c r="A4849" s="33">
        <v>43070</v>
      </c>
      <c r="B4849" s="44">
        <v>1.1884999999999999</v>
      </c>
      <c r="C4849" s="44">
        <v>133.69999999999999</v>
      </c>
      <c r="D4849" s="44">
        <v>25.524000000000001</v>
      </c>
      <c r="E4849" s="44">
        <v>7.4420000000000002</v>
      </c>
      <c r="F4849" s="44">
        <v>0.88114999999999999</v>
      </c>
      <c r="G4849" s="44">
        <v>313.8</v>
      </c>
      <c r="H4849" s="44">
        <v>4.2129000000000003</v>
      </c>
      <c r="I4849" s="44">
        <v>1.3627</v>
      </c>
      <c r="J4849" s="45">
        <v>9.9487000000000005</v>
      </c>
    </row>
    <row r="4850" spans="1:10" x14ac:dyDescent="0.25">
      <c r="A4850" s="33">
        <v>43073</v>
      </c>
      <c r="B4850" s="44">
        <v>1.1865000000000001</v>
      </c>
      <c r="C4850" s="44">
        <v>133.91</v>
      </c>
      <c r="D4850" s="44">
        <v>25.556999999999999</v>
      </c>
      <c r="E4850" s="44">
        <v>7.4417999999999997</v>
      </c>
      <c r="F4850" s="44">
        <v>0.87724999999999997</v>
      </c>
      <c r="G4850" s="44">
        <v>313.08</v>
      </c>
      <c r="H4850" s="44">
        <v>4.2026000000000003</v>
      </c>
      <c r="I4850" s="44">
        <v>1.3602000000000001</v>
      </c>
      <c r="J4850" s="45">
        <v>9.9634999999999998</v>
      </c>
    </row>
    <row r="4851" spans="1:10" x14ac:dyDescent="0.25">
      <c r="A4851" s="33">
        <v>43074</v>
      </c>
      <c r="B4851" s="44">
        <v>1.1847000000000001</v>
      </c>
      <c r="C4851" s="44">
        <v>133.37</v>
      </c>
      <c r="D4851" s="44">
        <v>25.652999999999999</v>
      </c>
      <c r="E4851" s="44">
        <v>7.4414999999999996</v>
      </c>
      <c r="F4851" s="44">
        <v>0.88183</v>
      </c>
      <c r="G4851" s="44">
        <v>313.95999999999998</v>
      </c>
      <c r="H4851" s="44">
        <v>4.202</v>
      </c>
      <c r="I4851" s="44">
        <v>1.3676999999999999</v>
      </c>
      <c r="J4851" s="45">
        <v>9.968</v>
      </c>
    </row>
    <row r="4852" spans="1:10" x14ac:dyDescent="0.25">
      <c r="A4852" s="33">
        <v>43075</v>
      </c>
      <c r="B4852" s="44">
        <v>1.1817</v>
      </c>
      <c r="C4852" s="44">
        <v>132.52000000000001</v>
      </c>
      <c r="D4852" s="44">
        <v>25.635999999999999</v>
      </c>
      <c r="E4852" s="44">
        <v>7.4420999999999999</v>
      </c>
      <c r="F4852" s="44">
        <v>0.88334999999999997</v>
      </c>
      <c r="G4852" s="44">
        <v>314.45</v>
      </c>
      <c r="H4852" s="44">
        <v>4.2141999999999999</v>
      </c>
      <c r="I4852" s="44">
        <v>1.3686</v>
      </c>
      <c r="J4852" s="45">
        <v>9.9265000000000008</v>
      </c>
    </row>
    <row r="4853" spans="1:10" x14ac:dyDescent="0.25">
      <c r="A4853" s="33">
        <v>43076</v>
      </c>
      <c r="B4853" s="44">
        <v>1.1786000000000001</v>
      </c>
      <c r="C4853" s="44">
        <v>132.88</v>
      </c>
      <c r="D4853" s="44">
        <v>25.611000000000001</v>
      </c>
      <c r="E4853" s="44">
        <v>7.4414999999999996</v>
      </c>
      <c r="F4853" s="44">
        <v>0.88068000000000002</v>
      </c>
      <c r="G4853" s="44">
        <v>314.83999999999997</v>
      </c>
      <c r="H4853" s="44">
        <v>4.2129000000000003</v>
      </c>
      <c r="I4853" s="44">
        <v>1.3686</v>
      </c>
      <c r="J4853" s="45">
        <v>9.9558</v>
      </c>
    </row>
    <row r="4854" spans="1:10" x14ac:dyDescent="0.25">
      <c r="A4854" s="33">
        <v>43077</v>
      </c>
      <c r="B4854" s="44">
        <v>1.1741999999999999</v>
      </c>
      <c r="C4854" s="44">
        <v>133.26</v>
      </c>
      <c r="D4854" s="44">
        <v>25.555</v>
      </c>
      <c r="E4854" s="44">
        <v>7.4417</v>
      </c>
      <c r="F4854" s="44">
        <v>0.87524999999999997</v>
      </c>
      <c r="G4854" s="44">
        <v>314.5</v>
      </c>
      <c r="H4854" s="44">
        <v>4.202</v>
      </c>
      <c r="I4854" s="44">
        <v>1.3655999999999999</v>
      </c>
      <c r="J4854" s="45">
        <v>9.9770000000000003</v>
      </c>
    </row>
    <row r="4855" spans="1:10" x14ac:dyDescent="0.25">
      <c r="A4855" s="33">
        <v>43080</v>
      </c>
      <c r="B4855" s="44">
        <v>1.1796</v>
      </c>
      <c r="C4855" s="44">
        <v>133.66</v>
      </c>
      <c r="D4855" s="44">
        <v>25.600999999999999</v>
      </c>
      <c r="E4855" s="44">
        <v>7.4432999999999998</v>
      </c>
      <c r="F4855" s="44">
        <v>0.88249999999999995</v>
      </c>
      <c r="G4855" s="44">
        <v>313.95</v>
      </c>
      <c r="H4855" s="44">
        <v>4.2032999999999996</v>
      </c>
      <c r="I4855" s="44">
        <v>1.3641000000000001</v>
      </c>
      <c r="J4855" s="45">
        <v>10.016</v>
      </c>
    </row>
    <row r="4856" spans="1:10" x14ac:dyDescent="0.25">
      <c r="A4856" s="33">
        <v>43081</v>
      </c>
      <c r="B4856" s="44">
        <v>1.1766000000000001</v>
      </c>
      <c r="C4856" s="44">
        <v>133.54</v>
      </c>
      <c r="D4856" s="44">
        <v>25.596</v>
      </c>
      <c r="E4856" s="44">
        <v>7.4423000000000004</v>
      </c>
      <c r="F4856" s="44">
        <v>0.88068000000000002</v>
      </c>
      <c r="G4856" s="44">
        <v>314.33</v>
      </c>
      <c r="H4856" s="44">
        <v>4.2043999999999997</v>
      </c>
      <c r="I4856" s="44">
        <v>1.37</v>
      </c>
      <c r="J4856" s="45">
        <v>9.9328000000000003</v>
      </c>
    </row>
    <row r="4857" spans="1:10" x14ac:dyDescent="0.25">
      <c r="A4857" s="33">
        <v>43082</v>
      </c>
      <c r="B4857" s="44">
        <v>1.1736</v>
      </c>
      <c r="C4857" s="44">
        <v>132.99</v>
      </c>
      <c r="D4857" s="44">
        <v>25.65</v>
      </c>
      <c r="E4857" s="44">
        <v>7.4431000000000003</v>
      </c>
      <c r="F4857" s="44">
        <v>0.87905</v>
      </c>
      <c r="G4857" s="44">
        <v>314.36</v>
      </c>
      <c r="H4857" s="44">
        <v>4.2145999999999999</v>
      </c>
      <c r="I4857" s="44">
        <v>1.3929</v>
      </c>
      <c r="J4857" s="45">
        <v>9.9060000000000006</v>
      </c>
    </row>
    <row r="4858" spans="1:10" x14ac:dyDescent="0.25">
      <c r="A4858" s="33">
        <v>43083</v>
      </c>
      <c r="B4858" s="44">
        <v>1.1845000000000001</v>
      </c>
      <c r="C4858" s="44">
        <v>133.38999999999999</v>
      </c>
      <c r="D4858" s="44">
        <v>25.695</v>
      </c>
      <c r="E4858" s="44">
        <v>7.4432999999999998</v>
      </c>
      <c r="F4858" s="44">
        <v>0.88163000000000002</v>
      </c>
      <c r="G4858" s="44">
        <v>314.07</v>
      </c>
      <c r="H4858" s="44">
        <v>4.2220000000000004</v>
      </c>
      <c r="I4858" s="44">
        <v>1.3922000000000001</v>
      </c>
      <c r="J4858" s="45">
        <v>9.9488000000000003</v>
      </c>
    </row>
    <row r="4859" spans="1:10" x14ac:dyDescent="0.25">
      <c r="A4859" s="33">
        <v>43084</v>
      </c>
      <c r="B4859" s="44">
        <v>1.1806000000000001</v>
      </c>
      <c r="C4859" s="44">
        <v>132.44999999999999</v>
      </c>
      <c r="D4859" s="44">
        <v>25.678000000000001</v>
      </c>
      <c r="E4859" s="44">
        <v>7.4443000000000001</v>
      </c>
      <c r="F4859" s="44">
        <v>0.88253000000000004</v>
      </c>
      <c r="G4859" s="44">
        <v>313.43</v>
      </c>
      <c r="H4859" s="44">
        <v>4.2167000000000003</v>
      </c>
      <c r="I4859" s="44">
        <v>1.3804000000000001</v>
      </c>
      <c r="J4859" s="45">
        <v>9.9582999999999995</v>
      </c>
    </row>
    <row r="4860" spans="1:10" x14ac:dyDescent="0.25">
      <c r="A4860" s="33">
        <v>43087</v>
      </c>
      <c r="B4860" s="44">
        <v>1.1795</v>
      </c>
      <c r="C4860" s="44">
        <v>132.66</v>
      </c>
      <c r="D4860" s="44">
        <v>25.684999999999999</v>
      </c>
      <c r="E4860" s="44">
        <v>7.444</v>
      </c>
      <c r="F4860" s="44">
        <v>0.88207999999999998</v>
      </c>
      <c r="G4860" s="44">
        <v>313.67</v>
      </c>
      <c r="H4860" s="44">
        <v>4.2069999999999999</v>
      </c>
      <c r="I4860" s="44">
        <v>1.3895999999999999</v>
      </c>
      <c r="J4860" s="45">
        <v>9.9588000000000001</v>
      </c>
    </row>
    <row r="4861" spans="1:10" x14ac:dyDescent="0.25">
      <c r="A4861" s="33">
        <v>43088</v>
      </c>
      <c r="B4861" s="44">
        <v>1.1822999999999999</v>
      </c>
      <c r="C4861" s="44">
        <v>133.22999999999999</v>
      </c>
      <c r="D4861" s="44">
        <v>25.661999999999999</v>
      </c>
      <c r="E4861" s="44">
        <v>7.4435000000000002</v>
      </c>
      <c r="F4861" s="44">
        <v>0.88500000000000001</v>
      </c>
      <c r="G4861" s="44">
        <v>313.10000000000002</v>
      </c>
      <c r="H4861" s="44">
        <v>4.1993</v>
      </c>
      <c r="I4861" s="44">
        <v>1.3912</v>
      </c>
      <c r="J4861" s="45">
        <v>9.9507999999999992</v>
      </c>
    </row>
    <row r="4862" spans="1:10" x14ac:dyDescent="0.25">
      <c r="A4862" s="33">
        <v>43089</v>
      </c>
      <c r="B4862" s="44">
        <v>1.1845000000000001</v>
      </c>
      <c r="C4862" s="44">
        <v>134.16</v>
      </c>
      <c r="D4862" s="44">
        <v>25.673999999999999</v>
      </c>
      <c r="E4862" s="44">
        <v>7.4443000000000001</v>
      </c>
      <c r="F4862" s="44">
        <v>0.88319999999999999</v>
      </c>
      <c r="G4862" s="44">
        <v>312.75</v>
      </c>
      <c r="H4862" s="44">
        <v>4.2041000000000004</v>
      </c>
      <c r="I4862" s="44">
        <v>1.3891</v>
      </c>
      <c r="J4862" s="45">
        <v>9.9128000000000007</v>
      </c>
    </row>
    <row r="4863" spans="1:10" x14ac:dyDescent="0.25">
      <c r="A4863" s="33">
        <v>43090</v>
      </c>
      <c r="B4863" s="44">
        <v>1.1859</v>
      </c>
      <c r="C4863" s="44">
        <v>134.59</v>
      </c>
      <c r="D4863" s="44">
        <v>25.715</v>
      </c>
      <c r="E4863" s="44">
        <v>7.4447000000000001</v>
      </c>
      <c r="F4863" s="44">
        <v>0.88763000000000003</v>
      </c>
      <c r="G4863" s="44">
        <v>312.36</v>
      </c>
      <c r="H4863" s="44">
        <v>4.1997999999999998</v>
      </c>
      <c r="I4863" s="44">
        <v>1.3731</v>
      </c>
      <c r="J4863" s="45">
        <v>9.9844000000000008</v>
      </c>
    </row>
    <row r="4864" spans="1:10" x14ac:dyDescent="0.25">
      <c r="A4864" s="33">
        <v>43091</v>
      </c>
      <c r="B4864" s="44">
        <v>1.1853</v>
      </c>
      <c r="C4864" s="44">
        <v>134.37</v>
      </c>
      <c r="D4864" s="44">
        <v>25.75</v>
      </c>
      <c r="E4864" s="44">
        <v>7.4443000000000001</v>
      </c>
      <c r="F4864" s="44">
        <v>0.88568000000000002</v>
      </c>
      <c r="G4864" s="44">
        <v>311.82</v>
      </c>
      <c r="H4864" s="44">
        <v>4.1974999999999998</v>
      </c>
      <c r="I4864" s="44">
        <v>1.377</v>
      </c>
      <c r="J4864" s="45">
        <v>9.9327000000000005</v>
      </c>
    </row>
    <row r="4865" spans="1:10" x14ac:dyDescent="0.25">
      <c r="A4865" s="33">
        <v>43096</v>
      </c>
      <c r="B4865" s="44">
        <v>1.1895</v>
      </c>
      <c r="C4865" s="44">
        <v>134.69999999999999</v>
      </c>
      <c r="D4865" s="44">
        <v>25.84</v>
      </c>
      <c r="E4865" s="44">
        <v>7.4450000000000003</v>
      </c>
      <c r="F4865" s="44">
        <v>0.88593</v>
      </c>
      <c r="G4865" s="44">
        <v>310.99</v>
      </c>
      <c r="H4865" s="44">
        <v>4.1883999999999997</v>
      </c>
      <c r="I4865" s="44">
        <v>1.3727</v>
      </c>
      <c r="J4865" s="45">
        <v>9.8727</v>
      </c>
    </row>
    <row r="4866" spans="1:10" x14ac:dyDescent="0.25">
      <c r="A4866" s="33">
        <v>43097</v>
      </c>
      <c r="B4866" s="44">
        <v>1.1934</v>
      </c>
      <c r="C4866" s="44">
        <v>134.74</v>
      </c>
      <c r="D4866" s="44">
        <v>25.645</v>
      </c>
      <c r="E4866" s="44">
        <v>7.4455</v>
      </c>
      <c r="F4866" s="44">
        <v>0.88768000000000002</v>
      </c>
      <c r="G4866" s="44">
        <v>310.3</v>
      </c>
      <c r="H4866" s="44">
        <v>4.1807999999999996</v>
      </c>
      <c r="I4866" s="44">
        <v>1.379</v>
      </c>
      <c r="J4866" s="45">
        <v>9.8452000000000002</v>
      </c>
    </row>
    <row r="4867" spans="1:10" x14ac:dyDescent="0.25">
      <c r="A4867" s="33">
        <v>43098</v>
      </c>
      <c r="B4867" s="44">
        <v>1.1993</v>
      </c>
      <c r="C4867" s="44">
        <v>135.01</v>
      </c>
      <c r="D4867" s="44">
        <v>25.535</v>
      </c>
      <c r="E4867" s="44">
        <v>7.4448999999999996</v>
      </c>
      <c r="F4867" s="44">
        <v>0.88722999999999996</v>
      </c>
      <c r="G4867" s="44">
        <v>310.33</v>
      </c>
      <c r="H4867" s="44">
        <v>4.1769999999999996</v>
      </c>
      <c r="I4867" s="44">
        <v>1.3765000000000001</v>
      </c>
      <c r="J4867" s="45">
        <v>9.8437999999999999</v>
      </c>
    </row>
    <row r="4868" spans="1:10" x14ac:dyDescent="0.25">
      <c r="A4868" s="33">
        <v>43102</v>
      </c>
      <c r="B4868" s="44">
        <v>1.2064999999999999</v>
      </c>
      <c r="C4868" s="44">
        <v>135.35</v>
      </c>
      <c r="D4868" s="44">
        <v>25.494</v>
      </c>
      <c r="E4868" s="44">
        <v>7.4436999999999998</v>
      </c>
      <c r="F4868" s="44">
        <v>0.88953000000000004</v>
      </c>
      <c r="G4868" s="44">
        <v>308.58999999999997</v>
      </c>
      <c r="H4868" s="44">
        <v>4.1632999999999996</v>
      </c>
      <c r="I4868" s="44">
        <v>1.3949</v>
      </c>
      <c r="J4868" s="45">
        <v>9.8283000000000005</v>
      </c>
    </row>
    <row r="4869" spans="1:10" x14ac:dyDescent="0.25">
      <c r="A4869" s="33">
        <v>43103</v>
      </c>
      <c r="B4869" s="44">
        <v>1.2022999999999999</v>
      </c>
      <c r="C4869" s="44">
        <v>134.97</v>
      </c>
      <c r="D4869" s="44">
        <v>25.545000000000002</v>
      </c>
      <c r="E4869" s="44">
        <v>7.4442000000000004</v>
      </c>
      <c r="F4869" s="44">
        <v>0.88639999999999997</v>
      </c>
      <c r="G4869" s="44">
        <v>309.29000000000002</v>
      </c>
      <c r="H4869" s="44">
        <v>4.1651999999999996</v>
      </c>
      <c r="I4869" s="44">
        <v>1.4095</v>
      </c>
      <c r="J4869" s="45">
        <v>9.8249999999999993</v>
      </c>
    </row>
    <row r="4870" spans="1:10" x14ac:dyDescent="0.25">
      <c r="A4870" s="33">
        <v>43104</v>
      </c>
      <c r="B4870" s="44">
        <v>1.2064999999999999</v>
      </c>
      <c r="C4870" s="44">
        <v>135.91999999999999</v>
      </c>
      <c r="D4870" s="44">
        <v>25.515000000000001</v>
      </c>
      <c r="E4870" s="44">
        <v>7.4448999999999996</v>
      </c>
      <c r="F4870" s="44">
        <v>0.89102999999999999</v>
      </c>
      <c r="G4870" s="44">
        <v>308.52999999999997</v>
      </c>
      <c r="H4870" s="44">
        <v>4.1555</v>
      </c>
      <c r="I4870" s="44">
        <v>1.4075</v>
      </c>
      <c r="J4870" s="45">
        <v>9.8219999999999992</v>
      </c>
    </row>
    <row r="4871" spans="1:10" x14ac:dyDescent="0.25">
      <c r="A4871" s="33">
        <v>43105</v>
      </c>
      <c r="B4871" s="44">
        <v>1.2044999999999999</v>
      </c>
      <c r="C4871" s="44">
        <v>136.44999999999999</v>
      </c>
      <c r="D4871" s="44">
        <v>25.594000000000001</v>
      </c>
      <c r="E4871" s="44">
        <v>7.4459</v>
      </c>
      <c r="F4871" s="44">
        <v>0.88883000000000001</v>
      </c>
      <c r="G4871" s="44">
        <v>308.77</v>
      </c>
      <c r="H4871" s="44">
        <v>4.1554000000000002</v>
      </c>
      <c r="I4871" s="44">
        <v>1.4204000000000001</v>
      </c>
      <c r="J4871" s="45">
        <v>9.8317999999999994</v>
      </c>
    </row>
    <row r="4872" spans="1:10" x14ac:dyDescent="0.25">
      <c r="A4872" s="33">
        <v>43108</v>
      </c>
      <c r="B4872" s="44">
        <v>1.1973</v>
      </c>
      <c r="C4872" s="44">
        <v>135.34</v>
      </c>
      <c r="D4872" s="44">
        <v>25.524000000000001</v>
      </c>
      <c r="E4872" s="44">
        <v>7.4466999999999999</v>
      </c>
      <c r="F4872" s="44">
        <v>0.88412999999999997</v>
      </c>
      <c r="G4872" s="44">
        <v>308.83999999999997</v>
      </c>
      <c r="H4872" s="44">
        <v>4.1662999999999997</v>
      </c>
      <c r="I4872" s="44">
        <v>1.4208000000000001</v>
      </c>
      <c r="J4872" s="45">
        <v>9.8164999999999996</v>
      </c>
    </row>
    <row r="4873" spans="1:10" x14ac:dyDescent="0.25">
      <c r="A4873" s="33">
        <v>43109</v>
      </c>
      <c r="B4873" s="44">
        <v>1.1932</v>
      </c>
      <c r="C4873" s="44">
        <v>134.31</v>
      </c>
      <c r="D4873" s="44">
        <v>25.535</v>
      </c>
      <c r="E4873" s="44">
        <v>7.4469000000000003</v>
      </c>
      <c r="F4873" s="44">
        <v>0.88270000000000004</v>
      </c>
      <c r="G4873" s="44">
        <v>309.36</v>
      </c>
      <c r="H4873" s="44">
        <v>4.1795</v>
      </c>
      <c r="I4873" s="44">
        <v>1.3974</v>
      </c>
      <c r="J4873" s="45">
        <v>9.8287999999999993</v>
      </c>
    </row>
    <row r="4874" spans="1:10" x14ac:dyDescent="0.25">
      <c r="A4874" s="33">
        <v>43110</v>
      </c>
      <c r="B4874" s="44">
        <v>1.1992</v>
      </c>
      <c r="C4874" s="44">
        <v>133.62</v>
      </c>
      <c r="D4874" s="44">
        <v>25.57</v>
      </c>
      <c r="E4874" s="44">
        <v>7.4469000000000003</v>
      </c>
      <c r="F4874" s="44">
        <v>0.88670000000000004</v>
      </c>
      <c r="G4874" s="44">
        <v>309.92</v>
      </c>
      <c r="H4874" s="44">
        <v>4.1814</v>
      </c>
      <c r="I4874" s="44">
        <v>1.3808</v>
      </c>
      <c r="J4874" s="45">
        <v>9.8109999999999999</v>
      </c>
    </row>
    <row r="4875" spans="1:10" x14ac:dyDescent="0.25">
      <c r="A4875" s="33">
        <v>43111</v>
      </c>
      <c r="B4875" s="44">
        <v>1.2017</v>
      </c>
      <c r="C4875" s="44">
        <v>134.19</v>
      </c>
      <c r="D4875" s="44">
        <v>25.547000000000001</v>
      </c>
      <c r="E4875" s="44">
        <v>7.4474</v>
      </c>
      <c r="F4875" s="44">
        <v>0.89075000000000004</v>
      </c>
      <c r="G4875" s="44">
        <v>309.43</v>
      </c>
      <c r="H4875" s="44">
        <v>4.1784999999999997</v>
      </c>
      <c r="I4875" s="44">
        <v>1.3904000000000001</v>
      </c>
      <c r="J4875" s="45">
        <v>9.8202999999999996</v>
      </c>
    </row>
    <row r="4876" spans="1:10" x14ac:dyDescent="0.25">
      <c r="A4876" s="33">
        <v>43112</v>
      </c>
      <c r="B4876" s="44">
        <v>1.2137</v>
      </c>
      <c r="C4876" s="44">
        <v>134.88</v>
      </c>
      <c r="D4876" s="44">
        <v>25.521000000000001</v>
      </c>
      <c r="E4876" s="44">
        <v>7.4486999999999997</v>
      </c>
      <c r="F4876" s="44">
        <v>0.88983000000000001</v>
      </c>
      <c r="G4876" s="44">
        <v>308.74</v>
      </c>
      <c r="H4876" s="44">
        <v>4.1722000000000001</v>
      </c>
      <c r="I4876" s="44">
        <v>1.3884000000000001</v>
      </c>
      <c r="J4876" s="45">
        <v>9.8350000000000009</v>
      </c>
    </row>
    <row r="4877" spans="1:10" x14ac:dyDescent="0.25">
      <c r="A4877" s="33">
        <v>43115</v>
      </c>
      <c r="B4877" s="44">
        <v>1.2277</v>
      </c>
      <c r="C4877" s="44">
        <v>135.81</v>
      </c>
      <c r="D4877" s="44">
        <v>25.530999999999999</v>
      </c>
      <c r="E4877" s="44">
        <v>7.4496000000000002</v>
      </c>
      <c r="F4877" s="44">
        <v>0.89043000000000005</v>
      </c>
      <c r="G4877" s="44">
        <v>308.89999999999998</v>
      </c>
      <c r="H4877" s="44">
        <v>4.1685999999999996</v>
      </c>
      <c r="I4877" s="44">
        <v>1.3935</v>
      </c>
      <c r="J4877" s="45">
        <v>9.8335000000000008</v>
      </c>
    </row>
    <row r="4878" spans="1:10" x14ac:dyDescent="0.25">
      <c r="A4878" s="33">
        <v>43116</v>
      </c>
      <c r="B4878" s="44">
        <v>1.2230000000000001</v>
      </c>
      <c r="C4878" s="44">
        <v>135.4</v>
      </c>
      <c r="D4878" s="44">
        <v>25.515999999999998</v>
      </c>
      <c r="E4878" s="44">
        <v>7.4492000000000003</v>
      </c>
      <c r="F4878" s="44">
        <v>0.88859999999999995</v>
      </c>
      <c r="G4878" s="44">
        <v>308.75</v>
      </c>
      <c r="H4878" s="44">
        <v>4.1712999999999996</v>
      </c>
      <c r="I4878" s="44">
        <v>1.3962000000000001</v>
      </c>
      <c r="J4878" s="45">
        <v>9.8228000000000009</v>
      </c>
    </row>
    <row r="4879" spans="1:10" x14ac:dyDescent="0.25">
      <c r="A4879" s="33">
        <v>43117</v>
      </c>
      <c r="B4879" s="44">
        <v>1.2202999999999999</v>
      </c>
      <c r="C4879" s="44">
        <v>135.21</v>
      </c>
      <c r="D4879" s="44">
        <v>25.446999999999999</v>
      </c>
      <c r="E4879" s="44">
        <v>7.4469000000000003</v>
      </c>
      <c r="F4879" s="44">
        <v>0.88568000000000002</v>
      </c>
      <c r="G4879" s="44">
        <v>308.77</v>
      </c>
      <c r="H4879" s="44">
        <v>4.1712999999999996</v>
      </c>
      <c r="I4879" s="44">
        <v>1.3952</v>
      </c>
      <c r="J4879" s="45">
        <v>9.8424999999999994</v>
      </c>
    </row>
    <row r="4880" spans="1:10" x14ac:dyDescent="0.25">
      <c r="A4880" s="33">
        <v>43118</v>
      </c>
      <c r="B4880" s="44">
        <v>1.2235</v>
      </c>
      <c r="C4880" s="44">
        <v>136.07</v>
      </c>
      <c r="D4880" s="44">
        <v>25.364999999999998</v>
      </c>
      <c r="E4880" s="44">
        <v>7.4474999999999998</v>
      </c>
      <c r="F4880" s="44">
        <v>0.88207999999999998</v>
      </c>
      <c r="G4880" s="44">
        <v>308.51</v>
      </c>
      <c r="H4880" s="44">
        <v>4.1665000000000001</v>
      </c>
      <c r="I4880" s="44">
        <v>1.3973</v>
      </c>
      <c r="J4880" s="45">
        <v>9.8305000000000007</v>
      </c>
    </row>
    <row r="4881" spans="1:10" x14ac:dyDescent="0.25">
      <c r="A4881" s="33">
        <v>43119</v>
      </c>
      <c r="B4881" s="44">
        <v>1.2255</v>
      </c>
      <c r="C4881" s="44">
        <v>135.54</v>
      </c>
      <c r="D4881" s="44">
        <v>25.433</v>
      </c>
      <c r="E4881" s="44">
        <v>7.4454000000000002</v>
      </c>
      <c r="F4881" s="44">
        <v>0.88365000000000005</v>
      </c>
      <c r="G4881" s="44">
        <v>309.2</v>
      </c>
      <c r="H4881" s="44">
        <v>4.1715999999999998</v>
      </c>
      <c r="I4881" s="44">
        <v>1.3975</v>
      </c>
      <c r="J4881" s="45">
        <v>9.8332999999999995</v>
      </c>
    </row>
    <row r="4882" spans="1:10" x14ac:dyDescent="0.25">
      <c r="A4882" s="33">
        <v>43122</v>
      </c>
      <c r="B4882" s="44">
        <v>1.2239</v>
      </c>
      <c r="C4882" s="44">
        <v>135.66</v>
      </c>
      <c r="D4882" s="44">
        <v>25.399000000000001</v>
      </c>
      <c r="E4882" s="44">
        <v>7.4442000000000004</v>
      </c>
      <c r="F4882" s="44">
        <v>0.88085000000000002</v>
      </c>
      <c r="G4882" s="44">
        <v>309.64999999999998</v>
      </c>
      <c r="H4882" s="44">
        <v>4.1707000000000001</v>
      </c>
      <c r="I4882" s="44">
        <v>1.4137999999999999</v>
      </c>
      <c r="J4882" s="45">
        <v>9.8339999999999996</v>
      </c>
    </row>
    <row r="4883" spans="1:10" x14ac:dyDescent="0.25">
      <c r="A4883" s="33">
        <v>43123</v>
      </c>
      <c r="B4883" s="44">
        <v>1.2249000000000001</v>
      </c>
      <c r="C4883" s="44">
        <v>135.35</v>
      </c>
      <c r="D4883" s="44">
        <v>25.402999999999999</v>
      </c>
      <c r="E4883" s="44">
        <v>7.4435000000000002</v>
      </c>
      <c r="F4883" s="44">
        <v>0.87829999999999997</v>
      </c>
      <c r="G4883" s="44">
        <v>310.13</v>
      </c>
      <c r="H4883" s="44">
        <v>4.1696</v>
      </c>
      <c r="I4883" s="44">
        <v>1.4119999999999999</v>
      </c>
      <c r="J4883" s="45">
        <v>9.8443000000000005</v>
      </c>
    </row>
    <row r="4884" spans="1:10" x14ac:dyDescent="0.25">
      <c r="A4884" s="33">
        <v>43124</v>
      </c>
      <c r="B4884" s="44">
        <v>1.2352000000000001</v>
      </c>
      <c r="C4884" s="44">
        <v>135.13</v>
      </c>
      <c r="D4884" s="44">
        <v>25.373999999999999</v>
      </c>
      <c r="E4884" s="44">
        <v>7.4451000000000001</v>
      </c>
      <c r="F4884" s="44">
        <v>0.87182999999999999</v>
      </c>
      <c r="G4884" s="44">
        <v>309.01</v>
      </c>
      <c r="H4884" s="44">
        <v>4.1562999999999999</v>
      </c>
      <c r="I4884" s="44">
        <v>1.4097999999999999</v>
      </c>
      <c r="J4884" s="45">
        <v>9.8323</v>
      </c>
    </row>
    <row r="4885" spans="1:10" x14ac:dyDescent="0.25">
      <c r="A4885" s="33">
        <v>43125</v>
      </c>
      <c r="B4885" s="44">
        <v>1.2406999999999999</v>
      </c>
      <c r="C4885" s="44">
        <v>135.12</v>
      </c>
      <c r="D4885" s="44">
        <v>25.381</v>
      </c>
      <c r="E4885" s="44">
        <v>7.4443999999999999</v>
      </c>
      <c r="F4885" s="44">
        <v>0.87038000000000004</v>
      </c>
      <c r="G4885" s="44">
        <v>309.35000000000002</v>
      </c>
      <c r="H4885" s="44">
        <v>4.1468999999999996</v>
      </c>
      <c r="I4885" s="44">
        <v>1.4008</v>
      </c>
      <c r="J4885" s="45">
        <v>9.8187999999999995</v>
      </c>
    </row>
    <row r="4886" spans="1:10" x14ac:dyDescent="0.25">
      <c r="A4886" s="33">
        <v>43126</v>
      </c>
      <c r="B4886" s="44">
        <v>1.2436</v>
      </c>
      <c r="C4886" s="44">
        <v>135.94999999999999</v>
      </c>
      <c r="D4886" s="44">
        <v>25.356999999999999</v>
      </c>
      <c r="E4886" s="44">
        <v>7.4428000000000001</v>
      </c>
      <c r="F4886" s="44">
        <v>0.87334999999999996</v>
      </c>
      <c r="G4886" s="44">
        <v>309.8</v>
      </c>
      <c r="H4886" s="44">
        <v>4.1421999999999999</v>
      </c>
      <c r="I4886" s="44">
        <v>1.413</v>
      </c>
      <c r="J4886" s="45">
        <v>9.8004999999999995</v>
      </c>
    </row>
    <row r="4887" spans="1:10" x14ac:dyDescent="0.25">
      <c r="A4887" s="33">
        <v>43129</v>
      </c>
      <c r="B4887" s="44">
        <v>1.2379</v>
      </c>
      <c r="C4887" s="44">
        <v>134.75</v>
      </c>
      <c r="D4887" s="44">
        <v>25.297000000000001</v>
      </c>
      <c r="E4887" s="44">
        <v>7.4427000000000003</v>
      </c>
      <c r="F4887" s="44">
        <v>0.87939999999999996</v>
      </c>
      <c r="G4887" s="44">
        <v>309.33999999999997</v>
      </c>
      <c r="H4887" s="44">
        <v>4.1436000000000002</v>
      </c>
      <c r="I4887" s="44">
        <v>1.4201999999999999</v>
      </c>
      <c r="J4887" s="45">
        <v>9.7822999999999993</v>
      </c>
    </row>
    <row r="4888" spans="1:10" x14ac:dyDescent="0.25">
      <c r="A4888" s="33">
        <v>43130</v>
      </c>
      <c r="B4888" s="44">
        <v>1.2421</v>
      </c>
      <c r="C4888" s="44">
        <v>134.97999999999999</v>
      </c>
      <c r="D4888" s="44">
        <v>25.33</v>
      </c>
      <c r="E4888" s="44">
        <v>7.4414999999999996</v>
      </c>
      <c r="F4888" s="44">
        <v>0.87929999999999997</v>
      </c>
      <c r="G4888" s="44">
        <v>310.38</v>
      </c>
      <c r="H4888" s="44">
        <v>4.1448999999999998</v>
      </c>
      <c r="I4888" s="44">
        <v>1.4287000000000001</v>
      </c>
      <c r="J4888" s="45">
        <v>9.7825000000000006</v>
      </c>
    </row>
    <row r="4889" spans="1:10" x14ac:dyDescent="0.25">
      <c r="A4889" s="33">
        <v>43131</v>
      </c>
      <c r="B4889" s="44">
        <v>1.2457</v>
      </c>
      <c r="C4889" s="44">
        <v>135.6</v>
      </c>
      <c r="D4889" s="44">
        <v>25.271999999999998</v>
      </c>
      <c r="E4889" s="44">
        <v>7.4419000000000004</v>
      </c>
      <c r="F4889" s="44">
        <v>0.87909999999999999</v>
      </c>
      <c r="G4889" s="44">
        <v>310.64999999999998</v>
      </c>
      <c r="H4889" s="44">
        <v>4.1502999999999997</v>
      </c>
      <c r="I4889" s="44">
        <v>1.4358</v>
      </c>
      <c r="J4889" s="45">
        <v>9.7645</v>
      </c>
    </row>
    <row r="4890" spans="1:10" x14ac:dyDescent="0.25">
      <c r="A4890" s="33">
        <v>43132</v>
      </c>
      <c r="B4890" s="44">
        <v>1.2459</v>
      </c>
      <c r="C4890" s="44">
        <v>136.62</v>
      </c>
      <c r="D4890" s="44">
        <v>25.266999999999999</v>
      </c>
      <c r="E4890" s="44">
        <v>7.4428000000000001</v>
      </c>
      <c r="F4890" s="44">
        <v>0.87519999999999998</v>
      </c>
      <c r="G4890" s="44">
        <v>310.06</v>
      </c>
      <c r="H4890" s="44">
        <v>4.1543000000000001</v>
      </c>
      <c r="I4890" s="44">
        <v>1.4462999999999999</v>
      </c>
      <c r="J4890" s="45">
        <v>9.8030000000000008</v>
      </c>
    </row>
    <row r="4891" spans="1:10" x14ac:dyDescent="0.25">
      <c r="A4891" s="33">
        <v>43133</v>
      </c>
      <c r="B4891" s="44">
        <v>1.2492000000000001</v>
      </c>
      <c r="C4891" s="44">
        <v>137.22</v>
      </c>
      <c r="D4891" s="44">
        <v>25.192</v>
      </c>
      <c r="E4891" s="44">
        <v>7.4428999999999998</v>
      </c>
      <c r="F4891" s="44">
        <v>0.87849999999999995</v>
      </c>
      <c r="G4891" s="44">
        <v>309.49</v>
      </c>
      <c r="H4891" s="44">
        <v>4.1540999999999997</v>
      </c>
      <c r="I4891" s="44">
        <v>1.4451000000000001</v>
      </c>
      <c r="J4891" s="45">
        <v>9.8223000000000003</v>
      </c>
    </row>
    <row r="4892" spans="1:10" x14ac:dyDescent="0.25">
      <c r="A4892" s="33">
        <v>43136</v>
      </c>
      <c r="B4892" s="44">
        <v>1.244</v>
      </c>
      <c r="C4892" s="44">
        <v>136.66999999999999</v>
      </c>
      <c r="D4892" s="44">
        <v>25.196000000000002</v>
      </c>
      <c r="E4892" s="44">
        <v>7.4432999999999998</v>
      </c>
      <c r="F4892" s="44">
        <v>0.88568000000000002</v>
      </c>
      <c r="G4892" s="44">
        <v>309.60000000000002</v>
      </c>
      <c r="H4892" s="44">
        <v>4.1585000000000001</v>
      </c>
      <c r="I4892" s="44">
        <v>1.4395</v>
      </c>
      <c r="J4892" s="45">
        <v>9.8338000000000001</v>
      </c>
    </row>
    <row r="4893" spans="1:10" x14ac:dyDescent="0.25">
      <c r="A4893" s="33">
        <v>43137</v>
      </c>
      <c r="B4893" s="44">
        <v>1.2329000000000001</v>
      </c>
      <c r="C4893" s="44">
        <v>134.97</v>
      </c>
      <c r="D4893" s="44">
        <v>25.233000000000001</v>
      </c>
      <c r="E4893" s="44">
        <v>7.4428999999999998</v>
      </c>
      <c r="F4893" s="44">
        <v>0.88885000000000003</v>
      </c>
      <c r="G4893" s="44">
        <v>310.64999999999998</v>
      </c>
      <c r="H4893" s="44">
        <v>4.1643999999999997</v>
      </c>
      <c r="I4893" s="44">
        <v>1.4314</v>
      </c>
      <c r="J4893" s="45">
        <v>9.8684999999999992</v>
      </c>
    </row>
    <row r="4894" spans="1:10" x14ac:dyDescent="0.25">
      <c r="A4894" s="33">
        <v>43138</v>
      </c>
      <c r="B4894" s="44">
        <v>1.2338</v>
      </c>
      <c r="C4894" s="44">
        <v>134.84</v>
      </c>
      <c r="D4894" s="44">
        <v>25.23</v>
      </c>
      <c r="E4894" s="44">
        <v>7.4429999999999996</v>
      </c>
      <c r="F4894" s="44">
        <v>0.88675000000000004</v>
      </c>
      <c r="G4894" s="44">
        <v>309.81</v>
      </c>
      <c r="H4894" s="44">
        <v>4.1595000000000004</v>
      </c>
      <c r="I4894" s="44">
        <v>1.4361999999999999</v>
      </c>
      <c r="J4894" s="45">
        <v>9.8584999999999994</v>
      </c>
    </row>
    <row r="4895" spans="1:10" x14ac:dyDescent="0.25">
      <c r="A4895" s="33">
        <v>43139</v>
      </c>
      <c r="B4895" s="44">
        <v>1.2252000000000001</v>
      </c>
      <c r="C4895" s="44">
        <v>134.31</v>
      </c>
      <c r="D4895" s="44">
        <v>25.247</v>
      </c>
      <c r="E4895" s="44">
        <v>7.4421999999999997</v>
      </c>
      <c r="F4895" s="44">
        <v>0.87512999999999996</v>
      </c>
      <c r="G4895" s="44">
        <v>310.95999999999998</v>
      </c>
      <c r="H4895" s="44">
        <v>4.1695000000000002</v>
      </c>
      <c r="I4895" s="44">
        <v>1.4488000000000001</v>
      </c>
      <c r="J4895" s="45">
        <v>9.8968000000000007</v>
      </c>
    </row>
    <row r="4896" spans="1:10" x14ac:dyDescent="0.25">
      <c r="A4896" s="33">
        <v>43140</v>
      </c>
      <c r="B4896" s="44">
        <v>1.2273000000000001</v>
      </c>
      <c r="C4896" s="44">
        <v>133.59</v>
      </c>
      <c r="D4896" s="44">
        <v>25.335000000000001</v>
      </c>
      <c r="E4896" s="44">
        <v>7.4436999999999998</v>
      </c>
      <c r="F4896" s="44">
        <v>0.88739999999999997</v>
      </c>
      <c r="G4896" s="44">
        <v>312.08</v>
      </c>
      <c r="H4896" s="44">
        <v>4.1902999999999997</v>
      </c>
      <c r="I4896" s="44">
        <v>1.4273</v>
      </c>
      <c r="J4896" s="45">
        <v>9.9448000000000008</v>
      </c>
    </row>
    <row r="4897" spans="1:10" x14ac:dyDescent="0.25">
      <c r="A4897" s="33">
        <v>43143</v>
      </c>
      <c r="B4897" s="44">
        <v>1.2262999999999999</v>
      </c>
      <c r="C4897" s="44">
        <v>133.22999999999999</v>
      </c>
      <c r="D4897" s="44">
        <v>25.358000000000001</v>
      </c>
      <c r="E4897" s="44">
        <v>7.4458000000000002</v>
      </c>
      <c r="F4897" s="44">
        <v>0.88600000000000001</v>
      </c>
      <c r="G4897" s="44">
        <v>311.97000000000003</v>
      </c>
      <c r="H4897" s="44">
        <v>4.1748000000000003</v>
      </c>
      <c r="I4897" s="44">
        <v>1.4151</v>
      </c>
      <c r="J4897" s="45">
        <v>9.9194999999999993</v>
      </c>
    </row>
    <row r="4898" spans="1:10" x14ac:dyDescent="0.25">
      <c r="A4898" s="33">
        <v>43144</v>
      </c>
      <c r="B4898" s="44">
        <v>1.2333000000000001</v>
      </c>
      <c r="C4898" s="44">
        <v>132.82</v>
      </c>
      <c r="D4898" s="44">
        <v>25.385999999999999</v>
      </c>
      <c r="E4898" s="44">
        <v>7.4488000000000003</v>
      </c>
      <c r="F4898" s="44">
        <v>0.88934999999999997</v>
      </c>
      <c r="G4898" s="44">
        <v>312.16000000000003</v>
      </c>
      <c r="H4898" s="44">
        <v>4.1780999999999997</v>
      </c>
      <c r="I4898" s="44">
        <v>1.4012</v>
      </c>
      <c r="J4898" s="45">
        <v>9.9388000000000005</v>
      </c>
    </row>
    <row r="4899" spans="1:10" x14ac:dyDescent="0.25">
      <c r="A4899" s="33">
        <v>43145</v>
      </c>
      <c r="B4899" s="44">
        <v>1.2347999999999999</v>
      </c>
      <c r="C4899" s="44">
        <v>132.4</v>
      </c>
      <c r="D4899" s="44">
        <v>25.37</v>
      </c>
      <c r="E4899" s="44">
        <v>7.4488000000000003</v>
      </c>
      <c r="F4899" s="44">
        <v>0.89039999999999997</v>
      </c>
      <c r="G4899" s="44">
        <v>312.82</v>
      </c>
      <c r="H4899" s="44">
        <v>4.1718999999999999</v>
      </c>
      <c r="I4899" s="44">
        <v>1.3969</v>
      </c>
      <c r="J4899" s="45">
        <v>9.9305000000000003</v>
      </c>
    </row>
    <row r="4900" spans="1:10" x14ac:dyDescent="0.25">
      <c r="A4900" s="33">
        <v>43146</v>
      </c>
      <c r="B4900" s="44">
        <v>1.2493000000000001</v>
      </c>
      <c r="C4900" s="44">
        <v>133.11000000000001</v>
      </c>
      <c r="D4900" s="44">
        <v>25.37</v>
      </c>
      <c r="E4900" s="44">
        <v>7.4493</v>
      </c>
      <c r="F4900" s="44">
        <v>0.88660000000000005</v>
      </c>
      <c r="G4900" s="44">
        <v>311.68</v>
      </c>
      <c r="H4900" s="44">
        <v>4.1532</v>
      </c>
      <c r="I4900" s="44">
        <v>1.3936999999999999</v>
      </c>
      <c r="J4900" s="45">
        <v>9.9179999999999993</v>
      </c>
    </row>
    <row r="4901" spans="1:10" x14ac:dyDescent="0.25">
      <c r="A4901" s="33">
        <v>43147</v>
      </c>
      <c r="B4901" s="44">
        <v>1.2464</v>
      </c>
      <c r="C4901" s="44">
        <v>132.34</v>
      </c>
      <c r="D4901" s="44">
        <v>25.34</v>
      </c>
      <c r="E4901" s="44">
        <v>7.4481000000000002</v>
      </c>
      <c r="F4901" s="44">
        <v>0.88802999999999999</v>
      </c>
      <c r="G4901" s="44">
        <v>311.27999999999997</v>
      </c>
      <c r="H4901" s="44">
        <v>4.1597</v>
      </c>
      <c r="I4901" s="44">
        <v>1.3915999999999999</v>
      </c>
      <c r="J4901" s="45">
        <v>9.9139999999999997</v>
      </c>
    </row>
    <row r="4902" spans="1:10" x14ac:dyDescent="0.25">
      <c r="A4902" s="33">
        <v>43150</v>
      </c>
      <c r="B4902" s="44">
        <v>1.2410000000000001</v>
      </c>
      <c r="C4902" s="44">
        <v>132.24</v>
      </c>
      <c r="D4902" s="44">
        <v>25.327000000000002</v>
      </c>
      <c r="E4902" s="44">
        <v>7.4480000000000004</v>
      </c>
      <c r="F4902" s="44">
        <v>0.88590000000000002</v>
      </c>
      <c r="G4902" s="44">
        <v>311.14999999999998</v>
      </c>
      <c r="H4902" s="44">
        <v>4.1459999999999999</v>
      </c>
      <c r="I4902" s="44">
        <v>1.4097</v>
      </c>
      <c r="J4902" s="45">
        <v>9.9154999999999998</v>
      </c>
    </row>
    <row r="4903" spans="1:10" x14ac:dyDescent="0.25">
      <c r="A4903" s="33">
        <v>43151</v>
      </c>
      <c r="B4903" s="44">
        <v>1.234</v>
      </c>
      <c r="C4903" s="44">
        <v>132.25</v>
      </c>
      <c r="D4903" s="44">
        <v>25.318000000000001</v>
      </c>
      <c r="E4903" s="44">
        <v>7.4473000000000003</v>
      </c>
      <c r="F4903" s="44">
        <v>0.88168000000000002</v>
      </c>
      <c r="G4903" s="44">
        <v>311.77999999999997</v>
      </c>
      <c r="H4903" s="44">
        <v>4.1467000000000001</v>
      </c>
      <c r="I4903" s="44">
        <v>1.3928</v>
      </c>
      <c r="J4903" s="45">
        <v>9.9687999999999999</v>
      </c>
    </row>
    <row r="4904" spans="1:10" x14ac:dyDescent="0.25">
      <c r="A4904" s="33">
        <v>43152</v>
      </c>
      <c r="B4904" s="44">
        <v>1.2312000000000001</v>
      </c>
      <c r="C4904" s="44">
        <v>132.41</v>
      </c>
      <c r="D4904" s="44">
        <v>25.361000000000001</v>
      </c>
      <c r="E4904" s="44">
        <v>7.4465000000000003</v>
      </c>
      <c r="F4904" s="44">
        <v>0.88463000000000003</v>
      </c>
      <c r="G4904" s="44">
        <v>312.14999999999998</v>
      </c>
      <c r="H4904" s="44">
        <v>4.1589</v>
      </c>
      <c r="I4904" s="44">
        <v>1.4201999999999999</v>
      </c>
      <c r="J4904" s="45">
        <v>9.9648000000000003</v>
      </c>
    </row>
    <row r="4905" spans="1:10" x14ac:dyDescent="0.25">
      <c r="A4905" s="33">
        <v>43153</v>
      </c>
      <c r="B4905" s="44">
        <v>1.2276</v>
      </c>
      <c r="C4905" s="44">
        <v>131.47</v>
      </c>
      <c r="D4905" s="44">
        <v>25.315999999999999</v>
      </c>
      <c r="E4905" s="44">
        <v>7.4462000000000002</v>
      </c>
      <c r="F4905" s="44">
        <v>0.88343000000000005</v>
      </c>
      <c r="G4905" s="44">
        <v>312.69</v>
      </c>
      <c r="H4905" s="44">
        <v>4.1818999999999997</v>
      </c>
      <c r="I4905" s="44">
        <v>1.3991</v>
      </c>
      <c r="J4905" s="45">
        <v>9.9962999999999997</v>
      </c>
    </row>
    <row r="4906" spans="1:10" x14ac:dyDescent="0.25">
      <c r="A4906" s="33">
        <v>43154</v>
      </c>
      <c r="B4906" s="44">
        <v>1.2299</v>
      </c>
      <c r="C4906" s="44">
        <v>131.28</v>
      </c>
      <c r="D4906" s="44">
        <v>25.337</v>
      </c>
      <c r="E4906" s="44">
        <v>7.4469000000000003</v>
      </c>
      <c r="F4906" s="44">
        <v>0.87939999999999996</v>
      </c>
      <c r="G4906" s="44">
        <v>312.88</v>
      </c>
      <c r="H4906" s="44">
        <v>4.1698000000000004</v>
      </c>
      <c r="I4906" s="44">
        <v>1.3900999999999999</v>
      </c>
      <c r="J4906" s="45">
        <v>10.058299999999999</v>
      </c>
    </row>
    <row r="4907" spans="1:10" x14ac:dyDescent="0.25">
      <c r="A4907" s="33">
        <v>43157</v>
      </c>
      <c r="B4907" s="44">
        <v>1.232</v>
      </c>
      <c r="C4907" s="44">
        <v>131.6</v>
      </c>
      <c r="D4907" s="44">
        <v>25.390999999999998</v>
      </c>
      <c r="E4907" s="44">
        <v>7.4459</v>
      </c>
      <c r="F4907" s="44">
        <v>0.87819999999999998</v>
      </c>
      <c r="G4907" s="44">
        <v>313.58999999999997</v>
      </c>
      <c r="H4907" s="44">
        <v>4.1696999999999997</v>
      </c>
      <c r="I4907" s="44">
        <v>1.3969</v>
      </c>
      <c r="J4907" s="45">
        <v>10.0435</v>
      </c>
    </row>
    <row r="4908" spans="1:10" x14ac:dyDescent="0.25">
      <c r="A4908" s="33">
        <v>43158</v>
      </c>
      <c r="B4908" s="44">
        <v>1.2301</v>
      </c>
      <c r="C4908" s="44">
        <v>131.77000000000001</v>
      </c>
      <c r="D4908" s="44">
        <v>25.398</v>
      </c>
      <c r="E4908" s="44">
        <v>7.4459999999999997</v>
      </c>
      <c r="F4908" s="44">
        <v>0.88400000000000001</v>
      </c>
      <c r="G4908" s="44">
        <v>313.97000000000003</v>
      </c>
      <c r="H4908" s="44">
        <v>4.1669999999999998</v>
      </c>
      <c r="I4908" s="44">
        <v>1.4145000000000001</v>
      </c>
      <c r="J4908" s="45">
        <v>10.08</v>
      </c>
    </row>
    <row r="4909" spans="1:10" x14ac:dyDescent="0.25">
      <c r="A4909" s="33">
        <v>43159</v>
      </c>
      <c r="B4909" s="44">
        <v>1.2214</v>
      </c>
      <c r="C4909" s="44">
        <v>130.72</v>
      </c>
      <c r="D4909" s="44">
        <v>25.417999999999999</v>
      </c>
      <c r="E4909" s="44">
        <v>7.4465000000000003</v>
      </c>
      <c r="F4909" s="44">
        <v>0.88414999999999999</v>
      </c>
      <c r="G4909" s="44">
        <v>313.93</v>
      </c>
      <c r="H4909" s="44">
        <v>4.1780999999999997</v>
      </c>
      <c r="I4909" s="44">
        <v>1.4064000000000001</v>
      </c>
      <c r="J4909" s="45">
        <v>10.0923</v>
      </c>
    </row>
    <row r="4910" spans="1:10" x14ac:dyDescent="0.25">
      <c r="A4910" s="33">
        <v>43160</v>
      </c>
      <c r="B4910" s="44">
        <v>1.2171000000000001</v>
      </c>
      <c r="C4910" s="44">
        <v>129.97999999999999</v>
      </c>
      <c r="D4910" s="44">
        <v>25.434000000000001</v>
      </c>
      <c r="E4910" s="44">
        <v>7.4470000000000001</v>
      </c>
      <c r="F4910" s="44">
        <v>0.88519999999999999</v>
      </c>
      <c r="G4910" s="44">
        <v>313.77999999999997</v>
      </c>
      <c r="H4910" s="44">
        <v>4.1852999999999998</v>
      </c>
      <c r="I4910" s="44">
        <v>1.3931</v>
      </c>
      <c r="J4910" s="45">
        <v>10.118499999999999</v>
      </c>
    </row>
    <row r="4911" spans="1:10" x14ac:dyDescent="0.25">
      <c r="A4911" s="33">
        <v>43161</v>
      </c>
      <c r="B4911" s="44">
        <v>1.2312000000000001</v>
      </c>
      <c r="C4911" s="44">
        <v>129.77000000000001</v>
      </c>
      <c r="D4911" s="44">
        <v>25.408999999999999</v>
      </c>
      <c r="E4911" s="44">
        <v>7.4478999999999997</v>
      </c>
      <c r="F4911" s="44">
        <v>0.89319999999999999</v>
      </c>
      <c r="G4911" s="44">
        <v>313.88</v>
      </c>
      <c r="H4911" s="44">
        <v>4.1943999999999999</v>
      </c>
      <c r="I4911" s="44">
        <v>1.3915999999999999</v>
      </c>
      <c r="J4911" s="45">
        <v>10.164300000000001</v>
      </c>
    </row>
    <row r="4912" spans="1:10" x14ac:dyDescent="0.25">
      <c r="A4912" s="33">
        <v>43164</v>
      </c>
      <c r="B4912" s="44">
        <v>1.2306999999999999</v>
      </c>
      <c r="C4912" s="44">
        <v>130.02000000000001</v>
      </c>
      <c r="D4912" s="44">
        <v>25.404</v>
      </c>
      <c r="E4912" s="44">
        <v>7.4467999999999996</v>
      </c>
      <c r="F4912" s="44">
        <v>0.89070000000000005</v>
      </c>
      <c r="G4912" s="44">
        <v>313.76</v>
      </c>
      <c r="H4912" s="44">
        <v>4.1909000000000001</v>
      </c>
      <c r="I4912" s="44">
        <v>1.4092</v>
      </c>
      <c r="J4912" s="45">
        <v>10.1683</v>
      </c>
    </row>
    <row r="4913" spans="1:10" x14ac:dyDescent="0.25">
      <c r="A4913" s="33">
        <v>43165</v>
      </c>
      <c r="B4913" s="44">
        <v>1.2411000000000001</v>
      </c>
      <c r="C4913" s="44">
        <v>131.84</v>
      </c>
      <c r="D4913" s="44">
        <v>25.38</v>
      </c>
      <c r="E4913" s="44">
        <v>7.4493999999999998</v>
      </c>
      <c r="F4913" s="44">
        <v>0.89165000000000005</v>
      </c>
      <c r="G4913" s="44">
        <v>313.11</v>
      </c>
      <c r="H4913" s="44">
        <v>4.1814999999999998</v>
      </c>
      <c r="I4913" s="44">
        <v>1.4084000000000001</v>
      </c>
      <c r="J4913" s="45">
        <v>10.1835</v>
      </c>
    </row>
    <row r="4914" spans="1:10" x14ac:dyDescent="0.25">
      <c r="A4914" s="33">
        <v>43166</v>
      </c>
      <c r="B4914" s="44">
        <v>1.2417</v>
      </c>
      <c r="C4914" s="44">
        <v>131.41</v>
      </c>
      <c r="D4914" s="44">
        <v>25.420999999999999</v>
      </c>
      <c r="E4914" s="44">
        <v>7.4501999999999997</v>
      </c>
      <c r="F4914" s="44">
        <v>0.89512999999999998</v>
      </c>
      <c r="G4914" s="44">
        <v>311.74</v>
      </c>
      <c r="H4914" s="44">
        <v>4.1939000000000002</v>
      </c>
      <c r="I4914" s="44">
        <v>1.4107000000000001</v>
      </c>
      <c r="J4914" s="45">
        <v>10.238300000000001</v>
      </c>
    </row>
    <row r="4915" spans="1:10" x14ac:dyDescent="0.25">
      <c r="A4915" s="33">
        <v>43167</v>
      </c>
      <c r="B4915" s="44">
        <v>1.2421</v>
      </c>
      <c r="C4915" s="44">
        <v>131.83000000000001</v>
      </c>
      <c r="D4915" s="44">
        <v>25.427</v>
      </c>
      <c r="E4915" s="44">
        <v>7.4504999999999999</v>
      </c>
      <c r="F4915" s="44">
        <v>0.89464999999999995</v>
      </c>
      <c r="G4915" s="44">
        <v>312.02</v>
      </c>
      <c r="H4915" s="44">
        <v>4.2042000000000002</v>
      </c>
      <c r="I4915" s="44">
        <v>1.4046000000000001</v>
      </c>
      <c r="J4915" s="45">
        <v>10.2173</v>
      </c>
    </row>
    <row r="4916" spans="1:10" x14ac:dyDescent="0.25">
      <c r="A4916" s="33">
        <v>43168</v>
      </c>
      <c r="B4916" s="44">
        <v>1.2291000000000001</v>
      </c>
      <c r="C4916" s="44">
        <v>131.31</v>
      </c>
      <c r="D4916" s="44">
        <v>25.454000000000001</v>
      </c>
      <c r="E4916" s="44">
        <v>7.4493999999999998</v>
      </c>
      <c r="F4916" s="44">
        <v>0.88893</v>
      </c>
      <c r="G4916" s="44">
        <v>311.93</v>
      </c>
      <c r="H4916" s="44">
        <v>4.2018000000000004</v>
      </c>
      <c r="I4916" s="44">
        <v>1.4075</v>
      </c>
      <c r="J4916" s="45">
        <v>10.1648</v>
      </c>
    </row>
    <row r="4917" spans="1:10" x14ac:dyDescent="0.25">
      <c r="A4917" s="33">
        <v>43171</v>
      </c>
      <c r="B4917" s="44">
        <v>1.2302</v>
      </c>
      <c r="C4917" s="44">
        <v>131.04</v>
      </c>
      <c r="D4917" s="44">
        <v>25.448</v>
      </c>
      <c r="E4917" s="44">
        <v>7.4496000000000002</v>
      </c>
      <c r="F4917" s="44">
        <v>0.88590000000000002</v>
      </c>
      <c r="G4917" s="44">
        <v>311.89</v>
      </c>
      <c r="H4917" s="44">
        <v>4.2012999999999998</v>
      </c>
      <c r="I4917" s="44">
        <v>1.3954</v>
      </c>
      <c r="J4917" s="45">
        <v>10.1563</v>
      </c>
    </row>
    <row r="4918" spans="1:10" x14ac:dyDescent="0.25">
      <c r="A4918" s="33">
        <v>43172</v>
      </c>
      <c r="B4918" s="44">
        <v>1.2378</v>
      </c>
      <c r="C4918" s="44">
        <v>132.31</v>
      </c>
      <c r="D4918" s="44">
        <v>25.471</v>
      </c>
      <c r="E4918" s="44">
        <v>7.4485999999999999</v>
      </c>
      <c r="F4918" s="44">
        <v>0.88649999999999995</v>
      </c>
      <c r="G4918" s="44">
        <v>311.91000000000003</v>
      </c>
      <c r="H4918" s="44">
        <v>4.2119</v>
      </c>
      <c r="I4918" s="44">
        <v>1.3809</v>
      </c>
      <c r="J4918" s="45">
        <v>10.1568</v>
      </c>
    </row>
    <row r="4919" spans="1:10" x14ac:dyDescent="0.25">
      <c r="A4919" s="33">
        <v>43173</v>
      </c>
      <c r="B4919" s="44">
        <v>1.2369000000000001</v>
      </c>
      <c r="C4919" s="44">
        <v>131.77000000000001</v>
      </c>
      <c r="D4919" s="44">
        <v>25.446999999999999</v>
      </c>
      <c r="E4919" s="44">
        <v>7.4493</v>
      </c>
      <c r="F4919" s="44">
        <v>0.88629999999999998</v>
      </c>
      <c r="G4919" s="44">
        <v>311.63</v>
      </c>
      <c r="H4919" s="44">
        <v>4.2023000000000001</v>
      </c>
      <c r="I4919" s="44">
        <v>1.3825000000000001</v>
      </c>
      <c r="J4919" s="45">
        <v>10.125500000000001</v>
      </c>
    </row>
    <row r="4920" spans="1:10" x14ac:dyDescent="0.25">
      <c r="A4920" s="33">
        <v>43174</v>
      </c>
      <c r="B4920" s="44">
        <v>1.2341</v>
      </c>
      <c r="C4920" s="44">
        <v>130.9</v>
      </c>
      <c r="D4920" s="44">
        <v>25.416</v>
      </c>
      <c r="E4920" s="44">
        <v>7.4486999999999997</v>
      </c>
      <c r="F4920" s="44">
        <v>0.88480000000000003</v>
      </c>
      <c r="G4920" s="44">
        <v>311.07</v>
      </c>
      <c r="H4920" s="44">
        <v>4.2122000000000002</v>
      </c>
      <c r="I4920" s="44">
        <v>1.3877999999999999</v>
      </c>
      <c r="J4920" s="45">
        <v>10.0943</v>
      </c>
    </row>
    <row r="4921" spans="1:10" x14ac:dyDescent="0.25">
      <c r="A4921" s="33">
        <v>43175</v>
      </c>
      <c r="B4921" s="44">
        <v>1.2301</v>
      </c>
      <c r="C4921" s="44">
        <v>130.21</v>
      </c>
      <c r="D4921" s="44">
        <v>25.414999999999999</v>
      </c>
      <c r="E4921" s="44">
        <v>7.4485999999999999</v>
      </c>
      <c r="F4921" s="44">
        <v>0.88253000000000004</v>
      </c>
      <c r="G4921" s="44">
        <v>311.04000000000002</v>
      </c>
      <c r="H4921" s="44">
        <v>4.2172999999999998</v>
      </c>
      <c r="I4921" s="44">
        <v>1.3861000000000001</v>
      </c>
      <c r="J4921" s="45">
        <v>10.079499999999999</v>
      </c>
    </row>
    <row r="4922" spans="1:10" x14ac:dyDescent="0.25">
      <c r="A4922" s="33">
        <v>43178</v>
      </c>
      <c r="B4922" s="44">
        <v>1.2309000000000001</v>
      </c>
      <c r="C4922" s="44">
        <v>130.65</v>
      </c>
      <c r="D4922" s="44">
        <v>25.431999999999999</v>
      </c>
      <c r="E4922" s="44">
        <v>7.4484000000000004</v>
      </c>
      <c r="F4922" s="44">
        <v>0.87592999999999999</v>
      </c>
      <c r="G4922" s="44">
        <v>310.98</v>
      </c>
      <c r="H4922" s="44">
        <v>4.2171000000000003</v>
      </c>
      <c r="I4922" s="44">
        <v>1.4058999999999999</v>
      </c>
      <c r="J4922" s="45">
        <v>10.0838</v>
      </c>
    </row>
    <row r="4923" spans="1:10" x14ac:dyDescent="0.25">
      <c r="A4923" s="33">
        <v>43179</v>
      </c>
      <c r="B4923" s="44">
        <v>1.2276</v>
      </c>
      <c r="C4923" s="44">
        <v>130.72</v>
      </c>
      <c r="D4923" s="44">
        <v>25.422999999999998</v>
      </c>
      <c r="E4923" s="44">
        <v>7.4485000000000001</v>
      </c>
      <c r="F4923" s="44">
        <v>0.87714999999999999</v>
      </c>
      <c r="G4923" s="44">
        <v>311.13</v>
      </c>
      <c r="H4923" s="44">
        <v>4.2276999999999996</v>
      </c>
      <c r="I4923" s="44">
        <v>1.4157</v>
      </c>
      <c r="J4923" s="45">
        <v>10.0563</v>
      </c>
    </row>
    <row r="4924" spans="1:10" x14ac:dyDescent="0.25">
      <c r="A4924" s="33">
        <v>43180</v>
      </c>
      <c r="B4924" s="44">
        <v>1.2285999999999999</v>
      </c>
      <c r="C4924" s="44">
        <v>130.5</v>
      </c>
      <c r="D4924" s="44">
        <v>25.422000000000001</v>
      </c>
      <c r="E4924" s="44">
        <v>7.4485999999999999</v>
      </c>
      <c r="F4924" s="44">
        <v>0.87402999999999997</v>
      </c>
      <c r="G4924" s="44">
        <v>311.43</v>
      </c>
      <c r="H4924" s="44">
        <v>4.2363999999999997</v>
      </c>
      <c r="I4924" s="44">
        <v>1.4023000000000001</v>
      </c>
      <c r="J4924" s="45">
        <v>10.0883</v>
      </c>
    </row>
    <row r="4925" spans="1:10" x14ac:dyDescent="0.25">
      <c r="A4925" s="33">
        <v>43181</v>
      </c>
      <c r="B4925" s="44">
        <v>1.2316</v>
      </c>
      <c r="C4925" s="44">
        <v>129.75</v>
      </c>
      <c r="D4925" s="44">
        <v>25.399000000000001</v>
      </c>
      <c r="E4925" s="44">
        <v>7.4484000000000004</v>
      </c>
      <c r="F4925" s="44">
        <v>0.872</v>
      </c>
      <c r="G4925" s="44">
        <v>311.66000000000003</v>
      </c>
      <c r="H4925" s="44">
        <v>4.2217000000000002</v>
      </c>
      <c r="I4925" s="44">
        <v>1.4185000000000001</v>
      </c>
      <c r="J4925" s="45">
        <v>10.119999999999999</v>
      </c>
    </row>
    <row r="4926" spans="1:10" x14ac:dyDescent="0.25">
      <c r="A4926" s="33">
        <v>43182</v>
      </c>
      <c r="B4926" s="44">
        <v>1.2345999999999999</v>
      </c>
      <c r="C4926" s="44">
        <v>129.74</v>
      </c>
      <c r="D4926" s="44">
        <v>25.405000000000001</v>
      </c>
      <c r="E4926" s="44">
        <v>7.4478</v>
      </c>
      <c r="F4926" s="44">
        <v>0.87285000000000001</v>
      </c>
      <c r="G4926" s="44">
        <v>312.89999999999998</v>
      </c>
      <c r="H4926" s="44">
        <v>4.2262000000000004</v>
      </c>
      <c r="I4926" s="44">
        <v>1.4196</v>
      </c>
      <c r="J4926" s="45">
        <v>10.1943</v>
      </c>
    </row>
    <row r="4927" spans="1:10" x14ac:dyDescent="0.25">
      <c r="A4927" s="33">
        <v>43185</v>
      </c>
      <c r="B4927" s="44">
        <v>1.2411000000000001</v>
      </c>
      <c r="C4927" s="44">
        <v>130.47</v>
      </c>
      <c r="D4927" s="44">
        <v>25.446000000000002</v>
      </c>
      <c r="E4927" s="44">
        <v>7.4481999999999999</v>
      </c>
      <c r="F4927" s="44">
        <v>0.87248000000000003</v>
      </c>
      <c r="G4927" s="44">
        <v>312.73</v>
      </c>
      <c r="H4927" s="44">
        <v>4.2300000000000004</v>
      </c>
      <c r="I4927" s="44">
        <v>1.4164000000000001</v>
      </c>
      <c r="J4927" s="45">
        <v>10.1868</v>
      </c>
    </row>
    <row r="4928" spans="1:10" x14ac:dyDescent="0.25">
      <c r="A4928" s="33">
        <v>43186</v>
      </c>
      <c r="B4928" s="44">
        <v>1.2376</v>
      </c>
      <c r="C4928" s="44">
        <v>131.04</v>
      </c>
      <c r="D4928" s="44">
        <v>25.472999999999999</v>
      </c>
      <c r="E4928" s="44">
        <v>7.4489000000000001</v>
      </c>
      <c r="F4928" s="44">
        <v>0.87939999999999996</v>
      </c>
      <c r="G4928" s="44">
        <v>312.85000000000002</v>
      </c>
      <c r="H4928" s="44">
        <v>4.2195999999999998</v>
      </c>
      <c r="I4928" s="44">
        <v>1.4140999999999999</v>
      </c>
      <c r="J4928" s="45">
        <v>10.2156</v>
      </c>
    </row>
    <row r="4929" spans="1:10" x14ac:dyDescent="0.25">
      <c r="A4929" s="33">
        <v>43187</v>
      </c>
      <c r="B4929" s="44">
        <v>1.2398</v>
      </c>
      <c r="C4929" s="44">
        <v>131.6</v>
      </c>
      <c r="D4929" s="44">
        <v>25.462</v>
      </c>
      <c r="E4929" s="44">
        <v>7.4512999999999998</v>
      </c>
      <c r="F4929" s="44">
        <v>0.87605</v>
      </c>
      <c r="G4929" s="44">
        <v>312.51</v>
      </c>
      <c r="H4929" s="44">
        <v>4.2072000000000003</v>
      </c>
      <c r="I4929" s="44">
        <v>1.417</v>
      </c>
      <c r="J4929" s="45">
        <v>10.28</v>
      </c>
    </row>
    <row r="4930" spans="1:10" x14ac:dyDescent="0.25">
      <c r="A4930" s="33">
        <v>43188</v>
      </c>
      <c r="B4930" s="44">
        <v>1.2321</v>
      </c>
      <c r="C4930" s="44">
        <v>131.15</v>
      </c>
      <c r="D4930" s="44">
        <v>25.425000000000001</v>
      </c>
      <c r="E4930" s="44">
        <v>7.4530000000000003</v>
      </c>
      <c r="F4930" s="44">
        <v>0.87490000000000001</v>
      </c>
      <c r="G4930" s="44">
        <v>312.13</v>
      </c>
      <c r="H4930" s="44">
        <v>4.2106000000000003</v>
      </c>
      <c r="I4930" s="44">
        <v>1.4244000000000001</v>
      </c>
      <c r="J4930" s="45">
        <v>10.2843</v>
      </c>
    </row>
    <row r="4931" spans="1:10" x14ac:dyDescent="0.25">
      <c r="A4931" s="33">
        <v>43193</v>
      </c>
      <c r="B4931" s="44">
        <v>1.2307999999999999</v>
      </c>
      <c r="C4931" s="44">
        <v>130.76</v>
      </c>
      <c r="D4931" s="44">
        <v>25.367000000000001</v>
      </c>
      <c r="E4931" s="44">
        <v>7.4492000000000003</v>
      </c>
      <c r="F4931" s="44">
        <v>0.87522999999999995</v>
      </c>
      <c r="G4931" s="44">
        <v>312.24</v>
      </c>
      <c r="H4931" s="44">
        <v>4.2087000000000003</v>
      </c>
      <c r="I4931" s="44">
        <v>1.4258999999999999</v>
      </c>
      <c r="J4931" s="45">
        <v>10.296799999999999</v>
      </c>
    </row>
    <row r="4932" spans="1:10" x14ac:dyDescent="0.25">
      <c r="A4932" s="33">
        <v>43194</v>
      </c>
      <c r="B4932" s="44">
        <v>1.2276</v>
      </c>
      <c r="C4932" s="44">
        <v>130.43</v>
      </c>
      <c r="D4932" s="44">
        <v>25.34</v>
      </c>
      <c r="E4932" s="44">
        <v>7.4499000000000004</v>
      </c>
      <c r="F4932" s="44">
        <v>0.87573000000000001</v>
      </c>
      <c r="G4932" s="44">
        <v>311.67</v>
      </c>
      <c r="H4932" s="44">
        <v>4.2035</v>
      </c>
      <c r="I4932" s="44">
        <v>1.4081999999999999</v>
      </c>
      <c r="J4932" s="45">
        <v>10.317500000000001</v>
      </c>
    </row>
    <row r="4933" spans="1:10" x14ac:dyDescent="0.25">
      <c r="A4933" s="33">
        <v>43195</v>
      </c>
      <c r="B4933" s="44">
        <v>1.226</v>
      </c>
      <c r="C4933" s="44">
        <v>131.26</v>
      </c>
      <c r="D4933" s="44">
        <v>25.327000000000002</v>
      </c>
      <c r="E4933" s="44">
        <v>7.4471999999999996</v>
      </c>
      <c r="F4933" s="44">
        <v>0.87395</v>
      </c>
      <c r="G4933" s="44">
        <v>310.95999999999998</v>
      </c>
      <c r="H4933" s="44">
        <v>4.2041000000000004</v>
      </c>
      <c r="I4933" s="44">
        <v>1.4063000000000001</v>
      </c>
      <c r="J4933" s="45">
        <v>10.314</v>
      </c>
    </row>
    <row r="4934" spans="1:10" x14ac:dyDescent="0.25">
      <c r="A4934" s="33">
        <v>43196</v>
      </c>
      <c r="B4934" s="44">
        <v>1.2234</v>
      </c>
      <c r="C4934" s="44">
        <v>131.32</v>
      </c>
      <c r="D4934" s="44">
        <v>25.338999999999999</v>
      </c>
      <c r="E4934" s="44">
        <v>7.4474</v>
      </c>
      <c r="F4934" s="44">
        <v>0.87295</v>
      </c>
      <c r="G4934" s="44">
        <v>312.56</v>
      </c>
      <c r="H4934" s="44">
        <v>4.1982999999999997</v>
      </c>
      <c r="I4934" s="44">
        <v>1.4212</v>
      </c>
      <c r="J4934" s="45">
        <v>10.298299999999999</v>
      </c>
    </row>
    <row r="4935" spans="1:10" x14ac:dyDescent="0.25">
      <c r="A4935" s="33">
        <v>43199</v>
      </c>
      <c r="B4935" s="44">
        <v>1.2303999999999999</v>
      </c>
      <c r="C4935" s="44">
        <v>131.66</v>
      </c>
      <c r="D4935" s="44">
        <v>25.356999999999999</v>
      </c>
      <c r="E4935" s="44">
        <v>7.4469000000000003</v>
      </c>
      <c r="F4935" s="44">
        <v>0.87087999999999999</v>
      </c>
      <c r="G4935" s="44">
        <v>312.10000000000002</v>
      </c>
      <c r="H4935" s="44">
        <v>4.1951999999999998</v>
      </c>
      <c r="I4935" s="44">
        <v>1.4348000000000001</v>
      </c>
      <c r="J4935" s="45">
        <v>10.295999999999999</v>
      </c>
    </row>
    <row r="4936" spans="1:10" x14ac:dyDescent="0.25">
      <c r="A4936" s="33">
        <v>43200</v>
      </c>
      <c r="B4936" s="44">
        <v>1.2361</v>
      </c>
      <c r="C4936" s="44">
        <v>132.28</v>
      </c>
      <c r="D4936" s="44">
        <v>25.335000000000001</v>
      </c>
      <c r="E4936" s="44">
        <v>7.4467999999999996</v>
      </c>
      <c r="F4936" s="44">
        <v>0.87182999999999999</v>
      </c>
      <c r="G4936" s="44">
        <v>311.82</v>
      </c>
      <c r="H4936" s="44">
        <v>4.1929999999999996</v>
      </c>
      <c r="I4936" s="44">
        <v>1.4140999999999999</v>
      </c>
      <c r="J4936" s="45">
        <v>10.285500000000001</v>
      </c>
    </row>
    <row r="4937" spans="1:10" x14ac:dyDescent="0.25">
      <c r="A4937" s="33">
        <v>43201</v>
      </c>
      <c r="B4937" s="44">
        <v>1.2383999999999999</v>
      </c>
      <c r="C4937" s="44">
        <v>132.26</v>
      </c>
      <c r="D4937" s="44">
        <v>25.323</v>
      </c>
      <c r="E4937" s="44">
        <v>7.4448999999999996</v>
      </c>
      <c r="F4937" s="44">
        <v>0.87360000000000004</v>
      </c>
      <c r="G4937" s="44">
        <v>311.74</v>
      </c>
      <c r="H4937" s="44">
        <v>4.1914999999999996</v>
      </c>
      <c r="I4937" s="44">
        <v>1.4266000000000001</v>
      </c>
      <c r="J4937" s="45">
        <v>10.286300000000001</v>
      </c>
    </row>
    <row r="4938" spans="1:10" x14ac:dyDescent="0.25">
      <c r="A4938" s="33">
        <v>43202</v>
      </c>
      <c r="B4938" s="44">
        <v>1.2323</v>
      </c>
      <c r="C4938" s="44">
        <v>132.04</v>
      </c>
      <c r="D4938" s="44">
        <v>25.315999999999999</v>
      </c>
      <c r="E4938" s="44">
        <v>7.4451000000000001</v>
      </c>
      <c r="F4938" s="44">
        <v>0.86745000000000005</v>
      </c>
      <c r="G4938" s="44">
        <v>311.39999999999998</v>
      </c>
      <c r="H4938" s="44">
        <v>4.1844000000000001</v>
      </c>
      <c r="I4938" s="44">
        <v>1.4115</v>
      </c>
      <c r="J4938" s="45">
        <v>10.372299999999999</v>
      </c>
    </row>
    <row r="4939" spans="1:10" x14ac:dyDescent="0.25">
      <c r="A4939" s="33">
        <v>43203</v>
      </c>
      <c r="B4939" s="44">
        <v>1.2317</v>
      </c>
      <c r="C4939" s="44">
        <v>132.63999999999999</v>
      </c>
      <c r="D4939" s="44">
        <v>25.306999999999999</v>
      </c>
      <c r="E4939" s="44">
        <v>7.4466999999999999</v>
      </c>
      <c r="F4939" s="44">
        <v>0.86399999999999999</v>
      </c>
      <c r="G4939" s="44">
        <v>311.13</v>
      </c>
      <c r="H4939" s="44">
        <v>4.1763000000000003</v>
      </c>
      <c r="I4939" s="44">
        <v>1.3965000000000001</v>
      </c>
      <c r="J4939" s="45">
        <v>10.379799999999999</v>
      </c>
    </row>
    <row r="4940" spans="1:10" x14ac:dyDescent="0.25">
      <c r="A4940" s="33">
        <v>43206</v>
      </c>
      <c r="B4940" s="44">
        <v>1.2370000000000001</v>
      </c>
      <c r="C4940" s="44">
        <v>132.77000000000001</v>
      </c>
      <c r="D4940" s="44">
        <v>25.265000000000001</v>
      </c>
      <c r="E4940" s="44">
        <v>7.4473000000000003</v>
      </c>
      <c r="F4940" s="44">
        <v>0.86465000000000003</v>
      </c>
      <c r="G4940" s="44">
        <v>310.3</v>
      </c>
      <c r="H4940" s="44">
        <v>4.1627000000000001</v>
      </c>
      <c r="I4940" s="44">
        <v>1.4021999999999999</v>
      </c>
      <c r="J4940" s="45">
        <v>10.404500000000001</v>
      </c>
    </row>
    <row r="4941" spans="1:10" x14ac:dyDescent="0.25">
      <c r="A4941" s="33">
        <v>43207</v>
      </c>
      <c r="B4941" s="44">
        <v>1.2357</v>
      </c>
      <c r="C4941" s="44">
        <v>132.35</v>
      </c>
      <c r="D4941" s="44">
        <v>25.254000000000001</v>
      </c>
      <c r="E4941" s="44">
        <v>7.4474</v>
      </c>
      <c r="F4941" s="44">
        <v>0.86280000000000001</v>
      </c>
      <c r="G4941" s="44">
        <v>310.83999999999997</v>
      </c>
      <c r="H4941" s="44">
        <v>4.1601999999999997</v>
      </c>
      <c r="I4941" s="44">
        <v>1.4061999999999999</v>
      </c>
      <c r="J4941" s="45">
        <v>10.391299999999999</v>
      </c>
    </row>
    <row r="4942" spans="1:10" x14ac:dyDescent="0.25">
      <c r="A4942" s="33">
        <v>43208</v>
      </c>
      <c r="B4942" s="44">
        <v>1.2387999999999999</v>
      </c>
      <c r="C4942" s="44">
        <v>132.82</v>
      </c>
      <c r="D4942" s="44">
        <v>25.303000000000001</v>
      </c>
      <c r="E4942" s="44">
        <v>7.4478</v>
      </c>
      <c r="F4942" s="44">
        <v>0.87104999999999999</v>
      </c>
      <c r="G4942" s="44">
        <v>310.16000000000003</v>
      </c>
      <c r="H4942" s="44">
        <v>4.1696999999999997</v>
      </c>
      <c r="I4942" s="44">
        <v>1.4053</v>
      </c>
      <c r="J4942" s="45">
        <v>10.4033</v>
      </c>
    </row>
    <row r="4943" spans="1:10" x14ac:dyDescent="0.25">
      <c r="A4943" s="33">
        <v>43209</v>
      </c>
      <c r="B4943" s="44">
        <v>1.2382</v>
      </c>
      <c r="C4943" s="44">
        <v>132.88</v>
      </c>
      <c r="D4943" s="44">
        <v>25.327000000000002</v>
      </c>
      <c r="E4943" s="44">
        <v>7.4478</v>
      </c>
      <c r="F4943" s="44">
        <v>0.86975000000000002</v>
      </c>
      <c r="G4943" s="44">
        <v>310.37</v>
      </c>
      <c r="H4943" s="44">
        <v>4.1664000000000003</v>
      </c>
      <c r="I4943" s="44">
        <v>1.3924000000000001</v>
      </c>
      <c r="J4943" s="45">
        <v>10.377800000000001</v>
      </c>
    </row>
    <row r="4944" spans="1:10" x14ac:dyDescent="0.25">
      <c r="A4944" s="33">
        <v>43210</v>
      </c>
      <c r="B4944" s="44">
        <v>1.2309000000000001</v>
      </c>
      <c r="C4944" s="44">
        <v>132.41</v>
      </c>
      <c r="D4944" s="44">
        <v>25.34</v>
      </c>
      <c r="E4944" s="44">
        <v>7.4477000000000002</v>
      </c>
      <c r="F4944" s="44">
        <v>0.87607999999999997</v>
      </c>
      <c r="G4944" s="44">
        <v>310.52</v>
      </c>
      <c r="H4944" s="44">
        <v>4.1677</v>
      </c>
      <c r="I4944" s="44">
        <v>1.3807</v>
      </c>
      <c r="J4944" s="45">
        <v>10.3703</v>
      </c>
    </row>
    <row r="4945" spans="1:10" x14ac:dyDescent="0.25">
      <c r="A4945" s="33">
        <v>43213</v>
      </c>
      <c r="B4945" s="44">
        <v>1.2238</v>
      </c>
      <c r="C4945" s="44">
        <v>132.38</v>
      </c>
      <c r="D4945" s="44">
        <v>25.408000000000001</v>
      </c>
      <c r="E4945" s="44">
        <v>7.4477000000000002</v>
      </c>
      <c r="F4945" s="44">
        <v>0.87639999999999996</v>
      </c>
      <c r="G4945" s="44">
        <v>311.38</v>
      </c>
      <c r="H4945" s="44">
        <v>4.1893000000000002</v>
      </c>
      <c r="I4945" s="44">
        <v>1.3587</v>
      </c>
      <c r="J4945" s="45">
        <v>10.376300000000001</v>
      </c>
    </row>
    <row r="4946" spans="1:10" x14ac:dyDescent="0.25">
      <c r="A4946" s="33">
        <v>43214</v>
      </c>
      <c r="B4946" s="44">
        <v>1.2213000000000001</v>
      </c>
      <c r="C4946" s="44">
        <v>132.91999999999999</v>
      </c>
      <c r="D4946" s="44">
        <v>25.437000000000001</v>
      </c>
      <c r="E4946" s="44">
        <v>7.4478</v>
      </c>
      <c r="F4946" s="44">
        <v>0.87468000000000001</v>
      </c>
      <c r="G4946" s="44">
        <v>312.83</v>
      </c>
      <c r="H4946" s="44">
        <v>4.1996000000000002</v>
      </c>
      <c r="I4946" s="44">
        <v>1.3681000000000001</v>
      </c>
      <c r="J4946" s="45">
        <v>10.3775</v>
      </c>
    </row>
    <row r="4947" spans="1:10" x14ac:dyDescent="0.25">
      <c r="A4947" s="33">
        <v>43215</v>
      </c>
      <c r="B4947" s="44">
        <v>1.2184999999999999</v>
      </c>
      <c r="C4947" s="44">
        <v>133.03</v>
      </c>
      <c r="D4947" s="44">
        <v>25.466000000000001</v>
      </c>
      <c r="E4947" s="44">
        <v>7.4489000000000001</v>
      </c>
      <c r="F4947" s="44">
        <v>0.87380000000000002</v>
      </c>
      <c r="G4947" s="44">
        <v>313.2</v>
      </c>
      <c r="H4947" s="44">
        <v>4.2241</v>
      </c>
      <c r="I4947" s="44">
        <v>1.3620000000000001</v>
      </c>
      <c r="J4947" s="45">
        <v>10.422000000000001</v>
      </c>
    </row>
    <row r="4948" spans="1:10" x14ac:dyDescent="0.25">
      <c r="A4948" s="33">
        <v>43216</v>
      </c>
      <c r="B4948" s="44">
        <v>1.2168000000000001</v>
      </c>
      <c r="C4948" s="44">
        <v>132.87</v>
      </c>
      <c r="D4948" s="44">
        <v>25.472000000000001</v>
      </c>
      <c r="E4948" s="44">
        <v>7.4508999999999999</v>
      </c>
      <c r="F4948" s="44">
        <v>0.871</v>
      </c>
      <c r="G4948" s="44">
        <v>312.8</v>
      </c>
      <c r="H4948" s="44">
        <v>4.2359999999999998</v>
      </c>
      <c r="I4948" s="44">
        <v>1.3424</v>
      </c>
      <c r="J4948" s="45">
        <v>10.447800000000001</v>
      </c>
    </row>
    <row r="4949" spans="1:10" x14ac:dyDescent="0.25">
      <c r="A4949" s="33">
        <v>43217</v>
      </c>
      <c r="B4949" s="44">
        <v>1.2070000000000001</v>
      </c>
      <c r="C4949" s="44">
        <v>131.94999999999999</v>
      </c>
      <c r="D4949" s="44">
        <v>25.471</v>
      </c>
      <c r="E4949" s="44">
        <v>7.4500999999999999</v>
      </c>
      <c r="F4949" s="44">
        <v>0.877</v>
      </c>
      <c r="G4949" s="44">
        <v>312.83999999999997</v>
      </c>
      <c r="H4949" s="44">
        <v>4.2161</v>
      </c>
      <c r="I4949" s="44">
        <v>1.3375999999999999</v>
      </c>
      <c r="J4949" s="45">
        <v>10.517799999999999</v>
      </c>
    </row>
    <row r="4950" spans="1:10" x14ac:dyDescent="0.25">
      <c r="A4950" s="33">
        <v>43220</v>
      </c>
      <c r="B4950" s="44">
        <v>1.2079</v>
      </c>
      <c r="C4950" s="44">
        <v>132.12</v>
      </c>
      <c r="D4950" s="44">
        <v>25.542000000000002</v>
      </c>
      <c r="E4950" s="44">
        <v>7.4500999999999999</v>
      </c>
      <c r="F4950" s="44">
        <v>0.87960000000000005</v>
      </c>
      <c r="G4950" s="44">
        <v>313.55</v>
      </c>
      <c r="H4950" s="44">
        <v>4.2263999999999999</v>
      </c>
      <c r="I4950" s="44">
        <v>1.341</v>
      </c>
      <c r="J4950" s="45">
        <v>10.4993</v>
      </c>
    </row>
    <row r="4951" spans="1:10" x14ac:dyDescent="0.25">
      <c r="A4951" s="33">
        <v>43222</v>
      </c>
      <c r="B4951" s="44">
        <v>1.2007000000000001</v>
      </c>
      <c r="C4951" s="44">
        <v>131.84</v>
      </c>
      <c r="D4951" s="44">
        <v>25.600999999999999</v>
      </c>
      <c r="E4951" s="44">
        <v>7.4488000000000003</v>
      </c>
      <c r="F4951" s="44">
        <v>0.88039999999999996</v>
      </c>
      <c r="G4951" s="44">
        <v>314.04000000000002</v>
      </c>
      <c r="H4951" s="44">
        <v>4.2755000000000001</v>
      </c>
      <c r="I4951" s="44">
        <v>1.3372999999999999</v>
      </c>
      <c r="J4951" s="45">
        <v>10.6174</v>
      </c>
    </row>
    <row r="4952" spans="1:10" x14ac:dyDescent="0.25">
      <c r="A4952" s="33">
        <v>43223</v>
      </c>
      <c r="B4952" s="44">
        <v>1.1992</v>
      </c>
      <c r="C4952" s="44">
        <v>131.03</v>
      </c>
      <c r="D4952" s="44">
        <v>25.585000000000001</v>
      </c>
      <c r="E4952" s="44">
        <v>7.4497</v>
      </c>
      <c r="F4952" s="44">
        <v>0.88180000000000003</v>
      </c>
      <c r="G4952" s="44">
        <v>314.06</v>
      </c>
      <c r="H4952" s="44">
        <v>4.2628000000000004</v>
      </c>
      <c r="I4952" s="44">
        <v>1.3582000000000001</v>
      </c>
      <c r="J4952" s="45">
        <v>10.6045</v>
      </c>
    </row>
    <row r="4953" spans="1:10" x14ac:dyDescent="0.25">
      <c r="A4953" s="33">
        <v>43224</v>
      </c>
      <c r="B4953" s="44">
        <v>1.1969000000000001</v>
      </c>
      <c r="C4953" s="44">
        <v>130.37</v>
      </c>
      <c r="D4953" s="44">
        <v>25.503</v>
      </c>
      <c r="E4953" s="44">
        <v>7.4492000000000003</v>
      </c>
      <c r="F4953" s="44">
        <v>0.88234999999999997</v>
      </c>
      <c r="G4953" s="44">
        <v>313.87</v>
      </c>
      <c r="H4953" s="44">
        <v>4.2542999999999997</v>
      </c>
      <c r="I4953" s="44">
        <v>1.3647</v>
      </c>
      <c r="J4953" s="45">
        <v>10.5715</v>
      </c>
    </row>
    <row r="4954" spans="1:10" x14ac:dyDescent="0.25">
      <c r="A4954" s="33">
        <v>43227</v>
      </c>
      <c r="B4954" s="44">
        <v>1.1901999999999999</v>
      </c>
      <c r="C4954" s="44">
        <v>130.15</v>
      </c>
      <c r="D4954" s="44">
        <v>25.518000000000001</v>
      </c>
      <c r="E4954" s="44">
        <v>7.4485999999999999</v>
      </c>
      <c r="F4954" s="44">
        <v>0.88009999999999999</v>
      </c>
      <c r="G4954" s="44">
        <v>314.33999999999997</v>
      </c>
      <c r="H4954" s="44">
        <v>4.2537000000000003</v>
      </c>
      <c r="I4954" s="44">
        <v>1.3621000000000001</v>
      </c>
      <c r="J4954" s="45">
        <v>10.5383</v>
      </c>
    </row>
    <row r="4955" spans="1:10" x14ac:dyDescent="0.25">
      <c r="A4955" s="33">
        <v>43228</v>
      </c>
      <c r="B4955" s="44">
        <v>1.1870000000000001</v>
      </c>
      <c r="C4955" s="44">
        <v>129.44999999999999</v>
      </c>
      <c r="D4955" s="44">
        <v>25.526</v>
      </c>
      <c r="E4955" s="44">
        <v>7.4503000000000004</v>
      </c>
      <c r="F4955" s="44">
        <v>0.87929999999999997</v>
      </c>
      <c r="G4955" s="44">
        <v>314.91000000000003</v>
      </c>
      <c r="H4955" s="44">
        <v>4.2792000000000003</v>
      </c>
      <c r="I4955" s="44">
        <v>1.3573</v>
      </c>
      <c r="J4955" s="45">
        <v>10.476000000000001</v>
      </c>
    </row>
    <row r="4956" spans="1:10" x14ac:dyDescent="0.25">
      <c r="A4956" s="33">
        <v>43229</v>
      </c>
      <c r="B4956" s="44">
        <v>1.1879</v>
      </c>
      <c r="C4956" s="44">
        <v>130.24</v>
      </c>
      <c r="D4956" s="44">
        <v>25.564</v>
      </c>
      <c r="E4956" s="44">
        <v>7.4494999999999996</v>
      </c>
      <c r="F4956" s="44">
        <v>0.87444999999999995</v>
      </c>
      <c r="G4956" s="44">
        <v>315.12</v>
      </c>
      <c r="H4956" s="44">
        <v>4.2656000000000001</v>
      </c>
      <c r="I4956" s="44">
        <v>1.3814</v>
      </c>
      <c r="J4956" s="45">
        <v>10.347300000000001</v>
      </c>
    </row>
    <row r="4957" spans="1:10" x14ac:dyDescent="0.25">
      <c r="A4957" s="33">
        <v>43230</v>
      </c>
      <c r="B4957" s="44">
        <v>1.1878</v>
      </c>
      <c r="C4957" s="44">
        <v>130.22</v>
      </c>
      <c r="D4957" s="44">
        <v>25.498000000000001</v>
      </c>
      <c r="E4957" s="44">
        <v>7.4496000000000002</v>
      </c>
      <c r="F4957" s="44">
        <v>0.87809999999999999</v>
      </c>
      <c r="G4957" s="44">
        <v>313.85000000000002</v>
      </c>
      <c r="H4957" s="44">
        <v>4.2443</v>
      </c>
      <c r="I4957" s="44">
        <v>1.3361000000000001</v>
      </c>
      <c r="J4957" s="45">
        <v>10.315</v>
      </c>
    </row>
    <row r="4958" spans="1:10" x14ac:dyDescent="0.25">
      <c r="A4958" s="33">
        <v>43231</v>
      </c>
      <c r="B4958" s="44">
        <v>1.1934</v>
      </c>
      <c r="C4958" s="44">
        <v>130.44</v>
      </c>
      <c r="D4958" s="44">
        <v>25.506</v>
      </c>
      <c r="E4958" s="44">
        <v>7.4497999999999998</v>
      </c>
      <c r="F4958" s="44">
        <v>0.88</v>
      </c>
      <c r="G4958" s="44">
        <v>314.97000000000003</v>
      </c>
      <c r="H4958" s="44">
        <v>4.2584</v>
      </c>
      <c r="I4958" s="44">
        <v>1.3374999999999999</v>
      </c>
      <c r="J4958" s="45">
        <v>10.263500000000001</v>
      </c>
    </row>
    <row r="4959" spans="1:10" x14ac:dyDescent="0.25">
      <c r="A4959" s="33">
        <v>43234</v>
      </c>
      <c r="B4959" s="44">
        <v>1.1988000000000001</v>
      </c>
      <c r="C4959" s="44">
        <v>131.27000000000001</v>
      </c>
      <c r="D4959" s="44">
        <v>25.488</v>
      </c>
      <c r="E4959" s="44">
        <v>7.4504999999999999</v>
      </c>
      <c r="F4959" s="44">
        <v>0.88239999999999996</v>
      </c>
      <c r="G4959" s="44">
        <v>315.37</v>
      </c>
      <c r="H4959" s="44">
        <v>4.2629000000000001</v>
      </c>
      <c r="I4959" s="44">
        <v>1.3274999999999999</v>
      </c>
      <c r="J4959" s="45">
        <v>10.2958</v>
      </c>
    </row>
    <row r="4960" spans="1:10" x14ac:dyDescent="0.25">
      <c r="A4960" s="33">
        <v>43235</v>
      </c>
      <c r="B4960" s="44">
        <v>1.1882999999999999</v>
      </c>
      <c r="C4960" s="44">
        <v>130.77000000000001</v>
      </c>
      <c r="D4960" s="44">
        <v>25.550999999999998</v>
      </c>
      <c r="E4960" s="44">
        <v>7.4492000000000003</v>
      </c>
      <c r="F4960" s="44">
        <v>0.879</v>
      </c>
      <c r="G4960" s="44">
        <v>316.93</v>
      </c>
      <c r="H4960" s="44">
        <v>4.2836999999999996</v>
      </c>
      <c r="I4960" s="44">
        <v>1.3095000000000001</v>
      </c>
      <c r="J4960" s="45">
        <v>10.2928</v>
      </c>
    </row>
    <row r="4961" spans="1:10" x14ac:dyDescent="0.25">
      <c r="A4961" s="33">
        <v>43236</v>
      </c>
      <c r="B4961" s="44">
        <v>1.1783999999999999</v>
      </c>
      <c r="C4961" s="44">
        <v>129.83000000000001</v>
      </c>
      <c r="D4961" s="44">
        <v>25.545000000000002</v>
      </c>
      <c r="E4961" s="44">
        <v>7.4486999999999997</v>
      </c>
      <c r="F4961" s="44">
        <v>0.87417999999999996</v>
      </c>
      <c r="G4961" s="44">
        <v>317.27</v>
      </c>
      <c r="H4961" s="44">
        <v>4.2888999999999999</v>
      </c>
      <c r="I4961" s="44">
        <v>1.2934000000000001</v>
      </c>
      <c r="J4961" s="45">
        <v>10.2903</v>
      </c>
    </row>
    <row r="4962" spans="1:10" x14ac:dyDescent="0.25">
      <c r="A4962" s="33">
        <v>43237</v>
      </c>
      <c r="B4962" s="44">
        <v>1.1805000000000001</v>
      </c>
      <c r="C4962" s="44">
        <v>130.66</v>
      </c>
      <c r="D4962" s="44">
        <v>25.556999999999999</v>
      </c>
      <c r="E4962" s="44">
        <v>7.4481000000000002</v>
      </c>
      <c r="F4962" s="44">
        <v>0.87350000000000005</v>
      </c>
      <c r="G4962" s="44">
        <v>316.58</v>
      </c>
      <c r="H4962" s="44">
        <v>4.2899000000000003</v>
      </c>
      <c r="I4962" s="44">
        <v>1.3037000000000001</v>
      </c>
      <c r="J4962" s="45">
        <v>10.295</v>
      </c>
    </row>
    <row r="4963" spans="1:10" x14ac:dyDescent="0.25">
      <c r="A4963" s="33">
        <v>43238</v>
      </c>
      <c r="B4963" s="44">
        <v>1.1780999999999999</v>
      </c>
      <c r="C4963" s="44">
        <v>130.69</v>
      </c>
      <c r="D4963" s="44">
        <v>25.59</v>
      </c>
      <c r="E4963" s="44">
        <v>7.4482999999999997</v>
      </c>
      <c r="F4963" s="44">
        <v>0.87324999999999997</v>
      </c>
      <c r="G4963" s="44">
        <v>317.68</v>
      </c>
      <c r="H4963" s="44">
        <v>4.2949999999999999</v>
      </c>
      <c r="I4963" s="44">
        <v>1.3025</v>
      </c>
      <c r="J4963" s="45">
        <v>10.3073</v>
      </c>
    </row>
    <row r="4964" spans="1:10" x14ac:dyDescent="0.25">
      <c r="A4964" s="33">
        <v>43241</v>
      </c>
      <c r="B4964" s="44">
        <v>1.1758999999999999</v>
      </c>
      <c r="C4964" s="44">
        <v>130.84</v>
      </c>
      <c r="D4964" s="44">
        <v>25.68</v>
      </c>
      <c r="E4964" s="44">
        <v>7.4470999999999998</v>
      </c>
      <c r="F4964" s="44">
        <v>0.87639999999999996</v>
      </c>
      <c r="G4964" s="44">
        <v>319.39999999999998</v>
      </c>
      <c r="H4964" s="44">
        <v>4.3137999999999996</v>
      </c>
      <c r="I4964" s="44">
        <v>1.3062</v>
      </c>
      <c r="J4964" s="45">
        <v>10.2555</v>
      </c>
    </row>
    <row r="4965" spans="1:10" x14ac:dyDescent="0.25">
      <c r="A4965" s="33">
        <v>43242</v>
      </c>
      <c r="B4965" s="44">
        <v>1.1794</v>
      </c>
      <c r="C4965" s="44">
        <v>130.69999999999999</v>
      </c>
      <c r="D4965" s="44">
        <v>25.702000000000002</v>
      </c>
      <c r="E4965" s="44">
        <v>7.4478</v>
      </c>
      <c r="F4965" s="44">
        <v>0.87687999999999999</v>
      </c>
      <c r="G4965" s="44">
        <v>317.45</v>
      </c>
      <c r="H4965" s="44">
        <v>4.2862</v>
      </c>
      <c r="I4965" s="44">
        <v>1.3193999999999999</v>
      </c>
      <c r="J4965" s="45">
        <v>10.2158</v>
      </c>
    </row>
    <row r="4966" spans="1:10" x14ac:dyDescent="0.25">
      <c r="A4966" s="33">
        <v>43243</v>
      </c>
      <c r="B4966" s="44">
        <v>1.1708000000000001</v>
      </c>
      <c r="C4966" s="44">
        <v>128.61000000000001</v>
      </c>
      <c r="D4966" s="44">
        <v>25.812999999999999</v>
      </c>
      <c r="E4966" s="44">
        <v>7.4494999999999996</v>
      </c>
      <c r="F4966" s="44">
        <v>0.87953000000000003</v>
      </c>
      <c r="G4966" s="44">
        <v>319.52999999999997</v>
      </c>
      <c r="H4966" s="44">
        <v>4.3087999999999997</v>
      </c>
      <c r="I4966" s="44">
        <v>1.3212999999999999</v>
      </c>
      <c r="J4966" s="45">
        <v>10.2906</v>
      </c>
    </row>
    <row r="4967" spans="1:10" x14ac:dyDescent="0.25">
      <c r="A4967" s="33">
        <v>43244</v>
      </c>
      <c r="B4967" s="44">
        <v>1.1728000000000001</v>
      </c>
      <c r="C4967" s="44">
        <v>128.46</v>
      </c>
      <c r="D4967" s="44">
        <v>25.809000000000001</v>
      </c>
      <c r="E4967" s="44">
        <v>7.4496000000000002</v>
      </c>
      <c r="F4967" s="44">
        <v>0.87475000000000003</v>
      </c>
      <c r="G4967" s="44">
        <v>319.27</v>
      </c>
      <c r="H4967" s="44">
        <v>4.3030999999999997</v>
      </c>
      <c r="I4967" s="44">
        <v>1.3288</v>
      </c>
      <c r="J4967" s="45">
        <v>10.251799999999999</v>
      </c>
    </row>
    <row r="4968" spans="1:10" x14ac:dyDescent="0.25">
      <c r="A4968" s="33">
        <v>43245</v>
      </c>
      <c r="B4968" s="44">
        <v>1.1675</v>
      </c>
      <c r="C4968" s="44">
        <v>127.72</v>
      </c>
      <c r="D4968" s="44">
        <v>25.765000000000001</v>
      </c>
      <c r="E4968" s="44">
        <v>7.4485000000000001</v>
      </c>
      <c r="F4968" s="44">
        <v>0.87539999999999996</v>
      </c>
      <c r="G4968" s="44">
        <v>319.89999999999998</v>
      </c>
      <c r="H4968" s="44">
        <v>4.3090000000000002</v>
      </c>
      <c r="I4968" s="44">
        <v>1.3297000000000001</v>
      </c>
      <c r="J4968" s="45">
        <v>10.1922</v>
      </c>
    </row>
    <row r="4969" spans="1:10" x14ac:dyDescent="0.25">
      <c r="A4969" s="33">
        <v>43248</v>
      </c>
      <c r="B4969" s="44">
        <v>1.1644000000000001</v>
      </c>
      <c r="C4969" s="44">
        <v>127.33</v>
      </c>
      <c r="D4969" s="44">
        <v>25.731000000000002</v>
      </c>
      <c r="E4969" s="44">
        <v>7.4474</v>
      </c>
      <c r="F4969" s="44">
        <v>0.87465000000000004</v>
      </c>
      <c r="G4969" s="44">
        <v>319.42</v>
      </c>
      <c r="H4969" s="44">
        <v>4.3052999999999999</v>
      </c>
      <c r="I4969" s="44">
        <v>1.3315999999999999</v>
      </c>
      <c r="J4969" s="45">
        <v>10.237299999999999</v>
      </c>
    </row>
    <row r="4970" spans="1:10" x14ac:dyDescent="0.25">
      <c r="A4970" s="33">
        <v>43249</v>
      </c>
      <c r="B4970" s="44">
        <v>1.1557999999999999</v>
      </c>
      <c r="C4970" s="44">
        <v>125.88</v>
      </c>
      <c r="D4970" s="44">
        <v>25.907</v>
      </c>
      <c r="E4970" s="44">
        <v>7.4428999999999998</v>
      </c>
      <c r="F4970" s="44">
        <v>0.87143000000000004</v>
      </c>
      <c r="G4970" s="44">
        <v>320.05</v>
      </c>
      <c r="H4970" s="44">
        <v>4.3109999999999999</v>
      </c>
      <c r="I4970" s="44">
        <v>1.3228</v>
      </c>
      <c r="J4970" s="45">
        <v>10.317299999999999</v>
      </c>
    </row>
    <row r="4971" spans="1:10" x14ac:dyDescent="0.25">
      <c r="A4971" s="33">
        <v>43250</v>
      </c>
      <c r="B4971" s="44">
        <v>1.1632</v>
      </c>
      <c r="C4971" s="44">
        <v>126.76</v>
      </c>
      <c r="D4971" s="44">
        <v>25.835000000000001</v>
      </c>
      <c r="E4971" s="44">
        <v>7.4432</v>
      </c>
      <c r="F4971" s="44">
        <v>0.875</v>
      </c>
      <c r="G4971" s="44">
        <v>319.57</v>
      </c>
      <c r="H4971" s="44">
        <v>4.3135000000000003</v>
      </c>
      <c r="I4971" s="44">
        <v>1.3338000000000001</v>
      </c>
      <c r="J4971" s="45">
        <v>10.2783</v>
      </c>
    </row>
    <row r="4972" spans="1:10" x14ac:dyDescent="0.25">
      <c r="A4972" s="33">
        <v>43251</v>
      </c>
      <c r="B4972" s="44">
        <v>1.1698999999999999</v>
      </c>
      <c r="C4972" s="44">
        <v>127.33</v>
      </c>
      <c r="D4972" s="44">
        <v>25.797000000000001</v>
      </c>
      <c r="E4972" s="44">
        <v>7.4436</v>
      </c>
      <c r="F4972" s="44">
        <v>0.87680000000000002</v>
      </c>
      <c r="G4972" s="44">
        <v>318.89</v>
      </c>
      <c r="H4972" s="44">
        <v>4.3057999999999996</v>
      </c>
      <c r="I4972" s="44">
        <v>1.3433999999999999</v>
      </c>
      <c r="J4972" s="45">
        <v>10.2683</v>
      </c>
    </row>
    <row r="4973" spans="1:10" x14ac:dyDescent="0.25">
      <c r="A4973" s="33">
        <v>43252</v>
      </c>
      <c r="B4973" s="44">
        <v>1.1669</v>
      </c>
      <c r="C4973" s="44">
        <v>127.74</v>
      </c>
      <c r="D4973" s="44">
        <v>25.827000000000002</v>
      </c>
      <c r="E4973" s="44">
        <v>7.4440999999999997</v>
      </c>
      <c r="F4973" s="44">
        <v>0.87680000000000002</v>
      </c>
      <c r="G4973" s="44">
        <v>319.83999999999997</v>
      </c>
      <c r="H4973" s="44">
        <v>4.3162000000000003</v>
      </c>
      <c r="I4973" s="44">
        <v>1.3158000000000001</v>
      </c>
      <c r="J4973" s="45">
        <v>10.2943</v>
      </c>
    </row>
    <row r="4974" spans="1:10" x14ac:dyDescent="0.25">
      <c r="A4974" s="33">
        <v>43255</v>
      </c>
      <c r="B4974" s="44">
        <v>1.1737</v>
      </c>
      <c r="C4974" s="44">
        <v>128.44</v>
      </c>
      <c r="D4974" s="44">
        <v>25.696000000000002</v>
      </c>
      <c r="E4974" s="44">
        <v>7.4433999999999996</v>
      </c>
      <c r="F4974" s="44">
        <v>0.87673000000000001</v>
      </c>
      <c r="G4974" s="44">
        <v>318.64</v>
      </c>
      <c r="H4974" s="44">
        <v>4.2847999999999997</v>
      </c>
      <c r="I4974" s="44">
        <v>1.3157000000000001</v>
      </c>
      <c r="J4974" s="45">
        <v>10.2583</v>
      </c>
    </row>
    <row r="4975" spans="1:10" x14ac:dyDescent="0.25">
      <c r="A4975" s="33">
        <v>43256</v>
      </c>
      <c r="B4975" s="44">
        <v>1.1675</v>
      </c>
      <c r="C4975" s="44">
        <v>128.08000000000001</v>
      </c>
      <c r="D4975" s="44">
        <v>25.652999999999999</v>
      </c>
      <c r="E4975" s="44">
        <v>7.4424999999999999</v>
      </c>
      <c r="F4975" s="44">
        <v>0.87390000000000001</v>
      </c>
      <c r="G4975" s="44">
        <v>318.68</v>
      </c>
      <c r="H4975" s="44">
        <v>4.2885999999999997</v>
      </c>
      <c r="I4975" s="44">
        <v>1.3126</v>
      </c>
      <c r="J4975" s="45">
        <v>10.2498</v>
      </c>
    </row>
    <row r="4976" spans="1:10" x14ac:dyDescent="0.25">
      <c r="A4976" s="33">
        <v>43257</v>
      </c>
      <c r="B4976" s="44">
        <v>1.1765000000000001</v>
      </c>
      <c r="C4976" s="44">
        <v>129.57</v>
      </c>
      <c r="D4976" s="44">
        <v>25.648</v>
      </c>
      <c r="E4976" s="44">
        <v>7.4436</v>
      </c>
      <c r="F4976" s="44">
        <v>0.87683</v>
      </c>
      <c r="G4976" s="44">
        <v>318.64</v>
      </c>
      <c r="H4976" s="44">
        <v>4.2752999999999997</v>
      </c>
      <c r="I4976" s="44">
        <v>1.3283</v>
      </c>
      <c r="J4976" s="45">
        <v>10.276</v>
      </c>
    </row>
    <row r="4977" spans="1:10" x14ac:dyDescent="0.25">
      <c r="A4977" s="33">
        <v>43258</v>
      </c>
      <c r="B4977" s="44">
        <v>1.1836</v>
      </c>
      <c r="C4977" s="44">
        <v>130.26</v>
      </c>
      <c r="D4977" s="44">
        <v>25.64</v>
      </c>
      <c r="E4977" s="44">
        <v>7.4482999999999997</v>
      </c>
      <c r="F4977" s="44">
        <v>0.88122999999999996</v>
      </c>
      <c r="G4977" s="44">
        <v>317.36</v>
      </c>
      <c r="H4977" s="44">
        <v>4.2603</v>
      </c>
      <c r="I4977" s="44">
        <v>1.3353999999999999</v>
      </c>
      <c r="J4977" s="45">
        <v>10.2515</v>
      </c>
    </row>
    <row r="4978" spans="1:10" x14ac:dyDescent="0.25">
      <c r="A4978" s="33">
        <v>43259</v>
      </c>
      <c r="B4978" s="44">
        <v>1.1754</v>
      </c>
      <c r="C4978" s="44">
        <v>128.63999999999999</v>
      </c>
      <c r="D4978" s="44">
        <v>25.795000000000002</v>
      </c>
      <c r="E4978" s="44">
        <v>7.4476000000000004</v>
      </c>
      <c r="F4978" s="44">
        <v>0.87733000000000005</v>
      </c>
      <c r="G4978" s="44">
        <v>319.7</v>
      </c>
      <c r="H4978" s="44">
        <v>4.2793000000000001</v>
      </c>
      <c r="I4978" s="44">
        <v>1.3261000000000001</v>
      </c>
      <c r="J4978" s="45">
        <v>10.287000000000001</v>
      </c>
    </row>
    <row r="4979" spans="1:10" x14ac:dyDescent="0.25">
      <c r="A4979" s="33">
        <v>43262</v>
      </c>
      <c r="B4979" s="44">
        <v>1.179</v>
      </c>
      <c r="C4979" s="44">
        <v>129.62</v>
      </c>
      <c r="D4979" s="44">
        <v>25.681999999999999</v>
      </c>
      <c r="E4979" s="44">
        <v>7.4492000000000003</v>
      </c>
      <c r="F4979" s="44">
        <v>0.88180000000000003</v>
      </c>
      <c r="G4979" s="44">
        <v>321.64999999999998</v>
      </c>
      <c r="H4979" s="44">
        <v>4.2668999999999997</v>
      </c>
      <c r="I4979" s="44">
        <v>1.3038000000000001</v>
      </c>
      <c r="J4979" s="45">
        <v>10.253</v>
      </c>
    </row>
    <row r="4980" spans="1:10" x14ac:dyDescent="0.25">
      <c r="A4980" s="33">
        <v>43263</v>
      </c>
      <c r="B4980" s="44">
        <v>1.1788000000000001</v>
      </c>
      <c r="C4980" s="44">
        <v>130.03</v>
      </c>
      <c r="D4980" s="44">
        <v>25.652000000000001</v>
      </c>
      <c r="E4980" s="44">
        <v>7.4503000000000004</v>
      </c>
      <c r="F4980" s="44">
        <v>0.88175000000000003</v>
      </c>
      <c r="G4980" s="44">
        <v>319.89</v>
      </c>
      <c r="H4980" s="44">
        <v>4.2754000000000003</v>
      </c>
      <c r="I4980" s="44">
        <v>1.2887</v>
      </c>
      <c r="J4980" s="45">
        <v>10.154999999999999</v>
      </c>
    </row>
    <row r="4981" spans="1:10" x14ac:dyDescent="0.25">
      <c r="A4981" s="33">
        <v>43264</v>
      </c>
      <c r="B4981" s="44">
        <v>1.1763999999999999</v>
      </c>
      <c r="C4981" s="44">
        <v>130.03</v>
      </c>
      <c r="D4981" s="44">
        <v>25.710999999999999</v>
      </c>
      <c r="E4981" s="44">
        <v>7.4503000000000004</v>
      </c>
      <c r="F4981" s="44">
        <v>0.8821</v>
      </c>
      <c r="G4981" s="44">
        <v>320.35000000000002</v>
      </c>
      <c r="H4981" s="44">
        <v>4.2766000000000002</v>
      </c>
      <c r="I4981" s="44">
        <v>1.2989999999999999</v>
      </c>
      <c r="J4981" s="45">
        <v>10.135999999999999</v>
      </c>
    </row>
    <row r="4982" spans="1:10" x14ac:dyDescent="0.25">
      <c r="A4982" s="33">
        <v>43265</v>
      </c>
      <c r="B4982" s="44">
        <v>1.173</v>
      </c>
      <c r="C4982" s="44">
        <v>129.15</v>
      </c>
      <c r="D4982" s="44">
        <v>25.651</v>
      </c>
      <c r="E4982" s="44">
        <v>7.4499000000000004</v>
      </c>
      <c r="F4982" s="44">
        <v>0.87683</v>
      </c>
      <c r="G4982" s="44">
        <v>321.08999999999997</v>
      </c>
      <c r="H4982" s="44">
        <v>4.2671000000000001</v>
      </c>
      <c r="I4982" s="44">
        <v>1.2665999999999999</v>
      </c>
      <c r="J4982" s="45">
        <v>10.16</v>
      </c>
    </row>
    <row r="4983" spans="1:10" x14ac:dyDescent="0.25">
      <c r="A4983" s="33">
        <v>43266</v>
      </c>
      <c r="B4983" s="44">
        <v>1.1596</v>
      </c>
      <c r="C4983" s="44">
        <v>128.31</v>
      </c>
      <c r="D4983" s="44">
        <v>25.713999999999999</v>
      </c>
      <c r="E4983" s="44">
        <v>7.4503000000000004</v>
      </c>
      <c r="F4983" s="44">
        <v>0.87319999999999998</v>
      </c>
      <c r="G4983" s="44">
        <v>323.04000000000002</v>
      </c>
      <c r="H4983" s="44">
        <v>4.2807000000000004</v>
      </c>
      <c r="I4983" s="44">
        <v>1.2491000000000001</v>
      </c>
      <c r="J4983" s="45">
        <v>10.1713</v>
      </c>
    </row>
    <row r="4984" spans="1:10" x14ac:dyDescent="0.25">
      <c r="A4984" s="33">
        <v>43269</v>
      </c>
      <c r="B4984" s="44">
        <v>1.1613</v>
      </c>
      <c r="C4984" s="44">
        <v>128.27000000000001</v>
      </c>
      <c r="D4984" s="44">
        <v>25.739000000000001</v>
      </c>
      <c r="E4984" s="44">
        <v>7.45</v>
      </c>
      <c r="F4984" s="44">
        <v>0.87655000000000005</v>
      </c>
      <c r="G4984" s="44">
        <v>323.02</v>
      </c>
      <c r="H4984" s="44">
        <v>4.2876000000000003</v>
      </c>
      <c r="I4984" s="44">
        <v>1.2644</v>
      </c>
      <c r="J4984" s="45">
        <v>10.222300000000001</v>
      </c>
    </row>
    <row r="4985" spans="1:10" x14ac:dyDescent="0.25">
      <c r="A4985" s="33">
        <v>43270</v>
      </c>
      <c r="B4985" s="44">
        <v>1.1534</v>
      </c>
      <c r="C4985" s="44">
        <v>126.78</v>
      </c>
      <c r="D4985" s="44">
        <v>25.811</v>
      </c>
      <c r="E4985" s="44">
        <v>7.4528999999999996</v>
      </c>
      <c r="F4985" s="44">
        <v>0.87692999999999999</v>
      </c>
      <c r="G4985" s="44">
        <v>324.33</v>
      </c>
      <c r="H4985" s="44">
        <v>4.3143000000000002</v>
      </c>
      <c r="I4985" s="44">
        <v>1.2679</v>
      </c>
      <c r="J4985" s="45">
        <v>10.322699999999999</v>
      </c>
    </row>
    <row r="4986" spans="1:10" x14ac:dyDescent="0.25">
      <c r="A4986" s="33">
        <v>43271</v>
      </c>
      <c r="B4986" s="44">
        <v>1.1577999999999999</v>
      </c>
      <c r="C4986" s="44">
        <v>127.39</v>
      </c>
      <c r="D4986" s="44">
        <v>25.835000000000001</v>
      </c>
      <c r="E4986" s="44">
        <v>7.4524999999999997</v>
      </c>
      <c r="F4986" s="44">
        <v>0.87878000000000001</v>
      </c>
      <c r="G4986" s="44">
        <v>324.14999999999998</v>
      </c>
      <c r="H4986" s="44">
        <v>4.3151999999999999</v>
      </c>
      <c r="I4986" s="44">
        <v>1.2679</v>
      </c>
      <c r="J4986" s="45">
        <v>10.275499999999999</v>
      </c>
    </row>
    <row r="4987" spans="1:10" x14ac:dyDescent="0.25">
      <c r="A4987" s="33">
        <v>43272</v>
      </c>
      <c r="B4987" s="44">
        <v>1.1537999999999999</v>
      </c>
      <c r="C4987" s="44">
        <v>127.59</v>
      </c>
      <c r="D4987" s="44">
        <v>25.863</v>
      </c>
      <c r="E4987" s="44">
        <v>7.452</v>
      </c>
      <c r="F4987" s="44">
        <v>0.87370000000000003</v>
      </c>
      <c r="G4987" s="44">
        <v>326.14999999999998</v>
      </c>
      <c r="H4987" s="44">
        <v>4.3255999999999997</v>
      </c>
      <c r="I4987" s="44">
        <v>1.2774000000000001</v>
      </c>
      <c r="J4987" s="45">
        <v>10.3248</v>
      </c>
    </row>
    <row r="4988" spans="1:10" x14ac:dyDescent="0.25">
      <c r="A4988" s="33">
        <v>43273</v>
      </c>
      <c r="B4988" s="44">
        <v>1.1648000000000001</v>
      </c>
      <c r="C4988" s="44">
        <v>128.30000000000001</v>
      </c>
      <c r="D4988" s="44">
        <v>25.792000000000002</v>
      </c>
      <c r="E4988" s="44">
        <v>7.4526000000000003</v>
      </c>
      <c r="F4988" s="44">
        <v>0.87663000000000002</v>
      </c>
      <c r="G4988" s="44">
        <v>324.05</v>
      </c>
      <c r="H4988" s="44">
        <v>4.3148</v>
      </c>
      <c r="I4988" s="44">
        <v>1.272</v>
      </c>
      <c r="J4988" s="45">
        <v>10.295</v>
      </c>
    </row>
    <row r="4989" spans="1:10" x14ac:dyDescent="0.25">
      <c r="A4989" s="33">
        <v>43276</v>
      </c>
      <c r="B4989" s="44">
        <v>1.17</v>
      </c>
      <c r="C4989" s="44">
        <v>128.21</v>
      </c>
      <c r="D4989" s="44">
        <v>25.934999999999999</v>
      </c>
      <c r="E4989" s="44">
        <v>7.4516999999999998</v>
      </c>
      <c r="F4989" s="44">
        <v>0.88039999999999996</v>
      </c>
      <c r="G4989" s="44">
        <v>325.42</v>
      </c>
      <c r="H4989" s="44">
        <v>4.3369999999999997</v>
      </c>
      <c r="I4989" s="44">
        <v>1.294</v>
      </c>
      <c r="J4989" s="45">
        <v>10.362299999999999</v>
      </c>
    </row>
    <row r="4990" spans="1:10" x14ac:dyDescent="0.25">
      <c r="A4990" s="33">
        <v>43277</v>
      </c>
      <c r="B4990" s="44">
        <v>1.1672</v>
      </c>
      <c r="C4990" s="44">
        <v>127.95</v>
      </c>
      <c r="D4990" s="44">
        <v>25.9</v>
      </c>
      <c r="E4990" s="44">
        <v>7.4509999999999996</v>
      </c>
      <c r="F4990" s="44">
        <v>0.88160000000000005</v>
      </c>
      <c r="G4990" s="44">
        <v>326</v>
      </c>
      <c r="H4990" s="44">
        <v>4.3410000000000002</v>
      </c>
      <c r="I4990" s="44">
        <v>1.2922</v>
      </c>
      <c r="J4990" s="45">
        <v>10.3383</v>
      </c>
    </row>
    <row r="4991" spans="1:10" x14ac:dyDescent="0.25">
      <c r="A4991" s="33">
        <v>43278</v>
      </c>
      <c r="B4991" s="44">
        <v>1.1616</v>
      </c>
      <c r="C4991" s="44">
        <v>128.08000000000001</v>
      </c>
      <c r="D4991" s="44">
        <v>25.777000000000001</v>
      </c>
      <c r="E4991" s="44">
        <v>7.4507000000000003</v>
      </c>
      <c r="F4991" s="44">
        <v>0.88173000000000001</v>
      </c>
      <c r="G4991" s="44">
        <v>326.8</v>
      </c>
      <c r="H4991" s="44">
        <v>4.3362999999999996</v>
      </c>
      <c r="I4991" s="44">
        <v>1.2850999999999999</v>
      </c>
      <c r="J4991" s="45">
        <v>10.350300000000001</v>
      </c>
    </row>
    <row r="4992" spans="1:10" x14ac:dyDescent="0.25">
      <c r="A4992" s="33">
        <v>43279</v>
      </c>
      <c r="B4992" s="44">
        <v>1.1583000000000001</v>
      </c>
      <c r="C4992" s="44">
        <v>127.63</v>
      </c>
      <c r="D4992" s="44">
        <v>26.001000000000001</v>
      </c>
      <c r="E4992" s="44">
        <v>7.4508999999999999</v>
      </c>
      <c r="F4992" s="44">
        <v>0.88519999999999999</v>
      </c>
      <c r="G4992" s="44">
        <v>328.07</v>
      </c>
      <c r="H4992" s="44">
        <v>4.3631000000000002</v>
      </c>
      <c r="I4992" s="44">
        <v>1.3092999999999999</v>
      </c>
      <c r="J4992" s="45">
        <v>10.4191</v>
      </c>
    </row>
    <row r="4993" spans="1:10" x14ac:dyDescent="0.25">
      <c r="A4993" s="33">
        <v>43280</v>
      </c>
      <c r="B4993" s="44">
        <v>1.1657999999999999</v>
      </c>
      <c r="C4993" s="44">
        <v>129.04</v>
      </c>
      <c r="D4993" s="44">
        <v>26.02</v>
      </c>
      <c r="E4993" s="44">
        <v>7.4524999999999997</v>
      </c>
      <c r="F4993" s="44">
        <v>0.88605</v>
      </c>
      <c r="G4993" s="44">
        <v>329.77</v>
      </c>
      <c r="H4993" s="44">
        <v>4.3731999999999998</v>
      </c>
      <c r="I4993" s="44">
        <v>1.3021</v>
      </c>
      <c r="J4993" s="45">
        <v>10.452999999999999</v>
      </c>
    </row>
    <row r="4994" spans="1:10" x14ac:dyDescent="0.25">
      <c r="A4994" s="33">
        <v>43283</v>
      </c>
      <c r="B4994" s="44">
        <v>1.1638999999999999</v>
      </c>
      <c r="C4994" s="44">
        <v>128.86000000000001</v>
      </c>
      <c r="D4994" s="44">
        <v>25.998000000000001</v>
      </c>
      <c r="E4994" s="44">
        <v>7.4504000000000001</v>
      </c>
      <c r="F4994" s="44">
        <v>0.88649999999999995</v>
      </c>
      <c r="G4994" s="44">
        <v>329.81</v>
      </c>
      <c r="H4994" s="44">
        <v>4.3893000000000004</v>
      </c>
      <c r="I4994" s="44">
        <v>1.3106</v>
      </c>
      <c r="J4994" s="45">
        <v>10.449</v>
      </c>
    </row>
    <row r="4995" spans="1:10" x14ac:dyDescent="0.25">
      <c r="A4995" s="33">
        <v>43284</v>
      </c>
      <c r="B4995" s="44">
        <v>1.1665000000000001</v>
      </c>
      <c r="C4995" s="44">
        <v>129.09</v>
      </c>
      <c r="D4995" s="44">
        <v>26.073</v>
      </c>
      <c r="E4995" s="44">
        <v>7.4505999999999997</v>
      </c>
      <c r="F4995" s="44">
        <v>0.88349999999999995</v>
      </c>
      <c r="G4995" s="44">
        <v>327.35000000000002</v>
      </c>
      <c r="H4995" s="44">
        <v>4.3914999999999997</v>
      </c>
      <c r="I4995" s="44">
        <v>1.31</v>
      </c>
      <c r="J4995" s="45">
        <v>10.3123</v>
      </c>
    </row>
    <row r="4996" spans="1:10" x14ac:dyDescent="0.25">
      <c r="A4996" s="33">
        <v>43285</v>
      </c>
      <c r="B4996" s="44">
        <v>1.1641999999999999</v>
      </c>
      <c r="C4996" s="44">
        <v>128.63999999999999</v>
      </c>
      <c r="D4996" s="44">
        <v>26.027999999999999</v>
      </c>
      <c r="E4996" s="44">
        <v>7.4507000000000003</v>
      </c>
      <c r="F4996" s="44">
        <v>0.88107999999999997</v>
      </c>
      <c r="G4996" s="44">
        <v>325.64999999999998</v>
      </c>
      <c r="H4996" s="44">
        <v>4.3789999999999996</v>
      </c>
      <c r="I4996" s="44">
        <v>1.3069</v>
      </c>
      <c r="J4996" s="45">
        <v>10.250999999999999</v>
      </c>
    </row>
    <row r="4997" spans="1:10" x14ac:dyDescent="0.25">
      <c r="A4997" s="33">
        <v>43286</v>
      </c>
      <c r="B4997" s="44">
        <v>1.1709000000000001</v>
      </c>
      <c r="C4997" s="44">
        <v>129.53</v>
      </c>
      <c r="D4997" s="44">
        <v>25.937999999999999</v>
      </c>
      <c r="E4997" s="44">
        <v>7.4507000000000003</v>
      </c>
      <c r="F4997" s="44">
        <v>0.8831</v>
      </c>
      <c r="G4997" s="44">
        <v>322.95</v>
      </c>
      <c r="H4997" s="44">
        <v>4.3577000000000004</v>
      </c>
      <c r="I4997" s="44">
        <v>1.2997000000000001</v>
      </c>
      <c r="J4997" s="45">
        <v>10.2363</v>
      </c>
    </row>
    <row r="4998" spans="1:10" x14ac:dyDescent="0.25">
      <c r="A4998" s="33">
        <v>43287</v>
      </c>
      <c r="B4998" s="44">
        <v>1.1724000000000001</v>
      </c>
      <c r="C4998" s="44">
        <v>129.65</v>
      </c>
      <c r="D4998" s="44">
        <v>25.942</v>
      </c>
      <c r="E4998" s="44">
        <v>7.4527999999999999</v>
      </c>
      <c r="F4998" s="44">
        <v>0.88595000000000002</v>
      </c>
      <c r="G4998" s="44">
        <v>324.35000000000002</v>
      </c>
      <c r="H4998" s="44">
        <v>4.3674999999999997</v>
      </c>
      <c r="I4998" s="44">
        <v>1.3146</v>
      </c>
      <c r="J4998" s="45">
        <v>10.291</v>
      </c>
    </row>
    <row r="4999" spans="1:10" x14ac:dyDescent="0.25">
      <c r="A4999" s="33">
        <v>43290</v>
      </c>
      <c r="B4999" s="44">
        <v>1.1789000000000001</v>
      </c>
      <c r="C4999" s="44">
        <v>130.21</v>
      </c>
      <c r="D4999" s="44">
        <v>25.858000000000001</v>
      </c>
      <c r="E4999" s="44">
        <v>7.4534000000000002</v>
      </c>
      <c r="F4999" s="44">
        <v>0.88344999999999996</v>
      </c>
      <c r="G4999" s="44">
        <v>322.74</v>
      </c>
      <c r="H4999" s="44">
        <v>4.3204000000000002</v>
      </c>
      <c r="I4999" s="44">
        <v>1.3098000000000001</v>
      </c>
      <c r="J4999" s="45">
        <v>10.254799999999999</v>
      </c>
    </row>
    <row r="5000" spans="1:10" x14ac:dyDescent="0.25">
      <c r="A5000" s="33">
        <v>43291</v>
      </c>
      <c r="B5000" s="44">
        <v>1.1713</v>
      </c>
      <c r="C5000" s="44">
        <v>130.30000000000001</v>
      </c>
      <c r="D5000" s="44">
        <v>25.898</v>
      </c>
      <c r="E5000" s="44">
        <v>7.4535999999999998</v>
      </c>
      <c r="F5000" s="44">
        <v>0.88338000000000005</v>
      </c>
      <c r="G5000" s="44">
        <v>324.83999999999997</v>
      </c>
      <c r="H5000" s="44">
        <v>4.3208000000000002</v>
      </c>
      <c r="I5000" s="44">
        <v>1.3211999999999999</v>
      </c>
      <c r="J5000" s="45">
        <v>10.2438</v>
      </c>
    </row>
    <row r="5001" spans="1:10" x14ac:dyDescent="0.25">
      <c r="A5001" s="33">
        <v>43292</v>
      </c>
      <c r="B5001" s="44">
        <v>1.1735</v>
      </c>
      <c r="C5001" s="44">
        <v>130.53</v>
      </c>
      <c r="D5001" s="44">
        <v>25.928999999999998</v>
      </c>
      <c r="E5001" s="44">
        <v>7.4541000000000004</v>
      </c>
      <c r="F5001" s="44">
        <v>0.88482000000000005</v>
      </c>
      <c r="G5001" s="44">
        <v>324.66000000000003</v>
      </c>
      <c r="H5001" s="44">
        <v>4.3213999999999997</v>
      </c>
      <c r="I5001" s="44">
        <v>1.3234999999999999</v>
      </c>
      <c r="J5001" s="45">
        <v>10.2745</v>
      </c>
    </row>
    <row r="5002" spans="1:10" x14ac:dyDescent="0.25">
      <c r="A5002" s="33">
        <v>43293</v>
      </c>
      <c r="B5002" s="44">
        <v>1.1657999999999999</v>
      </c>
      <c r="C5002" s="44">
        <v>131.13</v>
      </c>
      <c r="D5002" s="44">
        <v>25.937999999999999</v>
      </c>
      <c r="E5002" s="44">
        <v>7.4554</v>
      </c>
      <c r="F5002" s="44">
        <v>0.88263000000000003</v>
      </c>
      <c r="G5002" s="44">
        <v>325.27999999999997</v>
      </c>
      <c r="H5002" s="44">
        <v>4.3272000000000004</v>
      </c>
      <c r="I5002" s="44">
        <v>1.3198000000000001</v>
      </c>
      <c r="J5002" s="45">
        <v>10.335000000000001</v>
      </c>
    </row>
    <row r="5003" spans="1:10" x14ac:dyDescent="0.25">
      <c r="A5003" s="33">
        <v>43294</v>
      </c>
      <c r="B5003" s="44">
        <v>1.1642999999999999</v>
      </c>
      <c r="C5003" s="44">
        <v>131.04</v>
      </c>
      <c r="D5003" s="44">
        <v>25.923999999999999</v>
      </c>
      <c r="E5003" s="44">
        <v>7.4554999999999998</v>
      </c>
      <c r="F5003" s="44">
        <v>0.88488</v>
      </c>
      <c r="G5003" s="44">
        <v>324.06</v>
      </c>
      <c r="H5003" s="44">
        <v>4.3209999999999997</v>
      </c>
      <c r="I5003" s="44">
        <v>1.3241000000000001</v>
      </c>
      <c r="J5003" s="45">
        <v>10.375999999999999</v>
      </c>
    </row>
    <row r="5004" spans="1:10" x14ac:dyDescent="0.25">
      <c r="A5004" s="33">
        <v>43297</v>
      </c>
      <c r="B5004" s="44">
        <v>1.1719999999999999</v>
      </c>
      <c r="C5004" s="44">
        <v>131.65</v>
      </c>
      <c r="D5004" s="44">
        <v>25.882999999999999</v>
      </c>
      <c r="E5004" s="44">
        <v>7.4549000000000003</v>
      </c>
      <c r="F5004" s="44">
        <v>0.88270000000000004</v>
      </c>
      <c r="G5004" s="44">
        <v>322.14</v>
      </c>
      <c r="H5004" s="44">
        <v>4.3013000000000003</v>
      </c>
      <c r="I5004" s="44">
        <v>1.3206</v>
      </c>
      <c r="J5004" s="45">
        <v>10.333299999999999</v>
      </c>
    </row>
    <row r="5005" spans="1:10" x14ac:dyDescent="0.25">
      <c r="A5005" s="33">
        <v>43298</v>
      </c>
      <c r="B5005" s="44">
        <v>1.1707000000000001</v>
      </c>
      <c r="C5005" s="44">
        <v>131.81</v>
      </c>
      <c r="D5005" s="44">
        <v>25.875</v>
      </c>
      <c r="E5005" s="44">
        <v>7.4539999999999997</v>
      </c>
      <c r="F5005" s="44">
        <v>0.88724999999999998</v>
      </c>
      <c r="G5005" s="44">
        <v>323.35000000000002</v>
      </c>
      <c r="H5005" s="44">
        <v>4.3007</v>
      </c>
      <c r="I5005" s="44">
        <v>1.3028999999999999</v>
      </c>
      <c r="J5005" s="45">
        <v>10.3003</v>
      </c>
    </row>
    <row r="5006" spans="1:10" x14ac:dyDescent="0.25">
      <c r="A5006" s="33">
        <v>43299</v>
      </c>
      <c r="B5006" s="44">
        <v>1.1611</v>
      </c>
      <c r="C5006" s="44">
        <v>130.91999999999999</v>
      </c>
      <c r="D5006" s="44">
        <v>25.853000000000002</v>
      </c>
      <c r="E5006" s="44">
        <v>7.4543999999999997</v>
      </c>
      <c r="F5006" s="44">
        <v>0.89117999999999997</v>
      </c>
      <c r="G5006" s="44">
        <v>323.94</v>
      </c>
      <c r="H5006" s="44">
        <v>4.3102999999999998</v>
      </c>
      <c r="I5006" s="44">
        <v>1.3053999999999999</v>
      </c>
      <c r="J5006" s="45">
        <v>10.311999999999999</v>
      </c>
    </row>
    <row r="5007" spans="1:10" x14ac:dyDescent="0.25">
      <c r="A5007" s="33">
        <v>43300</v>
      </c>
      <c r="B5007" s="44">
        <v>1.1588000000000001</v>
      </c>
      <c r="C5007" s="44">
        <v>130.97999999999999</v>
      </c>
      <c r="D5007" s="44">
        <v>25.92</v>
      </c>
      <c r="E5007" s="44">
        <v>7.4537000000000004</v>
      </c>
      <c r="F5007" s="44">
        <v>0.89298</v>
      </c>
      <c r="G5007" s="44">
        <v>325.77</v>
      </c>
      <c r="H5007" s="44">
        <v>4.3280000000000003</v>
      </c>
      <c r="I5007" s="44">
        <v>1.3250999999999999</v>
      </c>
      <c r="J5007" s="45">
        <v>10.3565</v>
      </c>
    </row>
    <row r="5008" spans="1:10" x14ac:dyDescent="0.25">
      <c r="A5008" s="33">
        <v>43301</v>
      </c>
      <c r="B5008" s="44">
        <v>1.167</v>
      </c>
      <c r="C5008" s="44">
        <v>130.94</v>
      </c>
      <c r="D5008" s="44">
        <v>25.875</v>
      </c>
      <c r="E5008" s="44">
        <v>7.452</v>
      </c>
      <c r="F5008" s="44">
        <v>0.89444999999999997</v>
      </c>
      <c r="G5008" s="44">
        <v>325.63</v>
      </c>
      <c r="H5008" s="44">
        <v>4.3228999999999997</v>
      </c>
      <c r="I5008" s="44">
        <v>1.2670999999999999</v>
      </c>
      <c r="J5008" s="45">
        <v>10.3908</v>
      </c>
    </row>
    <row r="5009" spans="1:10" x14ac:dyDescent="0.25">
      <c r="A5009" s="33">
        <v>43304</v>
      </c>
      <c r="B5009" s="44">
        <v>1.1716</v>
      </c>
      <c r="C5009" s="44">
        <v>130.18</v>
      </c>
      <c r="D5009" s="44">
        <v>25.847999999999999</v>
      </c>
      <c r="E5009" s="44">
        <v>7.4508999999999999</v>
      </c>
      <c r="F5009" s="44">
        <v>0.89170000000000005</v>
      </c>
      <c r="G5009" s="44">
        <v>326.02</v>
      </c>
      <c r="H5009" s="44">
        <v>4.32</v>
      </c>
      <c r="I5009" s="44">
        <v>1.2548999999999999</v>
      </c>
      <c r="J5009" s="45">
        <v>10.348800000000001</v>
      </c>
    </row>
    <row r="5010" spans="1:10" x14ac:dyDescent="0.25">
      <c r="A5010" s="33">
        <v>43305</v>
      </c>
      <c r="B5010" s="44">
        <v>1.1706000000000001</v>
      </c>
      <c r="C5010" s="44">
        <v>130.06</v>
      </c>
      <c r="D5010" s="44">
        <v>25.760999999999999</v>
      </c>
      <c r="E5010" s="44">
        <v>7.4504000000000001</v>
      </c>
      <c r="F5010" s="44">
        <v>0.89178000000000002</v>
      </c>
      <c r="G5010" s="44">
        <v>326.64</v>
      </c>
      <c r="H5010" s="44">
        <v>4.3178999999999998</v>
      </c>
      <c r="I5010" s="44">
        <v>1.2699</v>
      </c>
      <c r="J5010" s="45">
        <v>10.3278</v>
      </c>
    </row>
    <row r="5011" spans="1:10" x14ac:dyDescent="0.25">
      <c r="A5011" s="33">
        <v>43306</v>
      </c>
      <c r="B5011" s="44">
        <v>1.169</v>
      </c>
      <c r="C5011" s="44">
        <v>129.80000000000001</v>
      </c>
      <c r="D5011" s="44">
        <v>25.675000000000001</v>
      </c>
      <c r="E5011" s="44">
        <v>7.4512999999999998</v>
      </c>
      <c r="F5011" s="44">
        <v>0.88854999999999995</v>
      </c>
      <c r="G5011" s="44">
        <v>325.92</v>
      </c>
      <c r="H5011" s="44">
        <v>4.2995999999999999</v>
      </c>
      <c r="I5011" s="44">
        <v>1.2658</v>
      </c>
      <c r="J5011" s="45">
        <v>10.2925</v>
      </c>
    </row>
    <row r="5012" spans="1:10" x14ac:dyDescent="0.25">
      <c r="A5012" s="33">
        <v>43307</v>
      </c>
      <c r="B5012" s="44">
        <v>1.1716</v>
      </c>
      <c r="C5012" s="44">
        <v>129.91</v>
      </c>
      <c r="D5012" s="44">
        <v>25.646999999999998</v>
      </c>
      <c r="E5012" s="44">
        <v>7.4516999999999998</v>
      </c>
      <c r="F5012" s="44">
        <v>0.88859999999999995</v>
      </c>
      <c r="G5012" s="44">
        <v>324.43</v>
      </c>
      <c r="H5012" s="44">
        <v>4.2835000000000001</v>
      </c>
      <c r="I5012" s="44">
        <v>1.2815000000000001</v>
      </c>
      <c r="J5012" s="45">
        <v>10.2738</v>
      </c>
    </row>
    <row r="5013" spans="1:10" x14ac:dyDescent="0.25">
      <c r="A5013" s="33">
        <v>43308</v>
      </c>
      <c r="B5013" s="44">
        <v>1.1625000000000001</v>
      </c>
      <c r="C5013" s="44">
        <v>129.25</v>
      </c>
      <c r="D5013" s="44">
        <v>25.622</v>
      </c>
      <c r="E5013" s="44">
        <v>7.45</v>
      </c>
      <c r="F5013" s="44">
        <v>0.88822999999999996</v>
      </c>
      <c r="G5013" s="44">
        <v>323.14999999999998</v>
      </c>
      <c r="H5013" s="44">
        <v>4.2918000000000003</v>
      </c>
      <c r="I5013" s="44">
        <v>1.2956000000000001</v>
      </c>
      <c r="J5013" s="45">
        <v>10.301</v>
      </c>
    </row>
    <row r="5014" spans="1:10" x14ac:dyDescent="0.25">
      <c r="A5014" s="33">
        <v>43311</v>
      </c>
      <c r="B5014" s="44">
        <v>1.1684000000000001</v>
      </c>
      <c r="C5014" s="44">
        <v>129.79</v>
      </c>
      <c r="D5014" s="44">
        <v>25.623999999999999</v>
      </c>
      <c r="E5014" s="44">
        <v>7.4493</v>
      </c>
      <c r="F5014" s="44">
        <v>0.89070000000000005</v>
      </c>
      <c r="G5014" s="44">
        <v>322.02</v>
      </c>
      <c r="H5014" s="44">
        <v>4.2773000000000003</v>
      </c>
      <c r="I5014" s="44">
        <v>1.2801</v>
      </c>
      <c r="J5014" s="45">
        <v>10.250299999999999</v>
      </c>
    </row>
    <row r="5015" spans="1:10" x14ac:dyDescent="0.25">
      <c r="A5015" s="33">
        <v>43312</v>
      </c>
      <c r="B5015" s="44">
        <v>1.1736</v>
      </c>
      <c r="C5015" s="44">
        <v>130.84</v>
      </c>
      <c r="D5015" s="44">
        <v>25.597999999999999</v>
      </c>
      <c r="E5015" s="44">
        <v>7.4499000000000004</v>
      </c>
      <c r="F5015" s="44">
        <v>0.89219999999999999</v>
      </c>
      <c r="G5015" s="44">
        <v>320.43</v>
      </c>
      <c r="H5015" s="44">
        <v>4.2770000000000001</v>
      </c>
      <c r="I5015" s="44">
        <v>1.2750999999999999</v>
      </c>
      <c r="J5015" s="45">
        <v>10.257</v>
      </c>
    </row>
    <row r="5016" spans="1:10" x14ac:dyDescent="0.25">
      <c r="A5016" s="33">
        <v>43313</v>
      </c>
      <c r="B5016" s="44">
        <v>1.1696</v>
      </c>
      <c r="C5016" s="44">
        <v>130.81</v>
      </c>
      <c r="D5016" s="44">
        <v>25.59</v>
      </c>
      <c r="E5016" s="44">
        <v>7.4513999999999996</v>
      </c>
      <c r="F5016" s="44">
        <v>0.89039999999999997</v>
      </c>
      <c r="G5016" s="44">
        <v>321.36</v>
      </c>
      <c r="H5016" s="44">
        <v>4.2720000000000002</v>
      </c>
      <c r="I5016" s="44">
        <v>1.2716000000000001</v>
      </c>
      <c r="J5016" s="45">
        <v>10.2995</v>
      </c>
    </row>
    <row r="5017" spans="1:10" x14ac:dyDescent="0.25">
      <c r="A5017" s="33">
        <v>43314</v>
      </c>
      <c r="B5017" s="44">
        <v>1.1617</v>
      </c>
      <c r="C5017" s="44">
        <v>129.43</v>
      </c>
      <c r="D5017" s="44">
        <v>25.588999999999999</v>
      </c>
      <c r="E5017" s="44">
        <v>7.4515000000000002</v>
      </c>
      <c r="F5017" s="44">
        <v>0.89144999999999996</v>
      </c>
      <c r="G5017" s="44">
        <v>321.83</v>
      </c>
      <c r="H5017" s="44">
        <v>4.282</v>
      </c>
      <c r="I5017" s="44">
        <v>1.2884</v>
      </c>
      <c r="J5017" s="45">
        <v>10.3003</v>
      </c>
    </row>
    <row r="5018" spans="1:10" x14ac:dyDescent="0.25">
      <c r="A5018" s="33">
        <v>43315</v>
      </c>
      <c r="B5018" s="44">
        <v>1.1588000000000001</v>
      </c>
      <c r="C5018" s="44">
        <v>129.30000000000001</v>
      </c>
      <c r="D5018" s="44">
        <v>25.657</v>
      </c>
      <c r="E5018" s="44">
        <v>7.4526000000000003</v>
      </c>
      <c r="F5018" s="44">
        <v>0.89049999999999996</v>
      </c>
      <c r="G5018" s="44">
        <v>320.75</v>
      </c>
      <c r="H5018" s="44">
        <v>4.2611999999999997</v>
      </c>
      <c r="I5018" s="44">
        <v>1.2873000000000001</v>
      </c>
      <c r="J5018" s="45">
        <v>10.3193</v>
      </c>
    </row>
    <row r="5019" spans="1:10" x14ac:dyDescent="0.25">
      <c r="A5019" s="33">
        <v>43318</v>
      </c>
      <c r="B5019" s="44">
        <v>1.1543000000000001</v>
      </c>
      <c r="C5019" s="44">
        <v>128.68</v>
      </c>
      <c r="D5019" s="44">
        <v>25.65</v>
      </c>
      <c r="E5019" s="44">
        <v>7.452</v>
      </c>
      <c r="F5019" s="44">
        <v>0.89280000000000004</v>
      </c>
      <c r="G5019" s="44">
        <v>320.54000000000002</v>
      </c>
      <c r="H5019" s="44">
        <v>4.2731000000000003</v>
      </c>
      <c r="I5019" s="44">
        <v>1.3031999999999999</v>
      </c>
      <c r="J5019" s="45">
        <v>10.304</v>
      </c>
    </row>
    <row r="5020" spans="1:10" x14ac:dyDescent="0.25">
      <c r="A5020" s="33">
        <v>43319</v>
      </c>
      <c r="B5020" s="44">
        <v>1.1601999999999999</v>
      </c>
      <c r="C5020" s="44">
        <v>128.88</v>
      </c>
      <c r="D5020" s="44">
        <v>25.606000000000002</v>
      </c>
      <c r="E5020" s="44">
        <v>7.452</v>
      </c>
      <c r="F5020" s="44">
        <v>0.89483000000000001</v>
      </c>
      <c r="G5020" s="44">
        <v>319.94</v>
      </c>
      <c r="H5020" s="44">
        <v>4.2523</v>
      </c>
      <c r="I5020" s="44">
        <v>1.3109</v>
      </c>
      <c r="J5020" s="45">
        <v>10.3245</v>
      </c>
    </row>
    <row r="5021" spans="1:10" x14ac:dyDescent="0.25">
      <c r="A5021" s="33">
        <v>43320</v>
      </c>
      <c r="B5021" s="44">
        <v>1.1589</v>
      </c>
      <c r="C5021" s="44">
        <v>128.72</v>
      </c>
      <c r="D5021" s="44">
        <v>25.577999999999999</v>
      </c>
      <c r="E5021" s="44">
        <v>7.4534000000000002</v>
      </c>
      <c r="F5021" s="44">
        <v>0.90085000000000004</v>
      </c>
      <c r="G5021" s="44">
        <v>319.26</v>
      </c>
      <c r="H5021" s="44">
        <v>4.2596999999999996</v>
      </c>
      <c r="I5021" s="44">
        <v>1.3254999999999999</v>
      </c>
      <c r="J5021" s="45">
        <v>10.3878</v>
      </c>
    </row>
    <row r="5022" spans="1:10" x14ac:dyDescent="0.25">
      <c r="A5022" s="33">
        <v>43321</v>
      </c>
      <c r="B5022" s="44">
        <v>1.1593</v>
      </c>
      <c r="C5022" s="44">
        <v>128.84</v>
      </c>
      <c r="D5022" s="44">
        <v>25.57</v>
      </c>
      <c r="E5022" s="44">
        <v>7.4565999999999999</v>
      </c>
      <c r="F5022" s="44">
        <v>0.89939999999999998</v>
      </c>
      <c r="G5022" s="44">
        <v>320.2</v>
      </c>
      <c r="H5022" s="44">
        <v>4.2739000000000003</v>
      </c>
      <c r="I5022" s="44">
        <v>1.3102</v>
      </c>
      <c r="J5022" s="45">
        <v>10.387499999999999</v>
      </c>
    </row>
    <row r="5023" spans="1:10" x14ac:dyDescent="0.25">
      <c r="A5023" s="33">
        <v>43322</v>
      </c>
      <c r="B5023" s="44">
        <v>1.1456</v>
      </c>
      <c r="C5023" s="44">
        <v>127.07</v>
      </c>
      <c r="D5023" s="44">
        <v>25.635000000000002</v>
      </c>
      <c r="E5023" s="44">
        <v>7.4543999999999997</v>
      </c>
      <c r="F5023" s="44">
        <v>0.89675000000000005</v>
      </c>
      <c r="G5023" s="44">
        <v>322.77</v>
      </c>
      <c r="H5023" s="44">
        <v>4.2911000000000001</v>
      </c>
      <c r="I5023" s="44">
        <v>1.3141</v>
      </c>
      <c r="J5023" s="45">
        <v>10.425800000000001</v>
      </c>
    </row>
    <row r="5024" spans="1:10" x14ac:dyDescent="0.25">
      <c r="A5024" s="33">
        <v>43325</v>
      </c>
      <c r="B5024" s="44">
        <v>1.1403000000000001</v>
      </c>
      <c r="C5024" s="44">
        <v>126.11</v>
      </c>
      <c r="D5024" s="44">
        <v>25.655999999999999</v>
      </c>
      <c r="E5024" s="44">
        <v>7.4535999999999998</v>
      </c>
      <c r="F5024" s="44">
        <v>0.89329999999999998</v>
      </c>
      <c r="G5024" s="44">
        <v>323.89999999999998</v>
      </c>
      <c r="H5024" s="44">
        <v>4.2965</v>
      </c>
      <c r="I5024" s="44">
        <v>1.3220000000000001</v>
      </c>
      <c r="J5024" s="45">
        <v>10.4093</v>
      </c>
    </row>
    <row r="5025" spans="1:10" x14ac:dyDescent="0.25">
      <c r="A5025" s="33">
        <v>43326</v>
      </c>
      <c r="B5025" s="44">
        <v>1.1406000000000001</v>
      </c>
      <c r="C5025" s="44">
        <v>126.42</v>
      </c>
      <c r="D5025" s="44">
        <v>25.692</v>
      </c>
      <c r="E5025" s="44">
        <v>7.4545000000000003</v>
      </c>
      <c r="F5025" s="44">
        <v>0.89300000000000002</v>
      </c>
      <c r="G5025" s="44">
        <v>322.74</v>
      </c>
      <c r="H5025" s="44">
        <v>4.2992999999999997</v>
      </c>
      <c r="I5025" s="44">
        <v>1.3288</v>
      </c>
      <c r="J5025" s="45">
        <v>10.3718</v>
      </c>
    </row>
    <row r="5026" spans="1:10" x14ac:dyDescent="0.25">
      <c r="A5026" s="33">
        <v>43327</v>
      </c>
      <c r="B5026" s="44">
        <v>1.1321000000000001</v>
      </c>
      <c r="C5026" s="44">
        <v>125.67</v>
      </c>
      <c r="D5026" s="44">
        <v>25.704999999999998</v>
      </c>
      <c r="E5026" s="44">
        <v>7.4573999999999998</v>
      </c>
      <c r="F5026" s="44">
        <v>0.89129999999999998</v>
      </c>
      <c r="G5026" s="44">
        <v>324.93</v>
      </c>
      <c r="H5026" s="44">
        <v>4.3284000000000002</v>
      </c>
      <c r="I5026" s="44">
        <v>1.3371</v>
      </c>
      <c r="J5026" s="45">
        <v>10.4033</v>
      </c>
    </row>
    <row r="5027" spans="1:10" x14ac:dyDescent="0.25">
      <c r="A5027" s="33">
        <v>43328</v>
      </c>
      <c r="B5027" s="44">
        <v>1.137</v>
      </c>
      <c r="C5027" s="44">
        <v>126.02</v>
      </c>
      <c r="D5027" s="44">
        <v>25.702000000000002</v>
      </c>
      <c r="E5027" s="44">
        <v>7.4573</v>
      </c>
      <c r="F5027" s="44">
        <v>0.89498</v>
      </c>
      <c r="G5027" s="44">
        <v>324.51</v>
      </c>
      <c r="H5027" s="44">
        <v>4.3141999999999996</v>
      </c>
      <c r="I5027" s="44">
        <v>1.3361000000000001</v>
      </c>
      <c r="J5027" s="45">
        <v>10.4663</v>
      </c>
    </row>
    <row r="5028" spans="1:10" x14ac:dyDescent="0.25">
      <c r="A5028" s="33">
        <v>43329</v>
      </c>
      <c r="B5028" s="44">
        <v>1.1391</v>
      </c>
      <c r="C5028" s="44">
        <v>125.75</v>
      </c>
      <c r="D5028" s="44">
        <v>25.728999999999999</v>
      </c>
      <c r="E5028" s="44">
        <v>7.4577999999999998</v>
      </c>
      <c r="F5028" s="44">
        <v>0.89575000000000005</v>
      </c>
      <c r="G5028" s="44">
        <v>323.88</v>
      </c>
      <c r="H5028" s="44">
        <v>4.3114999999999997</v>
      </c>
      <c r="I5028" s="44">
        <v>1.3374999999999999</v>
      </c>
      <c r="J5028" s="45">
        <v>10.493499999999999</v>
      </c>
    </row>
    <row r="5029" spans="1:10" x14ac:dyDescent="0.25">
      <c r="A5029" s="33">
        <v>43332</v>
      </c>
      <c r="B5029" s="44">
        <v>1.1419999999999999</v>
      </c>
      <c r="C5029" s="44">
        <v>126.25</v>
      </c>
      <c r="D5029" s="44">
        <v>25.706</v>
      </c>
      <c r="E5029" s="44">
        <v>7.4588000000000001</v>
      </c>
      <c r="F5029" s="44">
        <v>0.89478000000000002</v>
      </c>
      <c r="G5029" s="44">
        <v>323.52999999999997</v>
      </c>
      <c r="H5029" s="44">
        <v>4.3037000000000001</v>
      </c>
      <c r="I5029" s="44">
        <v>1.3237000000000001</v>
      </c>
      <c r="J5029" s="45">
        <v>10.4918</v>
      </c>
    </row>
    <row r="5030" spans="1:10" x14ac:dyDescent="0.25">
      <c r="A5030" s="33">
        <v>43333</v>
      </c>
      <c r="B5030" s="44">
        <v>1.1501999999999999</v>
      </c>
      <c r="C5030" s="44">
        <v>127.01</v>
      </c>
      <c r="D5030" s="44">
        <v>25.736999999999998</v>
      </c>
      <c r="E5030" s="44">
        <v>7.4584000000000001</v>
      </c>
      <c r="F5030" s="44">
        <v>0.89739999999999998</v>
      </c>
      <c r="G5030" s="44">
        <v>323.43</v>
      </c>
      <c r="H5030" s="44">
        <v>4.3080999999999996</v>
      </c>
      <c r="I5030" s="44">
        <v>1.3264</v>
      </c>
      <c r="J5030" s="45">
        <v>10.511799999999999</v>
      </c>
    </row>
    <row r="5031" spans="1:10" x14ac:dyDescent="0.25">
      <c r="A5031" s="33">
        <v>43334</v>
      </c>
      <c r="B5031" s="44">
        <v>1.1616</v>
      </c>
      <c r="C5031" s="44">
        <v>128.08000000000001</v>
      </c>
      <c r="D5031" s="44">
        <v>25.725000000000001</v>
      </c>
      <c r="E5031" s="44">
        <v>7.4588000000000001</v>
      </c>
      <c r="F5031" s="44">
        <v>0.89927999999999997</v>
      </c>
      <c r="G5031" s="44">
        <v>322.94</v>
      </c>
      <c r="H5031" s="44">
        <v>4.2820999999999998</v>
      </c>
      <c r="I5031" s="44">
        <v>1.3288</v>
      </c>
      <c r="J5031" s="45">
        <v>10.5075</v>
      </c>
    </row>
    <row r="5032" spans="1:10" x14ac:dyDescent="0.25">
      <c r="A5032" s="33">
        <v>43335</v>
      </c>
      <c r="B5032" s="44">
        <v>1.1578999999999999</v>
      </c>
      <c r="C5032" s="44">
        <v>128.31</v>
      </c>
      <c r="D5032" s="44">
        <v>25.713000000000001</v>
      </c>
      <c r="E5032" s="44">
        <v>7.4589999999999996</v>
      </c>
      <c r="F5032" s="44">
        <v>0.89878000000000002</v>
      </c>
      <c r="G5032" s="44">
        <v>323.82</v>
      </c>
      <c r="H5032" s="44">
        <v>4.2782</v>
      </c>
      <c r="I5032" s="44">
        <v>1.3468</v>
      </c>
      <c r="J5032" s="45">
        <v>10.5183</v>
      </c>
    </row>
    <row r="5033" spans="1:10" x14ac:dyDescent="0.25">
      <c r="A5033" s="33">
        <v>43336</v>
      </c>
      <c r="B5033" s="44">
        <v>1.1588000000000001</v>
      </c>
      <c r="C5033" s="44">
        <v>128.97</v>
      </c>
      <c r="D5033" s="44">
        <v>25.744</v>
      </c>
      <c r="E5033" s="44">
        <v>7.4592000000000001</v>
      </c>
      <c r="F5033" s="44">
        <v>0.90200000000000002</v>
      </c>
      <c r="G5033" s="44">
        <v>324.3</v>
      </c>
      <c r="H5033" s="44">
        <v>4.2788000000000004</v>
      </c>
      <c r="I5033" s="44">
        <v>1.3505</v>
      </c>
      <c r="J5033" s="45">
        <v>10.584300000000001</v>
      </c>
    </row>
    <row r="5034" spans="1:10" x14ac:dyDescent="0.25">
      <c r="A5034" s="33">
        <v>43339</v>
      </c>
      <c r="B5034" s="44">
        <v>1.1633</v>
      </c>
      <c r="C5034" s="44">
        <v>129.16</v>
      </c>
      <c r="D5034" s="44">
        <v>25.744</v>
      </c>
      <c r="E5034" s="44">
        <v>7.4581999999999997</v>
      </c>
      <c r="F5034" s="44">
        <v>0.90364999999999995</v>
      </c>
      <c r="G5034" s="44">
        <v>323.87</v>
      </c>
      <c r="H5034" s="44">
        <v>4.2709999999999999</v>
      </c>
      <c r="I5034" s="44">
        <v>1.3441000000000001</v>
      </c>
      <c r="J5034" s="45">
        <v>10.609500000000001</v>
      </c>
    </row>
    <row r="5035" spans="1:10" x14ac:dyDescent="0.25">
      <c r="A5035" s="33">
        <v>43340</v>
      </c>
      <c r="B5035" s="44">
        <v>1.171</v>
      </c>
      <c r="C5035" s="44">
        <v>130.03</v>
      </c>
      <c r="D5035" s="44">
        <v>25.713000000000001</v>
      </c>
      <c r="E5035" s="44">
        <v>7.4573999999999998</v>
      </c>
      <c r="F5035" s="44">
        <v>0.90680000000000005</v>
      </c>
      <c r="G5035" s="44">
        <v>323.79000000000002</v>
      </c>
      <c r="H5035" s="44">
        <v>4.2723000000000004</v>
      </c>
      <c r="I5035" s="44">
        <v>1.3564000000000001</v>
      </c>
      <c r="J5035" s="45">
        <v>10.6633</v>
      </c>
    </row>
    <row r="5036" spans="1:10" x14ac:dyDescent="0.25">
      <c r="A5036" s="33">
        <v>43341</v>
      </c>
      <c r="B5036" s="44">
        <v>1.1659999999999999</v>
      </c>
      <c r="C5036" s="44">
        <v>129.72999999999999</v>
      </c>
      <c r="D5036" s="44">
        <v>25.745000000000001</v>
      </c>
      <c r="E5036" s="44">
        <v>7.4570999999999996</v>
      </c>
      <c r="F5036" s="44">
        <v>0.90500000000000003</v>
      </c>
      <c r="G5036" s="44">
        <v>324.63</v>
      </c>
      <c r="H5036" s="44">
        <v>4.2838000000000003</v>
      </c>
      <c r="I5036" s="44">
        <v>1.3364</v>
      </c>
      <c r="J5036" s="45">
        <v>10.692299999999999</v>
      </c>
    </row>
    <row r="5037" spans="1:10" x14ac:dyDescent="0.25">
      <c r="A5037" s="33">
        <v>43342</v>
      </c>
      <c r="B5037" s="44">
        <v>1.1692</v>
      </c>
      <c r="C5037" s="44">
        <v>130.32</v>
      </c>
      <c r="D5037" s="44">
        <v>25.748999999999999</v>
      </c>
      <c r="E5037" s="44">
        <v>7.4568000000000003</v>
      </c>
      <c r="F5037" s="44">
        <v>0.89758000000000004</v>
      </c>
      <c r="G5037" s="44">
        <v>326.32</v>
      </c>
      <c r="H5037" s="44">
        <v>4.2881999999999998</v>
      </c>
      <c r="I5037" s="44">
        <v>1.3545</v>
      </c>
      <c r="J5037" s="45">
        <v>10.644</v>
      </c>
    </row>
    <row r="5038" spans="1:10" x14ac:dyDescent="0.25">
      <c r="A5038" s="33">
        <v>43343</v>
      </c>
      <c r="B5038" s="44">
        <v>1.1651</v>
      </c>
      <c r="C5038" s="44">
        <v>129.05000000000001</v>
      </c>
      <c r="D5038" s="44">
        <v>25.734999999999999</v>
      </c>
      <c r="E5038" s="44">
        <v>7.4558</v>
      </c>
      <c r="F5038" s="44">
        <v>0.89739999999999998</v>
      </c>
      <c r="G5038" s="44">
        <v>326.25</v>
      </c>
      <c r="H5038" s="44">
        <v>4.2912999999999997</v>
      </c>
      <c r="I5038" s="44">
        <v>1.3391999999999999</v>
      </c>
      <c r="J5038" s="45">
        <v>10.6205</v>
      </c>
    </row>
    <row r="5039" spans="1:10" x14ac:dyDescent="0.25">
      <c r="A5039" s="33">
        <v>43346</v>
      </c>
      <c r="B5039" s="44">
        <v>1.1609</v>
      </c>
      <c r="C5039" s="44">
        <v>129.03</v>
      </c>
      <c r="D5039" s="44">
        <v>25.748999999999999</v>
      </c>
      <c r="E5039" s="44">
        <v>7.4535999999999998</v>
      </c>
      <c r="F5039" s="44">
        <v>0.90158000000000005</v>
      </c>
      <c r="G5039" s="44">
        <v>326.58</v>
      </c>
      <c r="H5039" s="44">
        <v>4.2952000000000004</v>
      </c>
      <c r="I5039" s="44">
        <v>1.3351</v>
      </c>
      <c r="J5039" s="45">
        <v>10.5806</v>
      </c>
    </row>
    <row r="5040" spans="1:10" x14ac:dyDescent="0.25">
      <c r="A5040" s="33">
        <v>43347</v>
      </c>
      <c r="B5040" s="44">
        <v>1.1561999999999999</v>
      </c>
      <c r="C5040" s="44">
        <v>128.6</v>
      </c>
      <c r="D5040" s="44">
        <v>25.728000000000002</v>
      </c>
      <c r="E5040" s="44">
        <v>7.4546000000000001</v>
      </c>
      <c r="F5040" s="44">
        <v>0.90058000000000005</v>
      </c>
      <c r="G5040" s="44">
        <v>327.51</v>
      </c>
      <c r="H5040" s="44">
        <v>4.3045999999999998</v>
      </c>
      <c r="I5040" s="44">
        <v>1.3452</v>
      </c>
      <c r="J5040" s="45">
        <v>10.564500000000001</v>
      </c>
    </row>
    <row r="5041" spans="1:10" x14ac:dyDescent="0.25">
      <c r="A5041" s="33">
        <v>43348</v>
      </c>
      <c r="B5041" s="44">
        <v>1.1581999999999999</v>
      </c>
      <c r="C5041" s="44">
        <v>129.16999999999999</v>
      </c>
      <c r="D5041" s="44">
        <v>25.745999999999999</v>
      </c>
      <c r="E5041" s="44">
        <v>7.4558999999999997</v>
      </c>
      <c r="F5041" s="44">
        <v>0.90327999999999997</v>
      </c>
      <c r="G5041" s="44">
        <v>327.81</v>
      </c>
      <c r="H5041" s="44">
        <v>4.3249000000000004</v>
      </c>
      <c r="I5041" s="44">
        <v>1.3574999999999999</v>
      </c>
      <c r="J5041" s="45">
        <v>10.540800000000001</v>
      </c>
    </row>
    <row r="5042" spans="1:10" x14ac:dyDescent="0.25">
      <c r="A5042" s="33">
        <v>43349</v>
      </c>
      <c r="B5042" s="44">
        <v>1.1634</v>
      </c>
      <c r="C5042" s="44">
        <v>129.55000000000001</v>
      </c>
      <c r="D5042" s="44">
        <v>25.715</v>
      </c>
      <c r="E5042" s="44">
        <v>7.4566999999999997</v>
      </c>
      <c r="F5042" s="44">
        <v>0.89824000000000004</v>
      </c>
      <c r="G5042" s="44">
        <v>326.49</v>
      </c>
      <c r="H5042" s="44">
        <v>4.3182999999999998</v>
      </c>
      <c r="I5042" s="44">
        <v>1.3424</v>
      </c>
      <c r="J5042" s="45">
        <v>10.5908</v>
      </c>
    </row>
    <row r="5043" spans="1:10" x14ac:dyDescent="0.25">
      <c r="A5043" s="33">
        <v>43350</v>
      </c>
      <c r="B5043" s="44">
        <v>1.1615</v>
      </c>
      <c r="C5043" s="44">
        <v>128.74</v>
      </c>
      <c r="D5043" s="44">
        <v>25.696999999999999</v>
      </c>
      <c r="E5043" s="44">
        <v>7.4580000000000002</v>
      </c>
      <c r="F5043" s="44">
        <v>0.89275000000000004</v>
      </c>
      <c r="G5043" s="44">
        <v>324.64999999999998</v>
      </c>
      <c r="H5043" s="44">
        <v>4.3080999999999996</v>
      </c>
      <c r="I5043" s="44">
        <v>1.3371999999999999</v>
      </c>
      <c r="J5043" s="45">
        <v>10.516299999999999</v>
      </c>
    </row>
    <row r="5044" spans="1:10" x14ac:dyDescent="0.25">
      <c r="A5044" s="33">
        <v>43353</v>
      </c>
      <c r="B5044" s="44">
        <v>1.1571</v>
      </c>
      <c r="C5044" s="44">
        <v>128.54</v>
      </c>
      <c r="D5044" s="44">
        <v>25.648</v>
      </c>
      <c r="E5044" s="44">
        <v>7.4579000000000004</v>
      </c>
      <c r="F5044" s="44">
        <v>0.89339999999999997</v>
      </c>
      <c r="G5044" s="44">
        <v>325.08</v>
      </c>
      <c r="H5044" s="44">
        <v>4.3169000000000004</v>
      </c>
      <c r="I5044" s="44">
        <v>1.3544</v>
      </c>
      <c r="J5044" s="45">
        <v>10.468299999999999</v>
      </c>
    </row>
    <row r="5045" spans="1:10" x14ac:dyDescent="0.25">
      <c r="A5045" s="33">
        <v>43354</v>
      </c>
      <c r="B5045" s="44">
        <v>1.1574</v>
      </c>
      <c r="C5045" s="44">
        <v>128.82</v>
      </c>
      <c r="D5045" s="44">
        <v>25.646000000000001</v>
      </c>
      <c r="E5045" s="44">
        <v>7.4595000000000002</v>
      </c>
      <c r="F5045" s="44">
        <v>0.89068000000000003</v>
      </c>
      <c r="G5045" s="44">
        <v>324.77</v>
      </c>
      <c r="H5045" s="44">
        <v>4.3094000000000001</v>
      </c>
      <c r="I5045" s="44">
        <v>1.3794</v>
      </c>
      <c r="J5045" s="45">
        <v>10.484999999999999</v>
      </c>
    </row>
    <row r="5046" spans="1:10" x14ac:dyDescent="0.25">
      <c r="A5046" s="33">
        <v>43355</v>
      </c>
      <c r="B5046" s="44">
        <v>1.1585000000000001</v>
      </c>
      <c r="C5046" s="44">
        <v>129.13</v>
      </c>
      <c r="D5046" s="44">
        <v>25.59</v>
      </c>
      <c r="E5046" s="44">
        <v>7.4593999999999996</v>
      </c>
      <c r="F5046" s="44">
        <v>0.89027999999999996</v>
      </c>
      <c r="G5046" s="44">
        <v>325.73</v>
      </c>
      <c r="H5046" s="44">
        <v>4.3098999999999998</v>
      </c>
      <c r="I5046" s="44">
        <v>1.3702000000000001</v>
      </c>
      <c r="J5046" s="45">
        <v>10.474</v>
      </c>
    </row>
    <row r="5047" spans="1:10" x14ac:dyDescent="0.25">
      <c r="A5047" s="33">
        <v>43356</v>
      </c>
      <c r="B5047" s="44">
        <v>1.1619999999999999</v>
      </c>
      <c r="C5047" s="44">
        <v>129.68</v>
      </c>
      <c r="D5047" s="44">
        <v>25.52</v>
      </c>
      <c r="E5047" s="44">
        <v>7.4596</v>
      </c>
      <c r="F5047" s="44">
        <v>0.89</v>
      </c>
      <c r="G5047" s="44">
        <v>325.11</v>
      </c>
      <c r="H5047" s="44">
        <v>4.3098000000000001</v>
      </c>
      <c r="I5047" s="44">
        <v>1.3663000000000001</v>
      </c>
      <c r="J5047" s="45">
        <v>10.446</v>
      </c>
    </row>
    <row r="5048" spans="1:10" x14ac:dyDescent="0.25">
      <c r="A5048" s="33">
        <v>43357</v>
      </c>
      <c r="B5048" s="44">
        <v>1.1689000000000001</v>
      </c>
      <c r="C5048" s="44">
        <v>130.75</v>
      </c>
      <c r="D5048" s="44">
        <v>25.472999999999999</v>
      </c>
      <c r="E5048" s="44">
        <v>7.4596</v>
      </c>
      <c r="F5048" s="44">
        <v>0.89227999999999996</v>
      </c>
      <c r="G5048" s="44">
        <v>323.63</v>
      </c>
      <c r="H5048" s="44">
        <v>4.3048999999999999</v>
      </c>
      <c r="I5048" s="44">
        <v>1.3773</v>
      </c>
      <c r="J5048" s="45">
        <v>10.545999999999999</v>
      </c>
    </row>
    <row r="5049" spans="1:10" x14ac:dyDescent="0.25">
      <c r="A5049" s="33">
        <v>43360</v>
      </c>
      <c r="B5049" s="44">
        <v>1.1671</v>
      </c>
      <c r="C5049" s="44">
        <v>130.79</v>
      </c>
      <c r="D5049" s="44">
        <v>25.457000000000001</v>
      </c>
      <c r="E5049" s="44">
        <v>7.4593999999999996</v>
      </c>
      <c r="F5049" s="44">
        <v>0.88875000000000004</v>
      </c>
      <c r="G5049" s="44">
        <v>324.5</v>
      </c>
      <c r="H5049" s="44">
        <v>4.2954999999999997</v>
      </c>
      <c r="I5049" s="44">
        <v>1.3772</v>
      </c>
      <c r="J5049" s="45">
        <v>10.4527</v>
      </c>
    </row>
    <row r="5050" spans="1:10" x14ac:dyDescent="0.25">
      <c r="A5050" s="33">
        <v>43361</v>
      </c>
      <c r="B5050" s="44">
        <v>1.1697</v>
      </c>
      <c r="C5050" s="44">
        <v>131.21</v>
      </c>
      <c r="D5050" s="44">
        <v>25.448</v>
      </c>
      <c r="E5050" s="44">
        <v>7.4602000000000004</v>
      </c>
      <c r="F5050" s="44">
        <v>0.88963000000000003</v>
      </c>
      <c r="G5050" s="44">
        <v>323.82</v>
      </c>
      <c r="H5050" s="44">
        <v>4.3007999999999997</v>
      </c>
      <c r="I5050" s="44">
        <v>1.3803000000000001</v>
      </c>
      <c r="J5050" s="45">
        <v>10.417899999999999</v>
      </c>
    </row>
    <row r="5051" spans="1:10" x14ac:dyDescent="0.25">
      <c r="A5051" s="33">
        <v>43362</v>
      </c>
      <c r="B5051" s="44">
        <v>1.1667000000000001</v>
      </c>
      <c r="C5051" s="44">
        <v>130.94</v>
      </c>
      <c r="D5051" s="44">
        <v>25.434000000000001</v>
      </c>
      <c r="E5051" s="44">
        <v>7.4596999999999998</v>
      </c>
      <c r="F5051" s="44">
        <v>0.88812999999999998</v>
      </c>
      <c r="G5051" s="44">
        <v>323.39</v>
      </c>
      <c r="H5051" s="44">
        <v>4.2950999999999997</v>
      </c>
      <c r="I5051" s="44">
        <v>1.37</v>
      </c>
      <c r="J5051" s="45">
        <v>10.3878</v>
      </c>
    </row>
    <row r="5052" spans="1:10" x14ac:dyDescent="0.25">
      <c r="A5052" s="33">
        <v>43363</v>
      </c>
      <c r="B5052" s="44">
        <v>1.1769000000000001</v>
      </c>
      <c r="C5052" s="44">
        <v>131.97999999999999</v>
      </c>
      <c r="D5052" s="44">
        <v>25.56</v>
      </c>
      <c r="E5052" s="44">
        <v>7.4592000000000001</v>
      </c>
      <c r="F5052" s="44">
        <v>0.88590000000000002</v>
      </c>
      <c r="G5052" s="44">
        <v>323.75</v>
      </c>
      <c r="H5052" s="44">
        <v>4.2925000000000004</v>
      </c>
      <c r="I5052" s="44">
        <v>1.3783000000000001</v>
      </c>
      <c r="J5052" s="45">
        <v>10.335000000000001</v>
      </c>
    </row>
    <row r="5053" spans="1:10" x14ac:dyDescent="0.25">
      <c r="A5053" s="33">
        <v>43364</v>
      </c>
      <c r="B5053" s="44">
        <v>1.1758999999999999</v>
      </c>
      <c r="C5053" s="44">
        <v>132.44</v>
      </c>
      <c r="D5053" s="44">
        <v>25.585000000000001</v>
      </c>
      <c r="E5053" s="44">
        <v>7.4596999999999998</v>
      </c>
      <c r="F5053" s="44">
        <v>0.89400000000000002</v>
      </c>
      <c r="G5053" s="44">
        <v>324.05</v>
      </c>
      <c r="H5053" s="44">
        <v>4.2946</v>
      </c>
      <c r="I5053" s="44">
        <v>1.3625</v>
      </c>
      <c r="J5053" s="45">
        <v>10.3315</v>
      </c>
    </row>
    <row r="5054" spans="1:10" x14ac:dyDescent="0.25">
      <c r="A5054" s="33">
        <v>43367</v>
      </c>
      <c r="B5054" s="44">
        <v>1.1773</v>
      </c>
      <c r="C5054" s="44">
        <v>132.56</v>
      </c>
      <c r="D5054" s="44">
        <v>25.614999999999998</v>
      </c>
      <c r="E5054" s="44">
        <v>7.4596999999999998</v>
      </c>
      <c r="F5054" s="44">
        <v>0.89458000000000004</v>
      </c>
      <c r="G5054" s="44">
        <v>323.49</v>
      </c>
      <c r="H5054" s="44">
        <v>4.3009000000000004</v>
      </c>
      <c r="I5054" s="44">
        <v>1.3594999999999999</v>
      </c>
      <c r="J5054" s="45">
        <v>10.356299999999999</v>
      </c>
    </row>
    <row r="5055" spans="1:10" x14ac:dyDescent="0.25">
      <c r="A5055" s="33">
        <v>43368</v>
      </c>
      <c r="B5055" s="44">
        <v>1.1777</v>
      </c>
      <c r="C5055" s="44">
        <v>132.78</v>
      </c>
      <c r="D5055" s="44">
        <v>25.613</v>
      </c>
      <c r="E5055" s="44">
        <v>7.4596999999999998</v>
      </c>
      <c r="F5055" s="44">
        <v>0.89424999999999999</v>
      </c>
      <c r="G5055" s="44">
        <v>324.08</v>
      </c>
      <c r="H5055" s="44">
        <v>4.2930000000000001</v>
      </c>
      <c r="I5055" s="44">
        <v>1.3849</v>
      </c>
      <c r="J5055" s="45">
        <v>10.3515</v>
      </c>
    </row>
    <row r="5056" spans="1:10" x14ac:dyDescent="0.25">
      <c r="A5056" s="33">
        <v>43369</v>
      </c>
      <c r="B5056" s="44">
        <v>1.1737</v>
      </c>
      <c r="C5056" s="44">
        <v>132.61000000000001</v>
      </c>
      <c r="D5056" s="44">
        <v>25.605</v>
      </c>
      <c r="E5056" s="44">
        <v>7.4584000000000001</v>
      </c>
      <c r="F5056" s="44">
        <v>0.89080000000000004</v>
      </c>
      <c r="G5056" s="44">
        <v>323.85000000000002</v>
      </c>
      <c r="H5056" s="44">
        <v>4.2826000000000004</v>
      </c>
      <c r="I5056" s="44">
        <v>1.3876999999999999</v>
      </c>
      <c r="J5056" s="45">
        <v>10.376300000000001</v>
      </c>
    </row>
    <row r="5057" spans="1:10" x14ac:dyDescent="0.25">
      <c r="A5057" s="33">
        <v>43370</v>
      </c>
      <c r="B5057" s="44">
        <v>1.1707000000000001</v>
      </c>
      <c r="C5057" s="44">
        <v>132.15</v>
      </c>
      <c r="D5057" s="44">
        <v>25.715</v>
      </c>
      <c r="E5057" s="44">
        <v>7.4591000000000003</v>
      </c>
      <c r="F5057" s="44">
        <v>0.88973000000000002</v>
      </c>
      <c r="G5057" s="44">
        <v>323.7</v>
      </c>
      <c r="H5057" s="44">
        <v>4.2778999999999998</v>
      </c>
      <c r="I5057" s="44">
        <v>1.3863000000000001</v>
      </c>
      <c r="J5057" s="45">
        <v>10.3208</v>
      </c>
    </row>
    <row r="5058" spans="1:10" x14ac:dyDescent="0.25">
      <c r="A5058" s="33">
        <v>43371</v>
      </c>
      <c r="B5058" s="44">
        <v>1.1576</v>
      </c>
      <c r="C5058" s="44">
        <v>131.22999999999999</v>
      </c>
      <c r="D5058" s="44">
        <v>25.731000000000002</v>
      </c>
      <c r="E5058" s="44">
        <v>7.4564000000000004</v>
      </c>
      <c r="F5058" s="44">
        <v>0.88729999999999998</v>
      </c>
      <c r="G5058" s="44">
        <v>324.37</v>
      </c>
      <c r="H5058" s="44">
        <v>4.2774000000000001</v>
      </c>
      <c r="I5058" s="44">
        <v>1.3861000000000001</v>
      </c>
      <c r="J5058" s="45">
        <v>10.308999999999999</v>
      </c>
    </row>
    <row r="5059" spans="1:10" x14ac:dyDescent="0.25">
      <c r="A5059" s="33">
        <v>43374</v>
      </c>
      <c r="B5059" s="44">
        <v>1.1606000000000001</v>
      </c>
      <c r="C5059" s="44">
        <v>132.25</v>
      </c>
      <c r="D5059" s="44">
        <v>25.765000000000001</v>
      </c>
      <c r="E5059" s="44">
        <v>7.4557000000000002</v>
      </c>
      <c r="F5059" s="44">
        <v>0.89078000000000002</v>
      </c>
      <c r="G5059" s="44">
        <v>323.04000000000002</v>
      </c>
      <c r="H5059" s="44">
        <v>4.2796000000000003</v>
      </c>
      <c r="I5059" s="44">
        <v>1.4034</v>
      </c>
      <c r="J5059" s="45">
        <v>10.33</v>
      </c>
    </row>
    <row r="5060" spans="1:10" x14ac:dyDescent="0.25">
      <c r="A5060" s="33">
        <v>43375</v>
      </c>
      <c r="B5060" s="44">
        <v>1.1543000000000001</v>
      </c>
      <c r="C5060" s="44">
        <v>131.46</v>
      </c>
      <c r="D5060" s="44">
        <v>25.788</v>
      </c>
      <c r="E5060" s="44">
        <v>7.4561000000000002</v>
      </c>
      <c r="F5060" s="44">
        <v>0.89043000000000005</v>
      </c>
      <c r="G5060" s="44">
        <v>323.47000000000003</v>
      </c>
      <c r="H5060" s="44">
        <v>4.2907000000000002</v>
      </c>
      <c r="I5060" s="44">
        <v>1.4066000000000001</v>
      </c>
      <c r="J5060" s="45">
        <v>10.381500000000001</v>
      </c>
    </row>
    <row r="5061" spans="1:10" x14ac:dyDescent="0.25">
      <c r="A5061" s="33">
        <v>43376</v>
      </c>
      <c r="B5061" s="44">
        <v>1.1548</v>
      </c>
      <c r="C5061" s="44">
        <v>131.47</v>
      </c>
      <c r="D5061" s="44">
        <v>25.779</v>
      </c>
      <c r="E5061" s="44">
        <v>7.4566999999999997</v>
      </c>
      <c r="F5061" s="44">
        <v>0.88895000000000002</v>
      </c>
      <c r="G5061" s="44">
        <v>322.87</v>
      </c>
      <c r="H5061" s="44">
        <v>4.2956000000000003</v>
      </c>
      <c r="I5061" s="44">
        <v>1.4097999999999999</v>
      </c>
      <c r="J5061" s="45">
        <v>10.3795</v>
      </c>
    </row>
    <row r="5062" spans="1:10" x14ac:dyDescent="0.25">
      <c r="A5062" s="33">
        <v>43377</v>
      </c>
      <c r="B5062" s="44">
        <v>1.1501999999999999</v>
      </c>
      <c r="C5062" s="44">
        <v>131.31</v>
      </c>
      <c r="D5062" s="44">
        <v>25.78</v>
      </c>
      <c r="E5062" s="44">
        <v>7.4566999999999997</v>
      </c>
      <c r="F5062" s="44">
        <v>0.88580000000000003</v>
      </c>
      <c r="G5062" s="44">
        <v>324.43</v>
      </c>
      <c r="H5062" s="44">
        <v>4.3071000000000002</v>
      </c>
      <c r="I5062" s="44">
        <v>1.407</v>
      </c>
      <c r="J5062" s="45">
        <v>10.4015</v>
      </c>
    </row>
    <row r="5063" spans="1:10" x14ac:dyDescent="0.25">
      <c r="A5063" s="33">
        <v>43378</v>
      </c>
      <c r="B5063" s="44">
        <v>1.1506000000000001</v>
      </c>
      <c r="C5063" s="44">
        <v>131.03</v>
      </c>
      <c r="D5063" s="44">
        <v>25.742000000000001</v>
      </c>
      <c r="E5063" s="44">
        <v>7.4588999999999999</v>
      </c>
      <c r="F5063" s="44">
        <v>0.88165000000000004</v>
      </c>
      <c r="G5063" s="44">
        <v>324.58999999999997</v>
      </c>
      <c r="H5063" s="44">
        <v>4.3045</v>
      </c>
      <c r="I5063" s="44">
        <v>1.4197</v>
      </c>
      <c r="J5063" s="45">
        <v>10.4438</v>
      </c>
    </row>
    <row r="5064" spans="1:10" x14ac:dyDescent="0.25">
      <c r="A5064" s="33">
        <v>43381</v>
      </c>
      <c r="B5064" s="44">
        <v>1.1477999999999999</v>
      </c>
      <c r="C5064" s="44">
        <v>130.11000000000001</v>
      </c>
      <c r="D5064" s="44">
        <v>25.736999999999998</v>
      </c>
      <c r="E5064" s="44">
        <v>7.4599000000000002</v>
      </c>
      <c r="F5064" s="44">
        <v>0.88009999999999999</v>
      </c>
      <c r="G5064" s="44">
        <v>324.94</v>
      </c>
      <c r="H5064" s="44">
        <v>4.3080999999999996</v>
      </c>
      <c r="I5064" s="44">
        <v>1.4178999999999999</v>
      </c>
      <c r="J5064" s="45">
        <v>10.446300000000001</v>
      </c>
    </row>
    <row r="5065" spans="1:10" x14ac:dyDescent="0.25">
      <c r="A5065" s="33">
        <v>43382</v>
      </c>
      <c r="B5065" s="44">
        <v>1.1435</v>
      </c>
      <c r="C5065" s="44">
        <v>129.44999999999999</v>
      </c>
      <c r="D5065" s="44">
        <v>25.805</v>
      </c>
      <c r="E5065" s="44">
        <v>7.4592000000000001</v>
      </c>
      <c r="F5065" s="44">
        <v>0.87680000000000002</v>
      </c>
      <c r="G5065" s="44">
        <v>325.29000000000002</v>
      </c>
      <c r="H5065" s="44">
        <v>4.3155000000000001</v>
      </c>
      <c r="I5065" s="44">
        <v>1.4054</v>
      </c>
      <c r="J5065" s="45">
        <v>10.4445</v>
      </c>
    </row>
    <row r="5066" spans="1:10" x14ac:dyDescent="0.25">
      <c r="A5066" s="33">
        <v>43383</v>
      </c>
      <c r="B5066" s="44">
        <v>1.1499999999999999</v>
      </c>
      <c r="C5066" s="44">
        <v>130.22999999999999</v>
      </c>
      <c r="D5066" s="44">
        <v>25.806999999999999</v>
      </c>
      <c r="E5066" s="44">
        <v>7.4600999999999997</v>
      </c>
      <c r="F5066" s="44">
        <v>0.87448000000000004</v>
      </c>
      <c r="G5066" s="44">
        <v>325.05</v>
      </c>
      <c r="H5066" s="44">
        <v>4.3095999999999997</v>
      </c>
      <c r="I5066" s="44">
        <v>1.4049</v>
      </c>
      <c r="J5066" s="45">
        <v>10.48</v>
      </c>
    </row>
    <row r="5067" spans="1:10" x14ac:dyDescent="0.25">
      <c r="A5067" s="33">
        <v>43384</v>
      </c>
      <c r="B5067" s="44">
        <v>1.1575</v>
      </c>
      <c r="C5067" s="44">
        <v>130</v>
      </c>
      <c r="D5067" s="44">
        <v>25.847999999999999</v>
      </c>
      <c r="E5067" s="44">
        <v>7.4603000000000002</v>
      </c>
      <c r="F5067" s="44">
        <v>0.87490000000000001</v>
      </c>
      <c r="G5067" s="44">
        <v>324.97000000000003</v>
      </c>
      <c r="H5067" s="44">
        <v>4.3167</v>
      </c>
      <c r="I5067" s="44">
        <v>1.4157</v>
      </c>
      <c r="J5067" s="45">
        <v>10.412000000000001</v>
      </c>
    </row>
    <row r="5068" spans="1:10" x14ac:dyDescent="0.25">
      <c r="A5068" s="33">
        <v>43385</v>
      </c>
      <c r="B5068" s="44">
        <v>1.1574</v>
      </c>
      <c r="C5068" s="44">
        <v>129.99</v>
      </c>
      <c r="D5068" s="44">
        <v>25.777000000000001</v>
      </c>
      <c r="E5068" s="44">
        <v>7.4602000000000004</v>
      </c>
      <c r="F5068" s="44">
        <v>0.87639999999999996</v>
      </c>
      <c r="G5068" s="44">
        <v>324.14999999999998</v>
      </c>
      <c r="H5068" s="44">
        <v>4.2935999999999996</v>
      </c>
      <c r="I5068" s="44">
        <v>1.4052</v>
      </c>
      <c r="J5068" s="45">
        <v>10.359299999999999</v>
      </c>
    </row>
    <row r="5069" spans="1:10" x14ac:dyDescent="0.25">
      <c r="A5069" s="33">
        <v>43388</v>
      </c>
      <c r="B5069" s="44">
        <v>1.1580999999999999</v>
      </c>
      <c r="C5069" s="44">
        <v>129.53</v>
      </c>
      <c r="D5069" s="44">
        <v>25.797999999999998</v>
      </c>
      <c r="E5069" s="44">
        <v>7.4608999999999996</v>
      </c>
      <c r="F5069" s="44">
        <v>0.88044999999999995</v>
      </c>
      <c r="G5069" s="44">
        <v>323.45</v>
      </c>
      <c r="H5069" s="44">
        <v>4.2942</v>
      </c>
      <c r="I5069" s="44">
        <v>1.3939999999999999</v>
      </c>
      <c r="J5069" s="45">
        <v>10.391999999999999</v>
      </c>
    </row>
    <row r="5070" spans="1:10" x14ac:dyDescent="0.25">
      <c r="A5070" s="33">
        <v>43389</v>
      </c>
      <c r="B5070" s="44">
        <v>1.1587000000000001</v>
      </c>
      <c r="C5070" s="44">
        <v>129.91999999999999</v>
      </c>
      <c r="D5070" s="44">
        <v>25.821000000000002</v>
      </c>
      <c r="E5070" s="44">
        <v>7.4608999999999996</v>
      </c>
      <c r="F5070" s="44">
        <v>0.87592999999999999</v>
      </c>
      <c r="G5070" s="44">
        <v>322.06</v>
      </c>
      <c r="H5070" s="44">
        <v>4.2889999999999997</v>
      </c>
      <c r="I5070" s="44">
        <v>1.3938999999999999</v>
      </c>
      <c r="J5070" s="45">
        <v>10.3165</v>
      </c>
    </row>
    <row r="5071" spans="1:10" x14ac:dyDescent="0.25">
      <c r="A5071" s="33">
        <v>43390</v>
      </c>
      <c r="B5071" s="44">
        <v>1.153</v>
      </c>
      <c r="C5071" s="44">
        <v>129.43</v>
      </c>
      <c r="D5071" s="44">
        <v>25.843</v>
      </c>
      <c r="E5071" s="44">
        <v>7.4603999999999999</v>
      </c>
      <c r="F5071" s="44">
        <v>0.87944999999999995</v>
      </c>
      <c r="G5071" s="44">
        <v>322.55</v>
      </c>
      <c r="H5071" s="44">
        <v>4.2939999999999996</v>
      </c>
      <c r="I5071" s="44">
        <v>1.3873</v>
      </c>
      <c r="J5071" s="45">
        <v>10.3148</v>
      </c>
    </row>
    <row r="5072" spans="1:10" x14ac:dyDescent="0.25">
      <c r="A5072" s="33">
        <v>43391</v>
      </c>
      <c r="B5072" s="44">
        <v>1.1505000000000001</v>
      </c>
      <c r="C5072" s="44">
        <v>129.44</v>
      </c>
      <c r="D5072" s="44">
        <v>25.863</v>
      </c>
      <c r="E5072" s="44">
        <v>7.4606000000000003</v>
      </c>
      <c r="F5072" s="44">
        <v>0.87843000000000004</v>
      </c>
      <c r="G5072" s="44">
        <v>322.42</v>
      </c>
      <c r="H5072" s="44">
        <v>4.2988999999999997</v>
      </c>
      <c r="I5072" s="44">
        <v>1.3875999999999999</v>
      </c>
      <c r="J5072" s="45">
        <v>10.333</v>
      </c>
    </row>
    <row r="5073" spans="1:10" x14ac:dyDescent="0.25">
      <c r="A5073" s="33">
        <v>43392</v>
      </c>
      <c r="B5073" s="44">
        <v>1.147</v>
      </c>
      <c r="C5073" s="44">
        <v>129.05000000000001</v>
      </c>
      <c r="D5073" s="44">
        <v>25.867000000000001</v>
      </c>
      <c r="E5073" s="44">
        <v>7.4606000000000003</v>
      </c>
      <c r="F5073" s="44">
        <v>0.88019999999999998</v>
      </c>
      <c r="G5073" s="44">
        <v>323.2</v>
      </c>
      <c r="H5073" s="44">
        <v>4.3017000000000003</v>
      </c>
      <c r="I5073" s="44">
        <v>1.3875999999999999</v>
      </c>
      <c r="J5073" s="45">
        <v>10.335800000000001</v>
      </c>
    </row>
    <row r="5074" spans="1:10" x14ac:dyDescent="0.25">
      <c r="A5074" s="33">
        <v>43395</v>
      </c>
      <c r="B5074" s="44">
        <v>1.1494</v>
      </c>
      <c r="C5074" s="44">
        <v>129.63</v>
      </c>
      <c r="D5074" s="44">
        <v>25.847999999999999</v>
      </c>
      <c r="E5074" s="44">
        <v>7.4603000000000002</v>
      </c>
      <c r="F5074" s="44">
        <v>0.88424999999999998</v>
      </c>
      <c r="G5074" s="44">
        <v>323.12</v>
      </c>
      <c r="H5074" s="44">
        <v>4.2904999999999998</v>
      </c>
      <c r="I5074" s="44">
        <v>1.3939999999999999</v>
      </c>
      <c r="J5074" s="45">
        <v>10.331</v>
      </c>
    </row>
    <row r="5075" spans="1:10" x14ac:dyDescent="0.25">
      <c r="A5075" s="33">
        <v>43396</v>
      </c>
      <c r="B5075" s="44">
        <v>1.1477999999999999</v>
      </c>
      <c r="C5075" s="44">
        <v>128.76</v>
      </c>
      <c r="D5075" s="44">
        <v>25.814</v>
      </c>
      <c r="E5075" s="44">
        <v>7.4603000000000002</v>
      </c>
      <c r="F5075" s="44">
        <v>0.88102999999999998</v>
      </c>
      <c r="G5075" s="44">
        <v>322.81</v>
      </c>
      <c r="H5075" s="44">
        <v>4.2960000000000003</v>
      </c>
      <c r="I5075" s="44">
        <v>1.3997999999999999</v>
      </c>
      <c r="J5075" s="45">
        <v>10.3606</v>
      </c>
    </row>
    <row r="5076" spans="1:10" x14ac:dyDescent="0.25">
      <c r="A5076" s="33">
        <v>43397</v>
      </c>
      <c r="B5076" s="44">
        <v>1.1389</v>
      </c>
      <c r="C5076" s="44">
        <v>128.37</v>
      </c>
      <c r="D5076" s="44">
        <v>25.832999999999998</v>
      </c>
      <c r="E5076" s="44">
        <v>7.4603999999999999</v>
      </c>
      <c r="F5076" s="44">
        <v>0.88232999999999995</v>
      </c>
      <c r="G5076" s="44">
        <v>323.22000000000003</v>
      </c>
      <c r="H5076" s="44">
        <v>4.3052999999999999</v>
      </c>
      <c r="I5076" s="44">
        <v>1.4142999999999999</v>
      </c>
      <c r="J5076" s="45">
        <v>10.359</v>
      </c>
    </row>
    <row r="5077" spans="1:10" x14ac:dyDescent="0.25">
      <c r="A5077" s="33">
        <v>43398</v>
      </c>
      <c r="B5077" s="44">
        <v>1.1415999999999999</v>
      </c>
      <c r="C5077" s="44">
        <v>128.27000000000001</v>
      </c>
      <c r="D5077" s="44">
        <v>25.831</v>
      </c>
      <c r="E5077" s="44">
        <v>7.4610000000000003</v>
      </c>
      <c r="F5077" s="44">
        <v>0.88532999999999995</v>
      </c>
      <c r="G5077" s="44">
        <v>323.91000000000003</v>
      </c>
      <c r="H5077" s="44">
        <v>4.3094000000000001</v>
      </c>
      <c r="I5077" s="44">
        <v>1.4097</v>
      </c>
      <c r="J5077" s="45">
        <v>10.393000000000001</v>
      </c>
    </row>
    <row r="5078" spans="1:10" x14ac:dyDescent="0.25">
      <c r="A5078" s="33">
        <v>43399</v>
      </c>
      <c r="B5078" s="44">
        <v>1.1345000000000001</v>
      </c>
      <c r="C5078" s="44">
        <v>127.13</v>
      </c>
      <c r="D5078" s="44">
        <v>25.86</v>
      </c>
      <c r="E5078" s="44">
        <v>7.4607000000000001</v>
      </c>
      <c r="F5078" s="44">
        <v>0.88680000000000003</v>
      </c>
      <c r="G5078" s="44">
        <v>324.41000000000003</v>
      </c>
      <c r="H5078" s="44">
        <v>4.3177000000000003</v>
      </c>
      <c r="I5078" s="44">
        <v>1.4011</v>
      </c>
      <c r="J5078" s="45">
        <v>10.4025</v>
      </c>
    </row>
    <row r="5079" spans="1:10" x14ac:dyDescent="0.25">
      <c r="A5079" s="33">
        <v>43402</v>
      </c>
      <c r="B5079" s="44">
        <v>1.1380999999999999</v>
      </c>
      <c r="C5079" s="44">
        <v>127.92</v>
      </c>
      <c r="D5079" s="44">
        <v>25.849</v>
      </c>
      <c r="E5079" s="44">
        <v>7.4614000000000003</v>
      </c>
      <c r="F5079" s="44">
        <v>0.88788</v>
      </c>
      <c r="G5079" s="44">
        <v>324.39999999999998</v>
      </c>
      <c r="H5079" s="44">
        <v>4.3182</v>
      </c>
      <c r="I5079" s="44">
        <v>1.4168000000000001</v>
      </c>
      <c r="J5079" s="45">
        <v>10.391</v>
      </c>
    </row>
    <row r="5080" spans="1:10" x14ac:dyDescent="0.25">
      <c r="A5080" s="33">
        <v>43403</v>
      </c>
      <c r="B5080" s="44">
        <v>1.1372</v>
      </c>
      <c r="C5080" s="44">
        <v>128.28</v>
      </c>
      <c r="D5080" s="44">
        <v>25.87</v>
      </c>
      <c r="E5080" s="44">
        <v>7.4614000000000003</v>
      </c>
      <c r="F5080" s="44">
        <v>0.89148000000000005</v>
      </c>
      <c r="G5080" s="44">
        <v>324.95</v>
      </c>
      <c r="H5080" s="44">
        <v>4.3307000000000002</v>
      </c>
      <c r="I5080" s="44">
        <v>1.4101999999999999</v>
      </c>
      <c r="J5080" s="45">
        <v>10.42</v>
      </c>
    </row>
    <row r="5081" spans="1:10" x14ac:dyDescent="0.25">
      <c r="A5081" s="33">
        <v>43404</v>
      </c>
      <c r="B5081" s="44">
        <v>1.1317999999999999</v>
      </c>
      <c r="C5081" s="44">
        <v>128.15</v>
      </c>
      <c r="D5081" s="44">
        <v>25.922000000000001</v>
      </c>
      <c r="E5081" s="44">
        <v>7.4614000000000003</v>
      </c>
      <c r="F5081" s="44">
        <v>0.88873000000000002</v>
      </c>
      <c r="G5081" s="44">
        <v>325.10000000000002</v>
      </c>
      <c r="H5081" s="44">
        <v>4.3391999999999999</v>
      </c>
      <c r="I5081" s="44">
        <v>1.4057999999999999</v>
      </c>
      <c r="J5081" s="45">
        <v>10.4015</v>
      </c>
    </row>
    <row r="5082" spans="1:10" x14ac:dyDescent="0.25">
      <c r="A5082" s="33">
        <v>43405</v>
      </c>
      <c r="B5082" s="44">
        <v>1.1393</v>
      </c>
      <c r="C5082" s="44">
        <v>128.52000000000001</v>
      </c>
      <c r="D5082" s="44">
        <v>25.879000000000001</v>
      </c>
      <c r="E5082" s="44">
        <v>7.4603999999999999</v>
      </c>
      <c r="F5082" s="44">
        <v>0.88173000000000001</v>
      </c>
      <c r="G5082" s="44">
        <v>322.95999999999998</v>
      </c>
      <c r="H5082" s="44">
        <v>4.3269000000000002</v>
      </c>
      <c r="I5082" s="44">
        <v>1.3982000000000001</v>
      </c>
      <c r="J5082" s="45">
        <v>10.315799999999999</v>
      </c>
    </row>
    <row r="5083" spans="1:10" x14ac:dyDescent="0.25">
      <c r="A5083" s="33">
        <v>43406</v>
      </c>
      <c r="B5083" s="44">
        <v>1.1416999999999999</v>
      </c>
      <c r="C5083" s="44">
        <v>128.88999999999999</v>
      </c>
      <c r="D5083" s="44">
        <v>25.782</v>
      </c>
      <c r="E5083" s="44">
        <v>7.4603000000000002</v>
      </c>
      <c r="F5083" s="44">
        <v>0.87870000000000004</v>
      </c>
      <c r="G5083" s="44">
        <v>321.62</v>
      </c>
      <c r="H5083" s="44">
        <v>4.3201999999999998</v>
      </c>
      <c r="I5083" s="44">
        <v>1.4271</v>
      </c>
      <c r="J5083" s="45">
        <v>10.3123</v>
      </c>
    </row>
    <row r="5084" spans="1:10" x14ac:dyDescent="0.25">
      <c r="A5084" s="33">
        <v>43409</v>
      </c>
      <c r="B5084" s="44">
        <v>1.137</v>
      </c>
      <c r="C5084" s="44">
        <v>128.81</v>
      </c>
      <c r="D5084" s="44">
        <v>25.846</v>
      </c>
      <c r="E5084" s="44">
        <v>7.4596</v>
      </c>
      <c r="F5084" s="44">
        <v>0.87534999999999996</v>
      </c>
      <c r="G5084" s="44">
        <v>322.44</v>
      </c>
      <c r="H5084" s="44">
        <v>4.3125999999999998</v>
      </c>
      <c r="I5084" s="44">
        <v>1.4093</v>
      </c>
      <c r="J5084" s="45">
        <v>10.3268</v>
      </c>
    </row>
    <row r="5085" spans="1:10" x14ac:dyDescent="0.25">
      <c r="A5085" s="33">
        <v>43410</v>
      </c>
      <c r="B5085" s="44">
        <v>1.1428</v>
      </c>
      <c r="C5085" s="44">
        <v>129.31</v>
      </c>
      <c r="D5085" s="44">
        <v>25.832999999999998</v>
      </c>
      <c r="E5085" s="44">
        <v>7.4592999999999998</v>
      </c>
      <c r="F5085" s="44">
        <v>0.87312999999999996</v>
      </c>
      <c r="G5085" s="44">
        <v>322.06</v>
      </c>
      <c r="H5085" s="44">
        <v>4.3087999999999997</v>
      </c>
      <c r="I5085" s="44">
        <v>1.4016999999999999</v>
      </c>
      <c r="J5085" s="45">
        <v>10.347</v>
      </c>
    </row>
    <row r="5086" spans="1:10" x14ac:dyDescent="0.25">
      <c r="A5086" s="33">
        <v>43411</v>
      </c>
      <c r="B5086" s="44">
        <v>1.1487000000000001</v>
      </c>
      <c r="C5086" s="44">
        <v>130.02000000000001</v>
      </c>
      <c r="D5086" s="44">
        <v>25.88</v>
      </c>
      <c r="E5086" s="44">
        <v>7.4598000000000004</v>
      </c>
      <c r="F5086" s="44">
        <v>0.87402999999999997</v>
      </c>
      <c r="G5086" s="44">
        <v>321.76</v>
      </c>
      <c r="H5086" s="44">
        <v>4.2939999999999996</v>
      </c>
      <c r="I5086" s="44">
        <v>1.3905000000000001</v>
      </c>
      <c r="J5086" s="45">
        <v>10.331300000000001</v>
      </c>
    </row>
    <row r="5087" spans="1:10" x14ac:dyDescent="0.25">
      <c r="A5087" s="33">
        <v>43412</v>
      </c>
      <c r="B5087" s="44">
        <v>1.1424000000000001</v>
      </c>
      <c r="C5087" s="44">
        <v>129.9</v>
      </c>
      <c r="D5087" s="44">
        <v>25.887</v>
      </c>
      <c r="E5087" s="44">
        <v>7.4596999999999998</v>
      </c>
      <c r="F5087" s="44">
        <v>0.87163000000000002</v>
      </c>
      <c r="G5087" s="44">
        <v>321.44</v>
      </c>
      <c r="H5087" s="44">
        <v>4.2915000000000001</v>
      </c>
      <c r="I5087" s="44">
        <v>1.3944000000000001</v>
      </c>
      <c r="J5087" s="45">
        <v>10.252800000000001</v>
      </c>
    </row>
    <row r="5088" spans="1:10" x14ac:dyDescent="0.25">
      <c r="A5088" s="33">
        <v>43413</v>
      </c>
      <c r="B5088" s="44">
        <v>1.1346000000000001</v>
      </c>
      <c r="C5088" s="44">
        <v>129.26</v>
      </c>
      <c r="D5088" s="44">
        <v>25.936</v>
      </c>
      <c r="E5088" s="44">
        <v>7.4593999999999996</v>
      </c>
      <c r="F5088" s="44">
        <v>0.87053000000000003</v>
      </c>
      <c r="G5088" s="44">
        <v>321.31</v>
      </c>
      <c r="H5088" s="44">
        <v>4.2880000000000003</v>
      </c>
      <c r="I5088" s="44">
        <v>1.3957999999999999</v>
      </c>
      <c r="J5088" s="45">
        <v>10.264799999999999</v>
      </c>
    </row>
    <row r="5089" spans="1:10" x14ac:dyDescent="0.25">
      <c r="A5089" s="33">
        <v>43416</v>
      </c>
      <c r="B5089" s="44">
        <v>1.1265000000000001</v>
      </c>
      <c r="C5089" s="44">
        <v>128.19999999999999</v>
      </c>
      <c r="D5089" s="44">
        <v>25.942</v>
      </c>
      <c r="E5089" s="44">
        <v>7.4596999999999998</v>
      </c>
      <c r="F5089" s="44">
        <v>0.87563000000000002</v>
      </c>
      <c r="G5089" s="44">
        <v>321.72000000000003</v>
      </c>
      <c r="H5089" s="44">
        <v>4.2968000000000002</v>
      </c>
      <c r="I5089" s="44">
        <v>1.3982000000000001</v>
      </c>
      <c r="J5089" s="45">
        <v>10.2705</v>
      </c>
    </row>
    <row r="5090" spans="1:10" x14ac:dyDescent="0.25">
      <c r="A5090" s="33">
        <v>43417</v>
      </c>
      <c r="B5090" s="44">
        <v>1.1261000000000001</v>
      </c>
      <c r="C5090" s="44">
        <v>128.32</v>
      </c>
      <c r="D5090" s="44">
        <v>25.939</v>
      </c>
      <c r="E5090" s="44">
        <v>7.4612999999999996</v>
      </c>
      <c r="F5090" s="44">
        <v>0.86944999999999995</v>
      </c>
      <c r="G5090" s="44">
        <v>322.89</v>
      </c>
      <c r="H5090" s="44">
        <v>4.2991999999999999</v>
      </c>
      <c r="I5090" s="44">
        <v>1.4065000000000001</v>
      </c>
      <c r="J5090" s="45">
        <v>10.228400000000001</v>
      </c>
    </row>
    <row r="5091" spans="1:10" x14ac:dyDescent="0.25">
      <c r="A5091" s="33">
        <v>43418</v>
      </c>
      <c r="B5091" s="44">
        <v>1.1295999999999999</v>
      </c>
      <c r="C5091" s="44">
        <v>128.63999999999999</v>
      </c>
      <c r="D5091" s="44">
        <v>25.994</v>
      </c>
      <c r="E5091" s="44">
        <v>7.4621000000000004</v>
      </c>
      <c r="F5091" s="44">
        <v>0.87048000000000003</v>
      </c>
      <c r="G5091" s="44">
        <v>322.68</v>
      </c>
      <c r="H5091" s="44">
        <v>4.2911000000000001</v>
      </c>
      <c r="I5091" s="44">
        <v>1.3915</v>
      </c>
      <c r="J5091" s="45">
        <v>10.2685</v>
      </c>
    </row>
    <row r="5092" spans="1:10" x14ac:dyDescent="0.25">
      <c r="A5092" s="33">
        <v>43419</v>
      </c>
      <c r="B5092" s="44">
        <v>1.1305000000000001</v>
      </c>
      <c r="C5092" s="44">
        <v>128.16</v>
      </c>
      <c r="D5092" s="44">
        <v>25.984999999999999</v>
      </c>
      <c r="E5092" s="44">
        <v>7.4622000000000002</v>
      </c>
      <c r="F5092" s="44">
        <v>0.88370000000000004</v>
      </c>
      <c r="G5092" s="44">
        <v>321.99</v>
      </c>
      <c r="H5092" s="44">
        <v>4.2933000000000003</v>
      </c>
      <c r="I5092" s="44">
        <v>1.3733</v>
      </c>
      <c r="J5092" s="45">
        <v>10.2553</v>
      </c>
    </row>
    <row r="5093" spans="1:10" x14ac:dyDescent="0.25">
      <c r="A5093" s="33">
        <v>43420</v>
      </c>
      <c r="B5093" s="44">
        <v>1.1346000000000001</v>
      </c>
      <c r="C5093" s="44">
        <v>128.37</v>
      </c>
      <c r="D5093" s="44">
        <v>25.984999999999999</v>
      </c>
      <c r="E5093" s="44">
        <v>7.4618000000000002</v>
      </c>
      <c r="F5093" s="44">
        <v>0.88349999999999995</v>
      </c>
      <c r="G5093" s="44">
        <v>321.93</v>
      </c>
      <c r="H5093" s="44">
        <v>4.3154000000000003</v>
      </c>
      <c r="I5093" s="44">
        <v>1.36</v>
      </c>
      <c r="J5093" s="45">
        <v>10.262</v>
      </c>
    </row>
    <row r="5094" spans="1:10" x14ac:dyDescent="0.25">
      <c r="A5094" s="33">
        <v>43423</v>
      </c>
      <c r="B5094" s="44">
        <v>1.1427</v>
      </c>
      <c r="C5094" s="44">
        <v>128.88999999999999</v>
      </c>
      <c r="D5094" s="44">
        <v>26.013000000000002</v>
      </c>
      <c r="E5094" s="44">
        <v>7.4625000000000004</v>
      </c>
      <c r="F5094" s="44">
        <v>0.89083000000000001</v>
      </c>
      <c r="G5094" s="44">
        <v>321.64999999999998</v>
      </c>
      <c r="H5094" s="44">
        <v>4.3292999999999999</v>
      </c>
      <c r="I5094" s="44">
        <v>1.3714</v>
      </c>
      <c r="J5094" s="45">
        <v>10.281499999999999</v>
      </c>
    </row>
    <row r="5095" spans="1:10" x14ac:dyDescent="0.25">
      <c r="A5095" s="33">
        <v>43424</v>
      </c>
      <c r="B5095" s="44">
        <v>1.1420999999999999</v>
      </c>
      <c r="C5095" s="44">
        <v>128.34</v>
      </c>
      <c r="D5095" s="44">
        <v>26.032</v>
      </c>
      <c r="E5095" s="44">
        <v>7.4626999999999999</v>
      </c>
      <c r="F5095" s="44">
        <v>0.88907999999999998</v>
      </c>
      <c r="G5095" s="44">
        <v>321.25</v>
      </c>
      <c r="H5095" s="44">
        <v>4.3177000000000003</v>
      </c>
      <c r="I5095" s="44">
        <v>1.3615999999999999</v>
      </c>
      <c r="J5095" s="45">
        <v>10.3133</v>
      </c>
    </row>
    <row r="5096" spans="1:10" x14ac:dyDescent="0.25">
      <c r="A5096" s="33">
        <v>43425</v>
      </c>
      <c r="B5096" s="44">
        <v>1.1409</v>
      </c>
      <c r="C5096" s="44">
        <v>129.04</v>
      </c>
      <c r="D5096" s="44">
        <v>26.001999999999999</v>
      </c>
      <c r="E5096" s="44">
        <v>7.4617000000000004</v>
      </c>
      <c r="F5096" s="44">
        <v>0.89107999999999998</v>
      </c>
      <c r="G5096" s="44">
        <v>321.63</v>
      </c>
      <c r="H5096" s="44">
        <v>4.2995000000000001</v>
      </c>
      <c r="I5096" s="44">
        <v>1.345</v>
      </c>
      <c r="J5096" s="45">
        <v>10.314299999999999</v>
      </c>
    </row>
    <row r="5097" spans="1:10" x14ac:dyDescent="0.25">
      <c r="A5097" s="33">
        <v>43426</v>
      </c>
      <c r="B5097" s="44">
        <v>1.1403000000000001</v>
      </c>
      <c r="C5097" s="44">
        <v>128.80000000000001</v>
      </c>
      <c r="D5097" s="44">
        <v>25.99</v>
      </c>
      <c r="E5097" s="44">
        <v>7.4615999999999998</v>
      </c>
      <c r="F5097" s="44">
        <v>0.88597999999999999</v>
      </c>
      <c r="G5097" s="44">
        <v>321.52</v>
      </c>
      <c r="H5097" s="44">
        <v>4.3003999999999998</v>
      </c>
      <c r="I5097" s="44">
        <v>1.3324</v>
      </c>
      <c r="J5097" s="45">
        <v>10.3035</v>
      </c>
    </row>
    <row r="5098" spans="1:10" x14ac:dyDescent="0.25">
      <c r="A5098" s="33">
        <v>43427</v>
      </c>
      <c r="B5098" s="44">
        <v>1.1352</v>
      </c>
      <c r="C5098" s="44">
        <v>128.07</v>
      </c>
      <c r="D5098" s="44">
        <v>25.954000000000001</v>
      </c>
      <c r="E5098" s="44">
        <v>7.4618000000000002</v>
      </c>
      <c r="F5098" s="44">
        <v>0.88480000000000003</v>
      </c>
      <c r="G5098" s="44">
        <v>322.02999999999997</v>
      </c>
      <c r="H5098" s="44">
        <v>4.2949000000000002</v>
      </c>
      <c r="I5098" s="44">
        <v>1.3443000000000001</v>
      </c>
      <c r="J5098" s="45">
        <v>10.3043</v>
      </c>
    </row>
    <row r="5099" spans="1:10" x14ac:dyDescent="0.25">
      <c r="A5099" s="33">
        <v>43430</v>
      </c>
      <c r="B5099" s="44">
        <v>1.1363000000000001</v>
      </c>
      <c r="C5099" s="44">
        <v>128.69999999999999</v>
      </c>
      <c r="D5099" s="44">
        <v>25.917999999999999</v>
      </c>
      <c r="E5099" s="44">
        <v>7.4611999999999998</v>
      </c>
      <c r="F5099" s="44">
        <v>0.88439999999999996</v>
      </c>
      <c r="G5099" s="44">
        <v>322.89999999999998</v>
      </c>
      <c r="H5099" s="44">
        <v>4.2919999999999998</v>
      </c>
      <c r="I5099" s="44">
        <v>1.3289</v>
      </c>
      <c r="J5099" s="45">
        <v>10.292999999999999</v>
      </c>
    </row>
    <row r="5100" spans="1:10" x14ac:dyDescent="0.25">
      <c r="A5100" s="33">
        <v>43431</v>
      </c>
      <c r="B5100" s="44">
        <v>1.1328</v>
      </c>
      <c r="C5100" s="44">
        <v>128.66</v>
      </c>
      <c r="D5100" s="44">
        <v>25.914000000000001</v>
      </c>
      <c r="E5100" s="44">
        <v>7.4617000000000004</v>
      </c>
      <c r="F5100" s="44">
        <v>0.88748000000000005</v>
      </c>
      <c r="G5100" s="44">
        <v>324.06</v>
      </c>
      <c r="H5100" s="44">
        <v>4.2901999999999996</v>
      </c>
      <c r="I5100" s="44">
        <v>1.3474999999999999</v>
      </c>
      <c r="J5100" s="45">
        <v>10.282299999999999</v>
      </c>
    </row>
    <row r="5101" spans="1:10" x14ac:dyDescent="0.25">
      <c r="A5101" s="33">
        <v>43432</v>
      </c>
      <c r="B5101" s="44">
        <v>1.1284000000000001</v>
      </c>
      <c r="C5101" s="44">
        <v>128.47</v>
      </c>
      <c r="D5101" s="44">
        <v>25.931000000000001</v>
      </c>
      <c r="E5101" s="44">
        <v>7.4615999999999998</v>
      </c>
      <c r="F5101" s="44">
        <v>0.88244999999999996</v>
      </c>
      <c r="G5101" s="44">
        <v>324.37</v>
      </c>
      <c r="H5101" s="44">
        <v>4.2953000000000001</v>
      </c>
      <c r="I5101" s="44">
        <v>1.3608</v>
      </c>
      <c r="J5101" s="45">
        <v>10.2544</v>
      </c>
    </row>
    <row r="5102" spans="1:10" x14ac:dyDescent="0.25">
      <c r="A5102" s="33">
        <v>43433</v>
      </c>
      <c r="B5102" s="44">
        <v>1.1387</v>
      </c>
      <c r="C5102" s="44">
        <v>128.99</v>
      </c>
      <c r="D5102" s="44">
        <v>25.966999999999999</v>
      </c>
      <c r="E5102" s="44">
        <v>7.4622000000000002</v>
      </c>
      <c r="F5102" s="44">
        <v>0.89134999999999998</v>
      </c>
      <c r="G5102" s="44">
        <v>323.42</v>
      </c>
      <c r="H5102" s="44">
        <v>4.2915999999999999</v>
      </c>
      <c r="I5102" s="44">
        <v>1.3431</v>
      </c>
      <c r="J5102" s="45">
        <v>10.317</v>
      </c>
    </row>
    <row r="5103" spans="1:10" x14ac:dyDescent="0.25">
      <c r="A5103" s="33">
        <v>43434</v>
      </c>
      <c r="B5103" s="44">
        <v>1.1358999999999999</v>
      </c>
      <c r="C5103" s="44">
        <v>128.99</v>
      </c>
      <c r="D5103" s="44">
        <v>25.957000000000001</v>
      </c>
      <c r="E5103" s="44">
        <v>7.4622000000000002</v>
      </c>
      <c r="F5103" s="44">
        <v>0.89068000000000003</v>
      </c>
      <c r="G5103" s="44">
        <v>323.62</v>
      </c>
      <c r="H5103" s="44">
        <v>4.29</v>
      </c>
      <c r="I5103" s="44">
        <v>1.3565</v>
      </c>
      <c r="J5103" s="45">
        <v>10.3195</v>
      </c>
    </row>
    <row r="5104" spans="1:10" x14ac:dyDescent="0.25">
      <c r="A5104" s="33">
        <v>43437</v>
      </c>
      <c r="B5104" s="44">
        <v>1.1332</v>
      </c>
      <c r="C5104" s="44">
        <v>128.69999999999999</v>
      </c>
      <c r="D5104" s="44">
        <v>25.920999999999999</v>
      </c>
      <c r="E5104" s="44">
        <v>7.4622000000000002</v>
      </c>
      <c r="F5104" s="44">
        <v>0.89149999999999996</v>
      </c>
      <c r="G5104" s="44">
        <v>322.76</v>
      </c>
      <c r="H5104" s="44">
        <v>4.2808999999999999</v>
      </c>
      <c r="I5104" s="44">
        <v>1.3593</v>
      </c>
      <c r="J5104" s="45">
        <v>10.2355</v>
      </c>
    </row>
    <row r="5105" spans="1:10" x14ac:dyDescent="0.25">
      <c r="A5105" s="33">
        <v>43438</v>
      </c>
      <c r="B5105" s="44">
        <v>1.1409</v>
      </c>
      <c r="C5105" s="44">
        <v>128.68</v>
      </c>
      <c r="D5105" s="44">
        <v>25.901</v>
      </c>
      <c r="E5105" s="44">
        <v>7.4626000000000001</v>
      </c>
      <c r="F5105" s="44">
        <v>0.89058000000000004</v>
      </c>
      <c r="G5105" s="44">
        <v>323.2</v>
      </c>
      <c r="H5105" s="44">
        <v>4.2823000000000002</v>
      </c>
      <c r="I5105" s="44">
        <v>1.3418000000000001</v>
      </c>
      <c r="J5105" s="45">
        <v>10.2293</v>
      </c>
    </row>
    <row r="5106" spans="1:10" x14ac:dyDescent="0.25">
      <c r="A5106" s="33">
        <v>43439</v>
      </c>
      <c r="B5106" s="44">
        <v>1.1354</v>
      </c>
      <c r="C5106" s="44">
        <v>128.31</v>
      </c>
      <c r="D5106" s="44">
        <v>25.885999999999999</v>
      </c>
      <c r="E5106" s="44">
        <v>7.4630000000000001</v>
      </c>
      <c r="F5106" s="44">
        <v>0.88885000000000003</v>
      </c>
      <c r="G5106" s="44">
        <v>323.49</v>
      </c>
      <c r="H5106" s="44">
        <v>4.2826000000000004</v>
      </c>
      <c r="I5106" s="44">
        <v>1.333</v>
      </c>
      <c r="J5106" s="45">
        <v>10.1753</v>
      </c>
    </row>
    <row r="5107" spans="1:10" x14ac:dyDescent="0.25">
      <c r="A5107" s="33">
        <v>43440</v>
      </c>
      <c r="B5107" s="44">
        <v>1.1351</v>
      </c>
      <c r="C5107" s="44">
        <v>128.04</v>
      </c>
      <c r="D5107" s="44">
        <v>25.89</v>
      </c>
      <c r="E5107" s="44">
        <v>7.4634999999999998</v>
      </c>
      <c r="F5107" s="44">
        <v>0.88929999999999998</v>
      </c>
      <c r="G5107" s="44">
        <v>323.75</v>
      </c>
      <c r="H5107" s="44">
        <v>4.2881</v>
      </c>
      <c r="I5107" s="44">
        <v>1.3456999999999999</v>
      </c>
      <c r="J5107" s="45">
        <v>10.2355</v>
      </c>
    </row>
    <row r="5108" spans="1:10" x14ac:dyDescent="0.25">
      <c r="A5108" s="33">
        <v>43441</v>
      </c>
      <c r="B5108" s="44">
        <v>1.1371</v>
      </c>
      <c r="C5108" s="44">
        <v>128.36000000000001</v>
      </c>
      <c r="D5108" s="44">
        <v>25.850999999999999</v>
      </c>
      <c r="E5108" s="44">
        <v>7.4641000000000002</v>
      </c>
      <c r="F5108" s="44">
        <v>0.89085000000000003</v>
      </c>
      <c r="G5108" s="44">
        <v>323.5</v>
      </c>
      <c r="H5108" s="44">
        <v>4.2895000000000003</v>
      </c>
      <c r="I5108" s="44">
        <v>1.3360000000000001</v>
      </c>
      <c r="J5108" s="45">
        <v>10.266500000000001</v>
      </c>
    </row>
    <row r="5109" spans="1:10" x14ac:dyDescent="0.25">
      <c r="A5109" s="33">
        <v>43444</v>
      </c>
      <c r="B5109" s="44">
        <v>1.1425000000000001</v>
      </c>
      <c r="C5109" s="44">
        <v>128.79</v>
      </c>
      <c r="D5109" s="44">
        <v>25.866</v>
      </c>
      <c r="E5109" s="44">
        <v>7.4638999999999998</v>
      </c>
      <c r="F5109" s="44">
        <v>0.90244999999999997</v>
      </c>
      <c r="G5109" s="44">
        <v>323.14999999999998</v>
      </c>
      <c r="H5109" s="44">
        <v>4.2920999999999996</v>
      </c>
      <c r="I5109" s="44">
        <v>1.3251999999999999</v>
      </c>
      <c r="J5109" s="45">
        <v>10.333</v>
      </c>
    </row>
    <row r="5110" spans="1:10" x14ac:dyDescent="0.25">
      <c r="A5110" s="33">
        <v>43445</v>
      </c>
      <c r="B5110" s="44">
        <v>1.1378999999999999</v>
      </c>
      <c r="C5110" s="44">
        <v>128.75</v>
      </c>
      <c r="D5110" s="44">
        <v>25.844999999999999</v>
      </c>
      <c r="E5110" s="44">
        <v>7.4641000000000002</v>
      </c>
      <c r="F5110" s="44">
        <v>0.90227999999999997</v>
      </c>
      <c r="G5110" s="44">
        <v>323.39999999999998</v>
      </c>
      <c r="H5110" s="44">
        <v>4.2983000000000002</v>
      </c>
      <c r="I5110" s="44">
        <v>1.3465</v>
      </c>
      <c r="J5110" s="45">
        <v>10.297000000000001</v>
      </c>
    </row>
    <row r="5111" spans="1:10" x14ac:dyDescent="0.25">
      <c r="A5111" s="33">
        <v>43446</v>
      </c>
      <c r="B5111" s="44">
        <v>1.1346000000000001</v>
      </c>
      <c r="C5111" s="44">
        <v>128.66999999999999</v>
      </c>
      <c r="D5111" s="44">
        <v>25.866</v>
      </c>
      <c r="E5111" s="44">
        <v>7.4641000000000002</v>
      </c>
      <c r="F5111" s="44">
        <v>0.90134999999999998</v>
      </c>
      <c r="G5111" s="44">
        <v>323.43</v>
      </c>
      <c r="H5111" s="44">
        <v>4.2986000000000004</v>
      </c>
      <c r="I5111" s="44">
        <v>1.3456999999999999</v>
      </c>
      <c r="J5111" s="45">
        <v>10.359500000000001</v>
      </c>
    </row>
    <row r="5112" spans="1:10" x14ac:dyDescent="0.25">
      <c r="A5112" s="33">
        <v>43447</v>
      </c>
      <c r="B5112" s="44">
        <v>1.1371</v>
      </c>
      <c r="C5112" s="44">
        <v>129.06</v>
      </c>
      <c r="D5112" s="44">
        <v>25.829000000000001</v>
      </c>
      <c r="E5112" s="44">
        <v>7.4646999999999997</v>
      </c>
      <c r="F5112" s="44">
        <v>0.89847999999999995</v>
      </c>
      <c r="G5112" s="44">
        <v>323.14</v>
      </c>
      <c r="H5112" s="44">
        <v>4.2925000000000004</v>
      </c>
      <c r="I5112" s="44">
        <v>1.3543000000000001</v>
      </c>
      <c r="J5112" s="45">
        <v>10.302</v>
      </c>
    </row>
    <row r="5113" spans="1:10" x14ac:dyDescent="0.25">
      <c r="A5113" s="33">
        <v>43448</v>
      </c>
      <c r="B5113" s="44">
        <v>1.1285000000000001</v>
      </c>
      <c r="C5113" s="44">
        <v>128.13</v>
      </c>
      <c r="D5113" s="44">
        <v>25.794</v>
      </c>
      <c r="E5113" s="44">
        <v>7.4656000000000002</v>
      </c>
      <c r="F5113" s="44">
        <v>0.89834999999999998</v>
      </c>
      <c r="G5113" s="44">
        <v>323.93</v>
      </c>
      <c r="H5113" s="44">
        <v>4.2973999999999997</v>
      </c>
      <c r="I5113" s="44">
        <v>1.3492</v>
      </c>
      <c r="J5113" s="45">
        <v>10.260999999999999</v>
      </c>
    </row>
    <row r="5114" spans="1:10" x14ac:dyDescent="0.25">
      <c r="A5114" s="33">
        <v>43451</v>
      </c>
      <c r="B5114" s="44">
        <v>1.1341000000000001</v>
      </c>
      <c r="C5114" s="44">
        <v>128.44</v>
      </c>
      <c r="D5114" s="44">
        <v>25.800999999999998</v>
      </c>
      <c r="E5114" s="44">
        <v>7.4659000000000004</v>
      </c>
      <c r="F5114" s="44">
        <v>0.89890000000000003</v>
      </c>
      <c r="G5114" s="44">
        <v>323.32</v>
      </c>
      <c r="H5114" s="44">
        <v>4.2835000000000001</v>
      </c>
      <c r="I5114" s="44">
        <v>1.3724000000000001</v>
      </c>
      <c r="J5114" s="45">
        <v>10.272500000000001</v>
      </c>
    </row>
    <row r="5115" spans="1:10" x14ac:dyDescent="0.25">
      <c r="A5115" s="33">
        <v>43452</v>
      </c>
      <c r="B5115" s="44">
        <v>1.1376999999999999</v>
      </c>
      <c r="C5115" s="44">
        <v>127.86</v>
      </c>
      <c r="D5115" s="44">
        <v>25.753</v>
      </c>
      <c r="E5115" s="44">
        <v>7.4675000000000002</v>
      </c>
      <c r="F5115" s="44">
        <v>0.89715</v>
      </c>
      <c r="G5115" s="44">
        <v>323.11</v>
      </c>
      <c r="H5115" s="44">
        <v>4.2847999999999997</v>
      </c>
      <c r="I5115" s="44">
        <v>1.3815</v>
      </c>
      <c r="J5115" s="45">
        <v>10.276</v>
      </c>
    </row>
    <row r="5116" spans="1:10" x14ac:dyDescent="0.25">
      <c r="A5116" s="33">
        <v>43453</v>
      </c>
      <c r="B5116" s="44">
        <v>1.1405000000000001</v>
      </c>
      <c r="C5116" s="44">
        <v>128.11000000000001</v>
      </c>
      <c r="D5116" s="44">
        <v>25.765000000000001</v>
      </c>
      <c r="E5116" s="44">
        <v>7.4676</v>
      </c>
      <c r="F5116" s="44">
        <v>0.90317999999999998</v>
      </c>
      <c r="G5116" s="44">
        <v>322.89999999999998</v>
      </c>
      <c r="H5116" s="44">
        <v>4.2832999999999997</v>
      </c>
      <c r="I5116" s="44">
        <v>1.3994</v>
      </c>
      <c r="J5116" s="45">
        <v>10.3393</v>
      </c>
    </row>
    <row r="5117" spans="1:10" x14ac:dyDescent="0.25">
      <c r="A5117" s="33">
        <v>43454</v>
      </c>
      <c r="B5117" s="44">
        <v>1.1451</v>
      </c>
      <c r="C5117" s="44">
        <v>127.94</v>
      </c>
      <c r="D5117" s="44">
        <v>25.76</v>
      </c>
      <c r="E5117" s="44">
        <v>7.4672000000000001</v>
      </c>
      <c r="F5117" s="44">
        <v>0.90334999999999999</v>
      </c>
      <c r="G5117" s="44">
        <v>321.83</v>
      </c>
      <c r="H5117" s="44">
        <v>4.2876000000000003</v>
      </c>
      <c r="I5117" s="44">
        <v>1.4141999999999999</v>
      </c>
      <c r="J5117" s="45">
        <v>10.253</v>
      </c>
    </row>
    <row r="5118" spans="1:10" x14ac:dyDescent="0.25">
      <c r="A5118" s="33">
        <v>43455</v>
      </c>
      <c r="B5118" s="44">
        <v>1.1414</v>
      </c>
      <c r="C5118" s="44">
        <v>126.98</v>
      </c>
      <c r="D5118" s="44">
        <v>25.855</v>
      </c>
      <c r="E5118" s="44">
        <v>7.4669999999999996</v>
      </c>
      <c r="F5118" s="44">
        <v>0.90215000000000001</v>
      </c>
      <c r="G5118" s="44">
        <v>321.97000000000003</v>
      </c>
      <c r="H5118" s="44">
        <v>4.2850999999999999</v>
      </c>
      <c r="I5118" s="44">
        <v>1.4184000000000001</v>
      </c>
      <c r="J5118" s="45">
        <v>10.273300000000001</v>
      </c>
    </row>
    <row r="5119" spans="1:10" x14ac:dyDescent="0.25">
      <c r="A5119" s="33">
        <v>43458</v>
      </c>
      <c r="B5119" s="44">
        <v>1.1408</v>
      </c>
      <c r="C5119" s="44">
        <v>126.47</v>
      </c>
      <c r="D5119" s="44">
        <v>25.916</v>
      </c>
      <c r="E5119" s="44">
        <v>7.4663000000000004</v>
      </c>
      <c r="F5119" s="44">
        <v>0.90037999999999996</v>
      </c>
      <c r="G5119" s="44">
        <v>321</v>
      </c>
      <c r="H5119" s="44">
        <v>4.2847999999999997</v>
      </c>
      <c r="I5119" s="44">
        <v>1.4063000000000001</v>
      </c>
      <c r="J5119" s="45">
        <v>10.3428</v>
      </c>
    </row>
    <row r="5120" spans="1:10" x14ac:dyDescent="0.25">
      <c r="A5120" s="33">
        <v>43461</v>
      </c>
      <c r="B5120" s="44">
        <v>1.1376999999999999</v>
      </c>
      <c r="C5120" s="44">
        <v>126.14</v>
      </c>
      <c r="D5120" s="44">
        <v>25.858000000000001</v>
      </c>
      <c r="E5120" s="44">
        <v>7.4672000000000001</v>
      </c>
      <c r="F5120" s="44">
        <v>0.90073000000000003</v>
      </c>
      <c r="G5120" s="44">
        <v>321.56</v>
      </c>
      <c r="H5120" s="44">
        <v>4.2945000000000002</v>
      </c>
      <c r="I5120" s="44">
        <v>1.3931</v>
      </c>
      <c r="J5120" s="45">
        <v>10.272500000000001</v>
      </c>
    </row>
    <row r="5121" spans="1:10" x14ac:dyDescent="0.25">
      <c r="A5121" s="33">
        <v>43462</v>
      </c>
      <c r="B5121" s="44">
        <v>1.1454</v>
      </c>
      <c r="C5121" s="44">
        <v>126.4</v>
      </c>
      <c r="D5121" s="44">
        <v>25.777999999999999</v>
      </c>
      <c r="E5121" s="44">
        <v>7.4672999999999998</v>
      </c>
      <c r="F5121" s="44">
        <v>0.90273000000000003</v>
      </c>
      <c r="G5121" s="44">
        <v>321.61</v>
      </c>
      <c r="H5121" s="44">
        <v>4.3028000000000004</v>
      </c>
      <c r="I5121" s="44">
        <v>1.4017999999999999</v>
      </c>
      <c r="J5121" s="45">
        <v>10.2773</v>
      </c>
    </row>
    <row r="5122" spans="1:10" x14ac:dyDescent="0.25">
      <c r="A5122" s="33">
        <v>43465</v>
      </c>
      <c r="B5122" s="44">
        <v>1.145</v>
      </c>
      <c r="C5122" s="44">
        <v>125.85</v>
      </c>
      <c r="D5122" s="44">
        <v>25.724</v>
      </c>
      <c r="E5122" s="44">
        <v>7.4672999999999998</v>
      </c>
      <c r="F5122" s="44">
        <v>0.89453000000000005</v>
      </c>
      <c r="G5122" s="44">
        <v>320.98</v>
      </c>
      <c r="H5122" s="44">
        <v>4.3014000000000001</v>
      </c>
      <c r="I5122" s="44">
        <v>1.4016999999999999</v>
      </c>
      <c r="J5122" s="45">
        <v>10.254799999999999</v>
      </c>
    </row>
    <row r="5123" spans="1:10" x14ac:dyDescent="0.25">
      <c r="A5123" s="33">
        <v>43467</v>
      </c>
      <c r="B5123" s="44">
        <v>1.1396999999999999</v>
      </c>
      <c r="C5123" s="44">
        <v>124.28</v>
      </c>
      <c r="D5123" s="44">
        <v>25.751999999999999</v>
      </c>
      <c r="E5123" s="44">
        <v>7.4668999999999999</v>
      </c>
      <c r="F5123" s="44">
        <v>0.90164999999999995</v>
      </c>
      <c r="G5123" s="44">
        <v>322.37</v>
      </c>
      <c r="H5123" s="44">
        <v>4.2964000000000002</v>
      </c>
      <c r="I5123" s="44">
        <v>1.3989</v>
      </c>
      <c r="J5123" s="45">
        <v>10.214499999999999</v>
      </c>
    </row>
    <row r="5124" spans="1:10" x14ac:dyDescent="0.25">
      <c r="A5124" s="33">
        <v>43468</v>
      </c>
      <c r="B5124" s="44">
        <v>1.1348</v>
      </c>
      <c r="C5124" s="44">
        <v>122.21</v>
      </c>
      <c r="D5124" s="44">
        <v>25.683</v>
      </c>
      <c r="E5124" s="44">
        <v>7.4675000000000002</v>
      </c>
      <c r="F5124" s="44">
        <v>0.90312000000000003</v>
      </c>
      <c r="G5124" s="44">
        <v>322.41000000000003</v>
      </c>
      <c r="H5124" s="44">
        <v>4.2975000000000003</v>
      </c>
      <c r="I5124" s="44">
        <v>1.3916999999999999</v>
      </c>
      <c r="J5124" s="45">
        <v>10.280799999999999</v>
      </c>
    </row>
    <row r="5125" spans="1:10" x14ac:dyDescent="0.25">
      <c r="A5125" s="33">
        <v>43469</v>
      </c>
      <c r="B5125" s="44">
        <v>1.1403000000000001</v>
      </c>
      <c r="C5125" s="44">
        <v>123.2</v>
      </c>
      <c r="D5125" s="44">
        <v>25.652999999999999</v>
      </c>
      <c r="E5125" s="44">
        <v>7.4679000000000002</v>
      </c>
      <c r="F5125" s="44">
        <v>0.89988000000000001</v>
      </c>
      <c r="G5125" s="44">
        <v>321.45</v>
      </c>
      <c r="H5125" s="44">
        <v>4.2957000000000001</v>
      </c>
      <c r="I5125" s="44">
        <v>1.3946000000000001</v>
      </c>
      <c r="J5125" s="45">
        <v>10.246</v>
      </c>
    </row>
    <row r="5126" spans="1:10" x14ac:dyDescent="0.25">
      <c r="A5126" s="33">
        <v>43472</v>
      </c>
      <c r="B5126" s="44">
        <v>1.1445000000000001</v>
      </c>
      <c r="C5126" s="44">
        <v>123.9</v>
      </c>
      <c r="D5126" s="44">
        <v>25.571999999999999</v>
      </c>
      <c r="E5126" s="44">
        <v>7.4675000000000002</v>
      </c>
      <c r="F5126" s="44">
        <v>0.8972</v>
      </c>
      <c r="G5126" s="44">
        <v>321.11</v>
      </c>
      <c r="H5126" s="44">
        <v>4.2907999999999999</v>
      </c>
      <c r="I5126" s="44">
        <v>1.4077999999999999</v>
      </c>
      <c r="J5126" s="45">
        <v>10.2235</v>
      </c>
    </row>
    <row r="5127" spans="1:10" x14ac:dyDescent="0.25">
      <c r="A5127" s="33">
        <v>43473</v>
      </c>
      <c r="B5127" s="44">
        <v>1.1439999999999999</v>
      </c>
      <c r="C5127" s="44">
        <v>124.46</v>
      </c>
      <c r="D5127" s="44">
        <v>25.641999999999999</v>
      </c>
      <c r="E5127" s="44">
        <v>7.4663000000000004</v>
      </c>
      <c r="F5127" s="44">
        <v>0.89742999999999995</v>
      </c>
      <c r="G5127" s="44">
        <v>322.14999999999998</v>
      </c>
      <c r="H5127" s="44">
        <v>4.3055000000000003</v>
      </c>
      <c r="I5127" s="44">
        <v>1.3842000000000001</v>
      </c>
      <c r="J5127" s="45">
        <v>10.185499999999999</v>
      </c>
    </row>
    <row r="5128" spans="1:10" x14ac:dyDescent="0.25">
      <c r="A5128" s="33">
        <v>43474</v>
      </c>
      <c r="B5128" s="44">
        <v>1.1455</v>
      </c>
      <c r="C5128" s="44">
        <v>124.7</v>
      </c>
      <c r="D5128" s="44">
        <v>25.629000000000001</v>
      </c>
      <c r="E5128" s="44">
        <v>7.4661</v>
      </c>
      <c r="F5128" s="44">
        <v>0.89912999999999998</v>
      </c>
      <c r="G5128" s="44">
        <v>321.85000000000002</v>
      </c>
      <c r="H5128" s="44">
        <v>4.2968000000000002</v>
      </c>
      <c r="I5128" s="44">
        <v>1.3873</v>
      </c>
      <c r="J5128" s="45">
        <v>10.226800000000001</v>
      </c>
    </row>
    <row r="5129" spans="1:10" x14ac:dyDescent="0.25">
      <c r="A5129" s="33">
        <v>43475</v>
      </c>
      <c r="B5129" s="44">
        <v>1.1535</v>
      </c>
      <c r="C5129" s="44">
        <v>124.7</v>
      </c>
      <c r="D5129" s="44">
        <v>25.626000000000001</v>
      </c>
      <c r="E5129" s="44">
        <v>7.4654999999999996</v>
      </c>
      <c r="F5129" s="44">
        <v>0.90422999999999998</v>
      </c>
      <c r="G5129" s="44">
        <v>321.16000000000003</v>
      </c>
      <c r="H5129" s="44">
        <v>4.2958999999999996</v>
      </c>
      <c r="I5129" s="44">
        <v>1.3878999999999999</v>
      </c>
      <c r="J5129" s="45">
        <v>10.2303</v>
      </c>
    </row>
    <row r="5130" spans="1:10" x14ac:dyDescent="0.25">
      <c r="A5130" s="33">
        <v>43476</v>
      </c>
      <c r="B5130" s="44">
        <v>1.1533</v>
      </c>
      <c r="C5130" s="44">
        <v>124.91</v>
      </c>
      <c r="D5130" s="44">
        <v>25.606000000000002</v>
      </c>
      <c r="E5130" s="44">
        <v>7.4642999999999997</v>
      </c>
      <c r="F5130" s="44">
        <v>0.90015000000000001</v>
      </c>
      <c r="G5130" s="44">
        <v>321.60000000000002</v>
      </c>
      <c r="H5130" s="44">
        <v>4.2972999999999999</v>
      </c>
      <c r="I5130" s="44">
        <v>1.3922000000000001</v>
      </c>
      <c r="J5130" s="45">
        <v>10.2338</v>
      </c>
    </row>
    <row r="5131" spans="1:10" x14ac:dyDescent="0.25">
      <c r="A5131" s="33">
        <v>43479</v>
      </c>
      <c r="B5131" s="44">
        <v>1.1467000000000001</v>
      </c>
      <c r="C5131" s="44">
        <v>123.93</v>
      </c>
      <c r="D5131" s="44">
        <v>25.561</v>
      </c>
      <c r="E5131" s="44">
        <v>7.4638999999999998</v>
      </c>
      <c r="F5131" s="44">
        <v>0.89263000000000003</v>
      </c>
      <c r="G5131" s="44">
        <v>321.33</v>
      </c>
      <c r="H5131" s="44">
        <v>4.2925000000000004</v>
      </c>
      <c r="I5131" s="44">
        <v>1.3935</v>
      </c>
      <c r="J5131" s="45">
        <v>10.2493</v>
      </c>
    </row>
    <row r="5132" spans="1:10" x14ac:dyDescent="0.25">
      <c r="A5132" s="33">
        <v>43480</v>
      </c>
      <c r="B5132" s="44">
        <v>1.1424000000000001</v>
      </c>
      <c r="C5132" s="44">
        <v>124.02</v>
      </c>
      <c r="D5132" s="44">
        <v>25.571999999999999</v>
      </c>
      <c r="E5132" s="44">
        <v>7.4638</v>
      </c>
      <c r="F5132" s="44">
        <v>0.89024999999999999</v>
      </c>
      <c r="G5132" s="44">
        <v>322.8</v>
      </c>
      <c r="H5132" s="44">
        <v>4.2930000000000001</v>
      </c>
      <c r="I5132" s="44">
        <v>1.4059999999999999</v>
      </c>
      <c r="J5132" s="45">
        <v>10.2403</v>
      </c>
    </row>
    <row r="5133" spans="1:10" x14ac:dyDescent="0.25">
      <c r="A5133" s="33">
        <v>43481</v>
      </c>
      <c r="B5133" s="44">
        <v>1.1389</v>
      </c>
      <c r="C5133" s="44">
        <v>123.91</v>
      </c>
      <c r="D5133" s="44">
        <v>25.564</v>
      </c>
      <c r="E5133" s="44">
        <v>7.4641999999999999</v>
      </c>
      <c r="F5133" s="44">
        <v>0.88590000000000002</v>
      </c>
      <c r="G5133" s="44">
        <v>321.58</v>
      </c>
      <c r="H5133" s="44">
        <v>4.2877000000000001</v>
      </c>
      <c r="I5133" s="44">
        <v>1.4207000000000001</v>
      </c>
      <c r="J5133" s="45">
        <v>10.248799999999999</v>
      </c>
    </row>
    <row r="5134" spans="1:10" x14ac:dyDescent="0.25">
      <c r="A5134" s="33">
        <v>43482</v>
      </c>
      <c r="B5134" s="44">
        <v>1.1395999999999999</v>
      </c>
      <c r="C5134" s="44">
        <v>123.95</v>
      </c>
      <c r="D5134" s="44">
        <v>25.536999999999999</v>
      </c>
      <c r="E5134" s="44">
        <v>7.4649000000000001</v>
      </c>
      <c r="F5134" s="44">
        <v>0.88260000000000005</v>
      </c>
      <c r="G5134" s="44">
        <v>320.07</v>
      </c>
      <c r="H5134" s="44">
        <v>4.2835000000000001</v>
      </c>
      <c r="I5134" s="44">
        <v>1.4238</v>
      </c>
      <c r="J5134" s="45">
        <v>10.2858</v>
      </c>
    </row>
    <row r="5135" spans="1:10" x14ac:dyDescent="0.25">
      <c r="A5135" s="33">
        <v>43483</v>
      </c>
      <c r="B5135" s="44">
        <v>1.1402000000000001</v>
      </c>
      <c r="C5135" s="44">
        <v>124.78</v>
      </c>
      <c r="D5135" s="44">
        <v>25.58</v>
      </c>
      <c r="E5135" s="44">
        <v>7.4649000000000001</v>
      </c>
      <c r="F5135" s="44">
        <v>0.88124999999999998</v>
      </c>
      <c r="G5135" s="44">
        <v>318.08999999999997</v>
      </c>
      <c r="H5135" s="44">
        <v>4.2930999999999999</v>
      </c>
      <c r="I5135" s="44">
        <v>1.4202999999999999</v>
      </c>
      <c r="J5135" s="45">
        <v>10.2515</v>
      </c>
    </row>
    <row r="5136" spans="1:10" x14ac:dyDescent="0.25">
      <c r="A5136" s="33">
        <v>43486</v>
      </c>
      <c r="B5136" s="44">
        <v>1.1362000000000001</v>
      </c>
      <c r="C5136" s="44">
        <v>124.6</v>
      </c>
      <c r="D5136" s="44">
        <v>25.593</v>
      </c>
      <c r="E5136" s="44">
        <v>7.4659000000000004</v>
      </c>
      <c r="F5136" s="44">
        <v>0.88302999999999998</v>
      </c>
      <c r="G5136" s="44">
        <v>317.70999999999998</v>
      </c>
      <c r="H5136" s="44">
        <v>4.2911000000000001</v>
      </c>
      <c r="I5136" s="44">
        <v>1.4106000000000001</v>
      </c>
      <c r="J5136" s="45">
        <v>10.2515</v>
      </c>
    </row>
    <row r="5137" spans="1:10" x14ac:dyDescent="0.25">
      <c r="A5137" s="33">
        <v>43487</v>
      </c>
      <c r="B5137" s="44">
        <v>1.1354</v>
      </c>
      <c r="C5137" s="44">
        <v>124.25</v>
      </c>
      <c r="D5137" s="44">
        <v>25.611999999999998</v>
      </c>
      <c r="E5137" s="44">
        <v>7.4668999999999999</v>
      </c>
      <c r="F5137" s="44">
        <v>0.88</v>
      </c>
      <c r="G5137" s="44">
        <v>317.98</v>
      </c>
      <c r="H5137" s="44">
        <v>4.2827000000000002</v>
      </c>
      <c r="I5137" s="44">
        <v>1.4258999999999999</v>
      </c>
      <c r="J5137" s="45">
        <v>10.2538</v>
      </c>
    </row>
    <row r="5138" spans="1:10" x14ac:dyDescent="0.25">
      <c r="A5138" s="33">
        <v>43488</v>
      </c>
      <c r="B5138" s="44">
        <v>1.1367</v>
      </c>
      <c r="C5138" s="44">
        <v>124.7</v>
      </c>
      <c r="D5138" s="44">
        <v>25.693000000000001</v>
      </c>
      <c r="E5138" s="44">
        <v>7.4667000000000003</v>
      </c>
      <c r="F5138" s="44">
        <v>0.87212999999999996</v>
      </c>
      <c r="G5138" s="44">
        <v>318.12</v>
      </c>
      <c r="H5138" s="44">
        <v>4.2887000000000004</v>
      </c>
      <c r="I5138" s="44">
        <v>1.4281999999999999</v>
      </c>
      <c r="J5138" s="45">
        <v>10.244999999999999</v>
      </c>
    </row>
    <row r="5139" spans="1:10" x14ac:dyDescent="0.25">
      <c r="A5139" s="33">
        <v>43489</v>
      </c>
      <c r="B5139" s="44">
        <v>1.1341000000000001</v>
      </c>
      <c r="C5139" s="44">
        <v>124.43</v>
      </c>
      <c r="D5139" s="44">
        <v>25.695</v>
      </c>
      <c r="E5139" s="44">
        <v>7.4659000000000004</v>
      </c>
      <c r="F5139" s="44">
        <v>0.87085000000000001</v>
      </c>
      <c r="G5139" s="44">
        <v>318.42</v>
      </c>
      <c r="H5139" s="44">
        <v>4.2881</v>
      </c>
      <c r="I5139" s="44">
        <v>1.4277</v>
      </c>
      <c r="J5139" s="45">
        <v>10.2843</v>
      </c>
    </row>
    <row r="5140" spans="1:10" x14ac:dyDescent="0.25">
      <c r="A5140" s="33">
        <v>43490</v>
      </c>
      <c r="B5140" s="44">
        <v>1.1346000000000001</v>
      </c>
      <c r="C5140" s="44">
        <v>124.72</v>
      </c>
      <c r="D5140" s="44">
        <v>25.696999999999999</v>
      </c>
      <c r="E5140" s="44">
        <v>7.4664000000000001</v>
      </c>
      <c r="F5140" s="44">
        <v>0.86580000000000001</v>
      </c>
      <c r="G5140" s="44">
        <v>318.26</v>
      </c>
      <c r="H5140" s="44">
        <v>4.2910000000000004</v>
      </c>
      <c r="I5140" s="44">
        <v>1.417</v>
      </c>
      <c r="J5140" s="45">
        <v>10.298</v>
      </c>
    </row>
    <row r="5141" spans="1:10" x14ac:dyDescent="0.25">
      <c r="A5141" s="33">
        <v>43493</v>
      </c>
      <c r="B5141" s="44">
        <v>1.1417999999999999</v>
      </c>
      <c r="C5141" s="44">
        <v>124.94</v>
      </c>
      <c r="D5141" s="44">
        <v>25.725999999999999</v>
      </c>
      <c r="E5141" s="44">
        <v>7.4652000000000003</v>
      </c>
      <c r="F5141" s="44">
        <v>0.86887999999999999</v>
      </c>
      <c r="G5141" s="44">
        <v>317.52999999999997</v>
      </c>
      <c r="H5141" s="44">
        <v>4.2861000000000002</v>
      </c>
      <c r="I5141" s="44">
        <v>1.4141999999999999</v>
      </c>
      <c r="J5141" s="45">
        <v>10.350300000000001</v>
      </c>
    </row>
    <row r="5142" spans="1:10" x14ac:dyDescent="0.25">
      <c r="A5142" s="33">
        <v>43494</v>
      </c>
      <c r="B5142" s="44">
        <v>1.1422000000000001</v>
      </c>
      <c r="C5142" s="44">
        <v>125.03</v>
      </c>
      <c r="D5142" s="44">
        <v>25.747</v>
      </c>
      <c r="E5142" s="44">
        <v>7.4649999999999999</v>
      </c>
      <c r="F5142" s="44">
        <v>0.86734999999999995</v>
      </c>
      <c r="G5142" s="44">
        <v>317.20999999999998</v>
      </c>
      <c r="H5142" s="44">
        <v>4.2976000000000001</v>
      </c>
      <c r="I5142" s="44">
        <v>1.4054</v>
      </c>
      <c r="J5142" s="45">
        <v>10.3508</v>
      </c>
    </row>
    <row r="5143" spans="1:10" x14ac:dyDescent="0.25">
      <c r="A5143" s="33">
        <v>43495</v>
      </c>
      <c r="B5143" s="44">
        <v>1.1429</v>
      </c>
      <c r="C5143" s="44">
        <v>125.08</v>
      </c>
      <c r="D5143" s="44">
        <v>25.802</v>
      </c>
      <c r="E5143" s="44">
        <v>7.4648000000000003</v>
      </c>
      <c r="F5143" s="44">
        <v>0.87341000000000002</v>
      </c>
      <c r="G5143" s="44">
        <v>316.52999999999997</v>
      </c>
      <c r="H5143" s="44">
        <v>4.2904999999999998</v>
      </c>
      <c r="I5143" s="44">
        <v>1.4166000000000001</v>
      </c>
      <c r="J5143" s="45">
        <v>10.3843</v>
      </c>
    </row>
    <row r="5144" spans="1:10" x14ac:dyDescent="0.25">
      <c r="A5144" s="33">
        <v>43496</v>
      </c>
      <c r="B5144" s="44">
        <v>1.1488</v>
      </c>
      <c r="C5144" s="44">
        <v>124.81</v>
      </c>
      <c r="D5144" s="44">
        <v>25.76</v>
      </c>
      <c r="E5144" s="44">
        <v>7.4657</v>
      </c>
      <c r="F5144" s="44">
        <v>0.87578</v>
      </c>
      <c r="G5144" s="44">
        <v>315.88</v>
      </c>
      <c r="H5144" s="44">
        <v>4.2736000000000001</v>
      </c>
      <c r="I5144" s="44">
        <v>1.3980999999999999</v>
      </c>
      <c r="J5144" s="45">
        <v>10.372999999999999</v>
      </c>
    </row>
    <row r="5145" spans="1:10" x14ac:dyDescent="0.25">
      <c r="A5145" s="33">
        <v>43497</v>
      </c>
      <c r="B5145" s="44">
        <v>1.1471</v>
      </c>
      <c r="C5145" s="44">
        <v>124.91</v>
      </c>
      <c r="D5145" s="44">
        <v>25.695</v>
      </c>
      <c r="E5145" s="44">
        <v>7.4653999999999998</v>
      </c>
      <c r="F5145" s="44">
        <v>0.87887999999999999</v>
      </c>
      <c r="G5145" s="44">
        <v>317.63</v>
      </c>
      <c r="H5145" s="44">
        <v>4.2739000000000003</v>
      </c>
      <c r="I5145" s="44">
        <v>1.4019999999999999</v>
      </c>
      <c r="J5145" s="45">
        <v>10.3878</v>
      </c>
    </row>
    <row r="5146" spans="1:10" x14ac:dyDescent="0.25">
      <c r="A5146" s="33">
        <v>43500</v>
      </c>
      <c r="B5146" s="44">
        <v>1.1445000000000001</v>
      </c>
      <c r="C5146" s="44">
        <v>125.77</v>
      </c>
      <c r="D5146" s="44">
        <v>25.728000000000002</v>
      </c>
      <c r="E5146" s="44">
        <v>7.4653999999999998</v>
      </c>
      <c r="F5146" s="44">
        <v>0.87678</v>
      </c>
      <c r="G5146" s="44">
        <v>317.8</v>
      </c>
      <c r="H5146" s="44">
        <v>4.2816000000000001</v>
      </c>
      <c r="I5146" s="44">
        <v>1.3916999999999999</v>
      </c>
      <c r="J5146" s="45">
        <v>10.411300000000001</v>
      </c>
    </row>
    <row r="5147" spans="1:10" x14ac:dyDescent="0.25">
      <c r="A5147" s="33">
        <v>43501</v>
      </c>
      <c r="B5147" s="44">
        <v>1.1423000000000001</v>
      </c>
      <c r="C5147" s="44">
        <v>125.59</v>
      </c>
      <c r="D5147" s="44">
        <v>25.696999999999999</v>
      </c>
      <c r="E5147" s="44">
        <v>7.4649999999999999</v>
      </c>
      <c r="F5147" s="44">
        <v>0.87802999999999998</v>
      </c>
      <c r="G5147" s="44">
        <v>317.41000000000003</v>
      </c>
      <c r="H5147" s="44">
        <v>4.2872000000000003</v>
      </c>
      <c r="I5147" s="44">
        <v>1.3938999999999999</v>
      </c>
      <c r="J5147" s="45">
        <v>10.399800000000001</v>
      </c>
    </row>
    <row r="5148" spans="1:10" x14ac:dyDescent="0.25">
      <c r="A5148" s="33">
        <v>43502</v>
      </c>
      <c r="B5148" s="44">
        <v>1.1394</v>
      </c>
      <c r="C5148" s="44">
        <v>125.05</v>
      </c>
      <c r="D5148" s="44">
        <v>25.780999999999999</v>
      </c>
      <c r="E5148" s="44">
        <v>7.4652000000000003</v>
      </c>
      <c r="F5148" s="44">
        <v>0.87870000000000004</v>
      </c>
      <c r="G5148" s="44">
        <v>318.63</v>
      </c>
      <c r="H5148" s="44">
        <v>4.2923</v>
      </c>
      <c r="I5148" s="44">
        <v>1.3976</v>
      </c>
      <c r="J5148" s="45">
        <v>10.425800000000001</v>
      </c>
    </row>
    <row r="5149" spans="1:10" x14ac:dyDescent="0.25">
      <c r="A5149" s="33">
        <v>43503</v>
      </c>
      <c r="B5149" s="44">
        <v>1.1345000000000001</v>
      </c>
      <c r="C5149" s="44">
        <v>124.41</v>
      </c>
      <c r="D5149" s="44">
        <v>25.809000000000001</v>
      </c>
      <c r="E5149" s="44">
        <v>7.4635999999999996</v>
      </c>
      <c r="F5149" s="44">
        <v>0.87749999999999995</v>
      </c>
      <c r="G5149" s="44">
        <v>319.29000000000002</v>
      </c>
      <c r="H5149" s="44">
        <v>4.3022</v>
      </c>
      <c r="I5149" s="44">
        <v>1.4051</v>
      </c>
      <c r="J5149" s="45">
        <v>10.473000000000001</v>
      </c>
    </row>
    <row r="5150" spans="1:10" x14ac:dyDescent="0.25">
      <c r="A5150" s="33">
        <v>43504</v>
      </c>
      <c r="B5150" s="44">
        <v>1.1346000000000001</v>
      </c>
      <c r="C5150" s="44">
        <v>124.57</v>
      </c>
      <c r="D5150" s="44">
        <v>25.806000000000001</v>
      </c>
      <c r="E5150" s="44">
        <v>7.4634</v>
      </c>
      <c r="F5150" s="44">
        <v>0.87490000000000001</v>
      </c>
      <c r="G5150" s="44">
        <v>318.33</v>
      </c>
      <c r="H5150" s="44">
        <v>4.3064</v>
      </c>
      <c r="I5150" s="44">
        <v>1.4123000000000001</v>
      </c>
      <c r="J5150" s="45">
        <v>10.497299999999999</v>
      </c>
    </row>
    <row r="5151" spans="1:10" x14ac:dyDescent="0.25">
      <c r="A5151" s="33">
        <v>43507</v>
      </c>
      <c r="B5151" s="44">
        <v>1.1309</v>
      </c>
      <c r="C5151" s="44">
        <v>124.63</v>
      </c>
      <c r="D5151" s="44">
        <v>25.835999999999999</v>
      </c>
      <c r="E5151" s="44">
        <v>7.4637000000000002</v>
      </c>
      <c r="F5151" s="44">
        <v>0.87614999999999998</v>
      </c>
      <c r="G5151" s="44">
        <v>319.66000000000003</v>
      </c>
      <c r="H5151" s="44">
        <v>4.3158000000000003</v>
      </c>
      <c r="I5151" s="44">
        <v>1.3968</v>
      </c>
      <c r="J5151" s="45">
        <v>10.485799999999999</v>
      </c>
    </row>
    <row r="5152" spans="1:10" x14ac:dyDescent="0.25">
      <c r="A5152" s="33">
        <v>43508</v>
      </c>
      <c r="B5152" s="44">
        <v>1.1295999999999999</v>
      </c>
      <c r="C5152" s="44">
        <v>124.7</v>
      </c>
      <c r="D5152" s="44">
        <v>25.870999999999999</v>
      </c>
      <c r="E5152" s="44">
        <v>7.4622999999999999</v>
      </c>
      <c r="F5152" s="44">
        <v>0.87705</v>
      </c>
      <c r="G5152" s="44">
        <v>317.79000000000002</v>
      </c>
      <c r="H5152" s="44">
        <v>4.3258999999999999</v>
      </c>
      <c r="I5152" s="44">
        <v>1.4097</v>
      </c>
      <c r="J5152" s="45">
        <v>10.4725</v>
      </c>
    </row>
    <row r="5153" spans="1:10" x14ac:dyDescent="0.25">
      <c r="A5153" s="33">
        <v>43509</v>
      </c>
      <c r="B5153" s="44">
        <v>1.1305000000000001</v>
      </c>
      <c r="C5153" s="44">
        <v>125.19</v>
      </c>
      <c r="D5153" s="44">
        <v>25.795000000000002</v>
      </c>
      <c r="E5153" s="44">
        <v>7.4618000000000002</v>
      </c>
      <c r="F5153" s="44">
        <v>0.87553000000000003</v>
      </c>
      <c r="G5153" s="44">
        <v>318.23</v>
      </c>
      <c r="H5153" s="44">
        <v>4.3285</v>
      </c>
      <c r="I5153" s="44">
        <v>1.3969</v>
      </c>
      <c r="J5153" s="45">
        <v>10.408300000000001</v>
      </c>
    </row>
    <row r="5154" spans="1:10" x14ac:dyDescent="0.25">
      <c r="A5154" s="33">
        <v>43510</v>
      </c>
      <c r="B5154" s="44">
        <v>1.1268</v>
      </c>
      <c r="C5154" s="44">
        <v>125.12</v>
      </c>
      <c r="D5154" s="44">
        <v>25.79</v>
      </c>
      <c r="E5154" s="44">
        <v>7.4615</v>
      </c>
      <c r="F5154" s="44">
        <v>0.87944999999999995</v>
      </c>
      <c r="G5154" s="44">
        <v>319.07</v>
      </c>
      <c r="H5154" s="44">
        <v>4.3381999999999996</v>
      </c>
      <c r="I5154" s="44">
        <v>1.4265000000000001</v>
      </c>
      <c r="J5154" s="45">
        <v>10.477499999999999</v>
      </c>
    </row>
    <row r="5155" spans="1:10" x14ac:dyDescent="0.25">
      <c r="A5155" s="33">
        <v>43511</v>
      </c>
      <c r="B5155" s="44">
        <v>1.1259999999999999</v>
      </c>
      <c r="C5155" s="44">
        <v>124.45</v>
      </c>
      <c r="D5155" s="44">
        <v>25.709</v>
      </c>
      <c r="E5155" s="44">
        <v>7.4611999999999998</v>
      </c>
      <c r="F5155" s="44">
        <v>0.87938000000000005</v>
      </c>
      <c r="G5155" s="44">
        <v>318.20999999999998</v>
      </c>
      <c r="H5155" s="44">
        <v>4.3307000000000002</v>
      </c>
      <c r="I5155" s="44">
        <v>1.4479</v>
      </c>
      <c r="J5155" s="45">
        <v>10.481299999999999</v>
      </c>
    </row>
    <row r="5156" spans="1:10" x14ac:dyDescent="0.25">
      <c r="A5156" s="33">
        <v>43514</v>
      </c>
      <c r="B5156" s="44">
        <v>1.1328</v>
      </c>
      <c r="C5156" s="44">
        <v>125.23</v>
      </c>
      <c r="D5156" s="44">
        <v>25.715</v>
      </c>
      <c r="E5156" s="44">
        <v>7.4619999999999997</v>
      </c>
      <c r="F5156" s="44">
        <v>0.87619999999999998</v>
      </c>
      <c r="G5156" s="44">
        <v>318.01</v>
      </c>
      <c r="H5156" s="44">
        <v>4.3292000000000002</v>
      </c>
      <c r="I5156" s="44">
        <v>1.4754</v>
      </c>
      <c r="J5156" s="45">
        <v>10.468500000000001</v>
      </c>
    </row>
    <row r="5157" spans="1:10" x14ac:dyDescent="0.25">
      <c r="A5157" s="33">
        <v>43515</v>
      </c>
      <c r="B5157" s="44">
        <v>1.1294</v>
      </c>
      <c r="C5157" s="44">
        <v>125.09</v>
      </c>
      <c r="D5157" s="44">
        <v>25.716999999999999</v>
      </c>
      <c r="E5157" s="44">
        <v>7.4619</v>
      </c>
      <c r="F5157" s="44">
        <v>0.87185000000000001</v>
      </c>
      <c r="G5157" s="44">
        <v>318.45999999999998</v>
      </c>
      <c r="H5157" s="44">
        <v>4.3346999999999998</v>
      </c>
      <c r="I5157" s="44">
        <v>1.4585999999999999</v>
      </c>
      <c r="J5157" s="45">
        <v>10.6</v>
      </c>
    </row>
    <row r="5158" spans="1:10" x14ac:dyDescent="0.25">
      <c r="A5158" s="33">
        <v>43516</v>
      </c>
      <c r="B5158" s="44">
        <v>1.1342000000000001</v>
      </c>
      <c r="C5158" s="44">
        <v>125.61</v>
      </c>
      <c r="D5158" s="44">
        <v>25.678999999999998</v>
      </c>
      <c r="E5158" s="44">
        <v>7.4614000000000003</v>
      </c>
      <c r="F5158" s="44">
        <v>0.86944999999999995</v>
      </c>
      <c r="G5158" s="44">
        <v>317.33</v>
      </c>
      <c r="H5158" s="44">
        <v>4.3445</v>
      </c>
      <c r="I5158" s="44">
        <v>1.4317</v>
      </c>
      <c r="J5158" s="45">
        <v>10.5703</v>
      </c>
    </row>
    <row r="5159" spans="1:10" x14ac:dyDescent="0.25">
      <c r="A5159" s="33">
        <v>43517</v>
      </c>
      <c r="B5159" s="44">
        <v>1.1354</v>
      </c>
      <c r="C5159" s="44">
        <v>125.7</v>
      </c>
      <c r="D5159" s="44">
        <v>25.648</v>
      </c>
      <c r="E5159" s="44">
        <v>7.4619</v>
      </c>
      <c r="F5159" s="44">
        <v>0.86804999999999999</v>
      </c>
      <c r="G5159" s="44">
        <v>317.24</v>
      </c>
      <c r="H5159" s="44">
        <v>4.3346</v>
      </c>
      <c r="I5159" s="44">
        <v>1.4288000000000001</v>
      </c>
      <c r="J5159" s="45">
        <v>10.6188</v>
      </c>
    </row>
    <row r="5160" spans="1:10" x14ac:dyDescent="0.25">
      <c r="A5160" s="33">
        <v>43518</v>
      </c>
      <c r="B5160" s="44">
        <v>1.1325000000000001</v>
      </c>
      <c r="C5160" s="44">
        <v>125.56</v>
      </c>
      <c r="D5160" s="44">
        <v>25.667000000000002</v>
      </c>
      <c r="E5160" s="44">
        <v>7.4619999999999997</v>
      </c>
      <c r="F5160" s="44">
        <v>0.87263000000000002</v>
      </c>
      <c r="G5160" s="44">
        <v>318.02999999999997</v>
      </c>
      <c r="H5160" s="44">
        <v>4.3369999999999997</v>
      </c>
      <c r="I5160" s="44">
        <v>1.4409000000000001</v>
      </c>
      <c r="J5160" s="45">
        <v>10.5998</v>
      </c>
    </row>
    <row r="5161" spans="1:10" x14ac:dyDescent="0.25">
      <c r="A5161" s="33">
        <v>43521</v>
      </c>
      <c r="B5161" s="44">
        <v>1.1355</v>
      </c>
      <c r="C5161" s="44">
        <v>125.75</v>
      </c>
      <c r="D5161" s="44">
        <v>25.652999999999999</v>
      </c>
      <c r="E5161" s="44">
        <v>7.4615</v>
      </c>
      <c r="F5161" s="44">
        <v>0.86828000000000005</v>
      </c>
      <c r="G5161" s="44">
        <v>317.62</v>
      </c>
      <c r="H5161" s="44">
        <v>4.3360000000000003</v>
      </c>
      <c r="I5161" s="44">
        <v>1.4278999999999999</v>
      </c>
      <c r="J5161" s="45">
        <v>10.5793</v>
      </c>
    </row>
    <row r="5162" spans="1:10" x14ac:dyDescent="0.25">
      <c r="A5162" s="33">
        <v>43522</v>
      </c>
      <c r="B5162" s="44">
        <v>1.1361000000000001</v>
      </c>
      <c r="C5162" s="44">
        <v>125.93</v>
      </c>
      <c r="D5162" s="44">
        <v>25.663</v>
      </c>
      <c r="E5162" s="44">
        <v>7.4615999999999998</v>
      </c>
      <c r="F5162" s="44">
        <v>0.86055000000000004</v>
      </c>
      <c r="G5162" s="44">
        <v>317.06</v>
      </c>
      <c r="H5162" s="44">
        <v>4.3281999999999998</v>
      </c>
      <c r="I5162" s="44">
        <v>1.4258999999999999</v>
      </c>
      <c r="J5162" s="45">
        <v>10.585800000000001</v>
      </c>
    </row>
    <row r="5163" spans="1:10" x14ac:dyDescent="0.25">
      <c r="A5163" s="33">
        <v>43523</v>
      </c>
      <c r="B5163" s="44">
        <v>1.1386000000000001</v>
      </c>
      <c r="C5163" s="44">
        <v>125.9</v>
      </c>
      <c r="D5163" s="44">
        <v>25.661000000000001</v>
      </c>
      <c r="E5163" s="44">
        <v>7.4611000000000001</v>
      </c>
      <c r="F5163" s="44">
        <v>0.85502999999999996</v>
      </c>
      <c r="G5163" s="44">
        <v>316.39</v>
      </c>
      <c r="H5163" s="44">
        <v>4.3146000000000004</v>
      </c>
      <c r="I5163" s="44">
        <v>1.4308000000000001</v>
      </c>
      <c r="J5163" s="45">
        <v>10.5443</v>
      </c>
    </row>
    <row r="5164" spans="1:10" x14ac:dyDescent="0.25">
      <c r="A5164" s="33">
        <v>43524</v>
      </c>
      <c r="B5164" s="44">
        <v>1.1415999999999999</v>
      </c>
      <c r="C5164" s="44">
        <v>126.44</v>
      </c>
      <c r="D5164" s="44">
        <v>25.600999999999999</v>
      </c>
      <c r="E5164" s="44">
        <v>7.4611000000000001</v>
      </c>
      <c r="F5164" s="44">
        <v>0.85834999999999995</v>
      </c>
      <c r="G5164" s="44">
        <v>315.95999999999998</v>
      </c>
      <c r="H5164" s="44">
        <v>4.3089000000000004</v>
      </c>
      <c r="I5164" s="44">
        <v>1.4173</v>
      </c>
      <c r="J5164" s="45">
        <v>10.484400000000001</v>
      </c>
    </row>
    <row r="5165" spans="1:10" x14ac:dyDescent="0.25">
      <c r="A5165" s="33">
        <v>43525</v>
      </c>
      <c r="B5165" s="44">
        <v>1.1383000000000001</v>
      </c>
      <c r="C5165" s="44">
        <v>127.35</v>
      </c>
      <c r="D5165" s="44">
        <v>25.635999999999999</v>
      </c>
      <c r="E5165" s="44">
        <v>7.4612999999999996</v>
      </c>
      <c r="F5165" s="44">
        <v>0.85968</v>
      </c>
      <c r="G5165" s="44">
        <v>316.06</v>
      </c>
      <c r="H5165" s="44">
        <v>4.3095999999999997</v>
      </c>
      <c r="I5165" s="44">
        <v>1.4317</v>
      </c>
      <c r="J5165" s="45">
        <v>10.500299999999999</v>
      </c>
    </row>
    <row r="5166" spans="1:10" x14ac:dyDescent="0.25">
      <c r="A5166" s="33">
        <v>43528</v>
      </c>
      <c r="B5166" s="44">
        <v>1.1336999999999999</v>
      </c>
      <c r="C5166" s="44">
        <v>126.91</v>
      </c>
      <c r="D5166" s="44">
        <v>25.620999999999999</v>
      </c>
      <c r="E5166" s="44">
        <v>7.4615999999999998</v>
      </c>
      <c r="F5166" s="44">
        <v>0.85775000000000001</v>
      </c>
      <c r="G5166" s="44">
        <v>315.83999999999997</v>
      </c>
      <c r="H5166" s="44">
        <v>4.2988999999999997</v>
      </c>
      <c r="I5166" s="44">
        <v>1.4334</v>
      </c>
      <c r="J5166" s="45">
        <v>10.5543</v>
      </c>
    </row>
    <row r="5167" spans="1:10" x14ac:dyDescent="0.25">
      <c r="A5167" s="33">
        <v>43529</v>
      </c>
      <c r="B5167" s="44">
        <v>1.1329</v>
      </c>
      <c r="C5167" s="44">
        <v>126.8</v>
      </c>
      <c r="D5167" s="44">
        <v>25.623000000000001</v>
      </c>
      <c r="E5167" s="44">
        <v>7.4614000000000003</v>
      </c>
      <c r="F5167" s="44">
        <v>0.86358000000000001</v>
      </c>
      <c r="G5167" s="44">
        <v>315.61</v>
      </c>
      <c r="H5167" s="44">
        <v>4.3015999999999996</v>
      </c>
      <c r="I5167" s="44">
        <v>1.4354</v>
      </c>
      <c r="J5167" s="45">
        <v>10.552300000000001</v>
      </c>
    </row>
    <row r="5168" spans="1:10" x14ac:dyDescent="0.25">
      <c r="A5168" s="33">
        <v>43530</v>
      </c>
      <c r="B5168" s="44">
        <v>1.1305000000000001</v>
      </c>
      <c r="C5168" s="44">
        <v>126.4</v>
      </c>
      <c r="D5168" s="44">
        <v>25.591999999999999</v>
      </c>
      <c r="E5168" s="44">
        <v>7.4608999999999996</v>
      </c>
      <c r="F5168" s="44">
        <v>0.85970000000000002</v>
      </c>
      <c r="G5168" s="44">
        <v>315.51</v>
      </c>
      <c r="H5168" s="44">
        <v>4.2995999999999999</v>
      </c>
      <c r="I5168" s="44">
        <v>1.4045000000000001</v>
      </c>
      <c r="J5168" s="45">
        <v>10.5375</v>
      </c>
    </row>
    <row r="5169" spans="1:10" x14ac:dyDescent="0.25">
      <c r="A5169" s="33">
        <v>43531</v>
      </c>
      <c r="B5169" s="44">
        <v>1.1271</v>
      </c>
      <c r="C5169" s="44">
        <v>125.97</v>
      </c>
      <c r="D5169" s="44">
        <v>25.61</v>
      </c>
      <c r="E5169" s="44">
        <v>7.4610000000000003</v>
      </c>
      <c r="F5169" s="44">
        <v>0.85880000000000001</v>
      </c>
      <c r="G5169" s="44">
        <v>315.36</v>
      </c>
      <c r="H5169" s="44">
        <v>4.2991000000000001</v>
      </c>
      <c r="I5169" s="44">
        <v>1.4181999999999999</v>
      </c>
      <c r="J5169" s="45">
        <v>10.5625</v>
      </c>
    </row>
    <row r="5170" spans="1:10" x14ac:dyDescent="0.25">
      <c r="A5170" s="33">
        <v>43532</v>
      </c>
      <c r="B5170" s="44">
        <v>1.1222000000000001</v>
      </c>
      <c r="C5170" s="44">
        <v>124.72</v>
      </c>
      <c r="D5170" s="44">
        <v>25.640999999999998</v>
      </c>
      <c r="E5170" s="44">
        <v>7.46</v>
      </c>
      <c r="F5170" s="44">
        <v>0.85904999999999998</v>
      </c>
      <c r="G5170" s="44">
        <v>315.95</v>
      </c>
      <c r="H5170" s="44">
        <v>4.3002000000000002</v>
      </c>
      <c r="I5170" s="44">
        <v>1.4045000000000001</v>
      </c>
      <c r="J5170" s="45">
        <v>10.631600000000001</v>
      </c>
    </row>
    <row r="5171" spans="1:10" x14ac:dyDescent="0.25">
      <c r="A5171" s="33">
        <v>43535</v>
      </c>
      <c r="B5171" s="44">
        <v>1.1244000000000001</v>
      </c>
      <c r="C5171" s="44">
        <v>124.91</v>
      </c>
      <c r="D5171" s="44">
        <v>25.655999999999999</v>
      </c>
      <c r="E5171" s="44">
        <v>7.4607999999999999</v>
      </c>
      <c r="F5171" s="44">
        <v>0.86240000000000006</v>
      </c>
      <c r="G5171" s="44">
        <v>315.83999999999997</v>
      </c>
      <c r="H5171" s="44">
        <v>4.2994000000000003</v>
      </c>
      <c r="I5171" s="44">
        <v>1.4097999999999999</v>
      </c>
      <c r="J5171" s="45">
        <v>10.5802</v>
      </c>
    </row>
    <row r="5172" spans="1:10" x14ac:dyDescent="0.25">
      <c r="A5172" s="33">
        <v>43536</v>
      </c>
      <c r="B5172" s="44">
        <v>1.1274999999999999</v>
      </c>
      <c r="C5172" s="44">
        <v>125.27</v>
      </c>
      <c r="D5172" s="44">
        <v>25.667000000000002</v>
      </c>
      <c r="E5172" s="44">
        <v>7.4602000000000004</v>
      </c>
      <c r="F5172" s="44">
        <v>0.86145000000000005</v>
      </c>
      <c r="G5172" s="44">
        <v>315.35000000000002</v>
      </c>
      <c r="H5172" s="44">
        <v>4.2994000000000003</v>
      </c>
      <c r="I5172" s="44">
        <v>1.4120999999999999</v>
      </c>
      <c r="J5172" s="45">
        <v>10.5715</v>
      </c>
    </row>
    <row r="5173" spans="1:10" x14ac:dyDescent="0.25">
      <c r="A5173" s="33">
        <v>43537</v>
      </c>
      <c r="B5173" s="44">
        <v>1.1303000000000001</v>
      </c>
      <c r="C5173" s="44">
        <v>125.89</v>
      </c>
      <c r="D5173" s="44">
        <v>25.667999999999999</v>
      </c>
      <c r="E5173" s="44">
        <v>7.4600999999999997</v>
      </c>
      <c r="F5173" s="44">
        <v>0.85880000000000001</v>
      </c>
      <c r="G5173" s="44">
        <v>314.60000000000002</v>
      </c>
      <c r="H5173" s="44">
        <v>4.2992999999999997</v>
      </c>
      <c r="I5173" s="44">
        <v>1.4195</v>
      </c>
      <c r="J5173" s="45">
        <v>10.554</v>
      </c>
    </row>
    <row r="5174" spans="1:10" x14ac:dyDescent="0.25">
      <c r="A5174" s="33">
        <v>43538</v>
      </c>
      <c r="B5174" s="44">
        <v>1.1294999999999999</v>
      </c>
      <c r="C5174" s="44">
        <v>126.09</v>
      </c>
      <c r="D5174" s="44">
        <v>25.667999999999999</v>
      </c>
      <c r="E5174" s="44">
        <v>7.4623999999999997</v>
      </c>
      <c r="F5174" s="44">
        <v>0.85228000000000004</v>
      </c>
      <c r="G5174" s="44">
        <v>314.43</v>
      </c>
      <c r="H5174" s="44">
        <v>4.3032000000000004</v>
      </c>
      <c r="I5174" s="44">
        <v>1.4177999999999999</v>
      </c>
      <c r="J5174" s="45">
        <v>10.5373</v>
      </c>
    </row>
    <row r="5175" spans="1:10" x14ac:dyDescent="0.25">
      <c r="A5175" s="33">
        <v>43539</v>
      </c>
      <c r="B5175" s="44">
        <v>1.1308</v>
      </c>
      <c r="C5175" s="44">
        <v>126.16</v>
      </c>
      <c r="D5175" s="44">
        <v>25.667999999999999</v>
      </c>
      <c r="E5175" s="44">
        <v>7.4634</v>
      </c>
      <c r="F5175" s="44">
        <v>0.85414999999999996</v>
      </c>
      <c r="G5175" s="44">
        <v>314.35000000000002</v>
      </c>
      <c r="H5175" s="44">
        <v>4.3048999999999999</v>
      </c>
      <c r="I5175" s="44">
        <v>1.4331</v>
      </c>
      <c r="J5175" s="45">
        <v>10.4964</v>
      </c>
    </row>
    <row r="5176" spans="1:10" x14ac:dyDescent="0.25">
      <c r="A5176" s="33">
        <v>43542</v>
      </c>
      <c r="B5176" s="44">
        <v>1.1349</v>
      </c>
      <c r="C5176" s="44">
        <v>126.54</v>
      </c>
      <c r="D5176" s="44">
        <v>25.616</v>
      </c>
      <c r="E5176" s="44">
        <v>7.4621000000000004</v>
      </c>
      <c r="F5176" s="44">
        <v>0.85660000000000003</v>
      </c>
      <c r="G5176" s="44">
        <v>314.38</v>
      </c>
      <c r="H5176" s="44">
        <v>4.2979000000000003</v>
      </c>
      <c r="I5176" s="44">
        <v>1.4404999999999999</v>
      </c>
      <c r="J5176" s="45">
        <v>10.4643</v>
      </c>
    </row>
    <row r="5177" spans="1:10" x14ac:dyDescent="0.25">
      <c r="A5177" s="33">
        <v>43543</v>
      </c>
      <c r="B5177" s="44">
        <v>1.1357999999999999</v>
      </c>
      <c r="C5177" s="44">
        <v>126.59</v>
      </c>
      <c r="D5177" s="44">
        <v>25.603999999999999</v>
      </c>
      <c r="E5177" s="44">
        <v>7.4623999999999997</v>
      </c>
      <c r="F5177" s="44">
        <v>0.85548000000000002</v>
      </c>
      <c r="G5177" s="44">
        <v>313.22000000000003</v>
      </c>
      <c r="H5177" s="44">
        <v>4.2878999999999996</v>
      </c>
      <c r="I5177" s="44">
        <v>1.4443999999999999</v>
      </c>
      <c r="J5177" s="45">
        <v>10.448499999999999</v>
      </c>
    </row>
    <row r="5178" spans="1:10" x14ac:dyDescent="0.25">
      <c r="A5178" s="33">
        <v>43544</v>
      </c>
      <c r="B5178" s="44">
        <v>1.1354</v>
      </c>
      <c r="C5178" s="44">
        <v>126.63</v>
      </c>
      <c r="D5178" s="44">
        <v>25.646000000000001</v>
      </c>
      <c r="E5178" s="44">
        <v>7.4623999999999997</v>
      </c>
      <c r="F5178" s="44">
        <v>0.86280000000000001</v>
      </c>
      <c r="G5178" s="44">
        <v>313.29000000000002</v>
      </c>
      <c r="H5178" s="44">
        <v>4.2834000000000003</v>
      </c>
      <c r="I5178" s="44">
        <v>1.446</v>
      </c>
      <c r="J5178" s="45">
        <v>10.430999999999999</v>
      </c>
    </row>
    <row r="5179" spans="1:10" x14ac:dyDescent="0.25">
      <c r="A5179" s="33">
        <v>43545</v>
      </c>
      <c r="B5179" s="44">
        <v>1.1387</v>
      </c>
      <c r="C5179" s="44">
        <v>125.92</v>
      </c>
      <c r="D5179" s="44">
        <v>25.648</v>
      </c>
      <c r="E5179" s="44">
        <v>7.4626000000000001</v>
      </c>
      <c r="F5179" s="44">
        <v>0.86650000000000005</v>
      </c>
      <c r="G5179" s="44">
        <v>314.57</v>
      </c>
      <c r="H5179" s="44">
        <v>4.2807000000000004</v>
      </c>
      <c r="I5179" s="44">
        <v>1.4607000000000001</v>
      </c>
      <c r="J5179" s="45">
        <v>10.428800000000001</v>
      </c>
    </row>
    <row r="5180" spans="1:10" x14ac:dyDescent="0.25">
      <c r="A5180" s="33">
        <v>43546</v>
      </c>
      <c r="B5180" s="44">
        <v>1.1302000000000001</v>
      </c>
      <c r="C5180" s="44">
        <v>124.6</v>
      </c>
      <c r="D5180" s="44">
        <v>25.727</v>
      </c>
      <c r="E5180" s="44">
        <v>7.4622000000000002</v>
      </c>
      <c r="F5180" s="44">
        <v>0.8589</v>
      </c>
      <c r="G5180" s="44">
        <v>316.23</v>
      </c>
      <c r="H5180" s="44">
        <v>4.2912999999999997</v>
      </c>
      <c r="I5180" s="44">
        <v>1.4624999999999999</v>
      </c>
      <c r="J5180" s="45">
        <v>10.472300000000001</v>
      </c>
    </row>
    <row r="5181" spans="1:10" x14ac:dyDescent="0.25">
      <c r="A5181" s="33">
        <v>43549</v>
      </c>
      <c r="B5181" s="44">
        <v>1.1325000000000001</v>
      </c>
      <c r="C5181" s="44">
        <v>124.65</v>
      </c>
      <c r="D5181" s="44">
        <v>25.759</v>
      </c>
      <c r="E5181" s="44">
        <v>7.4645999999999999</v>
      </c>
      <c r="F5181" s="44">
        <v>0.85638000000000003</v>
      </c>
      <c r="G5181" s="44">
        <v>316.83999999999997</v>
      </c>
      <c r="H5181" s="44">
        <v>4.2953000000000001</v>
      </c>
      <c r="I5181" s="44">
        <v>1.4646999999999999</v>
      </c>
      <c r="J5181" s="45">
        <v>10.445</v>
      </c>
    </row>
    <row r="5182" spans="1:10" x14ac:dyDescent="0.25">
      <c r="A5182" s="33">
        <v>43550</v>
      </c>
      <c r="B5182" s="44">
        <v>1.1291</v>
      </c>
      <c r="C5182" s="44">
        <v>124.72</v>
      </c>
      <c r="D5182" s="44">
        <v>25.768999999999998</v>
      </c>
      <c r="E5182" s="44">
        <v>7.4653999999999998</v>
      </c>
      <c r="F5182" s="44">
        <v>0.85329999999999995</v>
      </c>
      <c r="G5182" s="44">
        <v>316.10000000000002</v>
      </c>
      <c r="H5182" s="44">
        <v>4.2934000000000001</v>
      </c>
      <c r="I5182" s="44">
        <v>1.4625999999999999</v>
      </c>
      <c r="J5182" s="45">
        <v>10.426299999999999</v>
      </c>
    </row>
    <row r="5183" spans="1:10" x14ac:dyDescent="0.25">
      <c r="A5183" s="33">
        <v>43551</v>
      </c>
      <c r="B5183" s="44">
        <v>1.1261000000000001</v>
      </c>
      <c r="C5183" s="44">
        <v>124.42</v>
      </c>
      <c r="D5183" s="44">
        <v>25.797000000000001</v>
      </c>
      <c r="E5183" s="44">
        <v>7.4664000000000001</v>
      </c>
      <c r="F5183" s="44">
        <v>0.85118000000000005</v>
      </c>
      <c r="G5183" s="44">
        <v>319.97000000000003</v>
      </c>
      <c r="H5183" s="44">
        <v>4.2935999999999996</v>
      </c>
      <c r="I5183" s="44">
        <v>1.4651000000000001</v>
      </c>
      <c r="J5183" s="45">
        <v>10.4298</v>
      </c>
    </row>
    <row r="5184" spans="1:10" x14ac:dyDescent="0.25">
      <c r="A5184" s="33">
        <v>43552</v>
      </c>
      <c r="B5184" s="44">
        <v>1.1217999999999999</v>
      </c>
      <c r="C5184" s="44">
        <v>124.16</v>
      </c>
      <c r="D5184" s="44">
        <v>25.786000000000001</v>
      </c>
      <c r="E5184" s="44">
        <v>7.4657</v>
      </c>
      <c r="F5184" s="44">
        <v>0.85555000000000003</v>
      </c>
      <c r="G5184" s="44">
        <v>319.86</v>
      </c>
      <c r="H5184" s="44">
        <v>4.2949999999999999</v>
      </c>
      <c r="I5184" s="44">
        <v>1.4819</v>
      </c>
      <c r="J5184" s="45">
        <v>10.476000000000001</v>
      </c>
    </row>
    <row r="5185" spans="1:10" x14ac:dyDescent="0.25">
      <c r="A5185" s="33">
        <v>43553</v>
      </c>
      <c r="B5185" s="44">
        <v>1.1234999999999999</v>
      </c>
      <c r="C5185" s="44">
        <v>124.45</v>
      </c>
      <c r="D5185" s="44">
        <v>25.802</v>
      </c>
      <c r="E5185" s="44">
        <v>7.4652000000000003</v>
      </c>
      <c r="F5185" s="44">
        <v>0.85829999999999995</v>
      </c>
      <c r="G5185" s="44">
        <v>321.05</v>
      </c>
      <c r="H5185" s="44">
        <v>4.3006000000000002</v>
      </c>
      <c r="I5185" s="44">
        <v>1.4897</v>
      </c>
      <c r="J5185" s="45">
        <v>10.398</v>
      </c>
    </row>
    <row r="5186" spans="1:10" x14ac:dyDescent="0.25">
      <c r="A5186" s="33">
        <v>43556</v>
      </c>
      <c r="B5186" s="44">
        <v>1.1235999999999999</v>
      </c>
      <c r="C5186" s="44">
        <v>124.68</v>
      </c>
      <c r="D5186" s="44">
        <v>25.791</v>
      </c>
      <c r="E5186" s="44">
        <v>7.4641000000000002</v>
      </c>
      <c r="F5186" s="44">
        <v>0.85658000000000001</v>
      </c>
      <c r="G5186" s="44">
        <v>321.04000000000002</v>
      </c>
      <c r="H5186" s="44">
        <v>4.2990000000000004</v>
      </c>
      <c r="I5186" s="44">
        <v>1.5017</v>
      </c>
      <c r="J5186" s="45">
        <v>10.42</v>
      </c>
    </row>
    <row r="5187" spans="1:10" x14ac:dyDescent="0.25">
      <c r="A5187" s="33">
        <v>43557</v>
      </c>
      <c r="B5187" s="44">
        <v>1.1200000000000001</v>
      </c>
      <c r="C5187" s="44">
        <v>124.73</v>
      </c>
      <c r="D5187" s="44">
        <v>25.753</v>
      </c>
      <c r="E5187" s="44">
        <v>7.4645999999999999</v>
      </c>
      <c r="F5187" s="44">
        <v>0.86</v>
      </c>
      <c r="G5187" s="44">
        <v>321.68</v>
      </c>
      <c r="H5187" s="44">
        <v>4.2953000000000001</v>
      </c>
      <c r="I5187" s="44">
        <v>1.4963</v>
      </c>
      <c r="J5187" s="45">
        <v>10.441800000000001</v>
      </c>
    </row>
    <row r="5188" spans="1:10" x14ac:dyDescent="0.25">
      <c r="A5188" s="33">
        <v>43558</v>
      </c>
      <c r="B5188" s="44">
        <v>1.1243000000000001</v>
      </c>
      <c r="C5188" s="44">
        <v>125.3</v>
      </c>
      <c r="D5188" s="44">
        <v>25.724</v>
      </c>
      <c r="E5188" s="44">
        <v>7.4642999999999997</v>
      </c>
      <c r="F5188" s="44">
        <v>0.85389999999999999</v>
      </c>
      <c r="G5188" s="44">
        <v>320.05</v>
      </c>
      <c r="H5188" s="44">
        <v>4.2930000000000001</v>
      </c>
      <c r="I5188" s="44">
        <v>1.4873000000000001</v>
      </c>
      <c r="J5188" s="45">
        <v>10.43</v>
      </c>
    </row>
    <row r="5189" spans="1:10" x14ac:dyDescent="0.25">
      <c r="A5189" s="33">
        <v>43559</v>
      </c>
      <c r="B5189" s="44">
        <v>1.1218999999999999</v>
      </c>
      <c r="C5189" s="44">
        <v>125.01</v>
      </c>
      <c r="D5189" s="44">
        <v>25.693000000000001</v>
      </c>
      <c r="E5189" s="44">
        <v>7.4638999999999998</v>
      </c>
      <c r="F5189" s="44">
        <v>0.85418000000000005</v>
      </c>
      <c r="G5189" s="44">
        <v>319.81</v>
      </c>
      <c r="H5189" s="44">
        <v>4.2892000000000001</v>
      </c>
      <c r="I5189" s="44">
        <v>1.5009999999999999</v>
      </c>
      <c r="J5189" s="45">
        <v>10.407500000000001</v>
      </c>
    </row>
    <row r="5190" spans="1:10" x14ac:dyDescent="0.25">
      <c r="A5190" s="33">
        <v>43560</v>
      </c>
      <c r="B5190" s="44">
        <v>1.1233</v>
      </c>
      <c r="C5190" s="44">
        <v>125.44</v>
      </c>
      <c r="D5190" s="44">
        <v>25.613</v>
      </c>
      <c r="E5190" s="44">
        <v>7.4645999999999999</v>
      </c>
      <c r="F5190" s="44">
        <v>0.85938000000000003</v>
      </c>
      <c r="G5190" s="44">
        <v>320.75</v>
      </c>
      <c r="H5190" s="44">
        <v>4.2896999999999998</v>
      </c>
      <c r="I5190" s="44">
        <v>1.5091000000000001</v>
      </c>
      <c r="J5190" s="45">
        <v>10.426</v>
      </c>
    </row>
    <row r="5191" spans="1:10" x14ac:dyDescent="0.25">
      <c r="A5191" s="33">
        <v>43563</v>
      </c>
      <c r="B5191" s="44">
        <v>1.1246</v>
      </c>
      <c r="C5191" s="44">
        <v>125.36</v>
      </c>
      <c r="D5191" s="44">
        <v>25.634</v>
      </c>
      <c r="E5191" s="44">
        <v>7.4650999999999996</v>
      </c>
      <c r="F5191" s="44">
        <v>0.86182999999999998</v>
      </c>
      <c r="G5191" s="44">
        <v>321.54000000000002</v>
      </c>
      <c r="H5191" s="44">
        <v>4.2887000000000004</v>
      </c>
      <c r="I5191" s="44">
        <v>1.5065</v>
      </c>
      <c r="J5191" s="45">
        <v>10.432499999999999</v>
      </c>
    </row>
    <row r="5192" spans="1:10" x14ac:dyDescent="0.25">
      <c r="A5192" s="33">
        <v>43564</v>
      </c>
      <c r="B5192" s="44">
        <v>1.1276999999999999</v>
      </c>
      <c r="C5192" s="44">
        <v>125.51</v>
      </c>
      <c r="D5192" s="44">
        <v>25.617999999999999</v>
      </c>
      <c r="E5192" s="44">
        <v>7.4649999999999999</v>
      </c>
      <c r="F5192" s="44">
        <v>0.86334999999999995</v>
      </c>
      <c r="G5192" s="44">
        <v>321.5</v>
      </c>
      <c r="H5192" s="44">
        <v>4.2869999999999999</v>
      </c>
      <c r="I5192" s="44">
        <v>1.4936</v>
      </c>
      <c r="J5192" s="45">
        <v>10.425000000000001</v>
      </c>
    </row>
    <row r="5193" spans="1:10" x14ac:dyDescent="0.25">
      <c r="A5193" s="33">
        <v>43565</v>
      </c>
      <c r="B5193" s="44">
        <v>1.1278999999999999</v>
      </c>
      <c r="C5193" s="44">
        <v>125.38</v>
      </c>
      <c r="D5193" s="44">
        <v>25.608000000000001</v>
      </c>
      <c r="E5193" s="44">
        <v>7.4652000000000003</v>
      </c>
      <c r="F5193" s="44">
        <v>0.86082999999999998</v>
      </c>
      <c r="G5193" s="44">
        <v>321.83999999999997</v>
      </c>
      <c r="H5193" s="44">
        <v>4.2832999999999997</v>
      </c>
      <c r="I5193" s="44">
        <v>1.4577</v>
      </c>
      <c r="J5193" s="45">
        <v>10.44</v>
      </c>
    </row>
    <row r="5194" spans="1:10" x14ac:dyDescent="0.25">
      <c r="A5194" s="33">
        <v>43566</v>
      </c>
      <c r="B5194" s="44">
        <v>1.1264000000000001</v>
      </c>
      <c r="C5194" s="44">
        <v>125.3</v>
      </c>
      <c r="D5194" s="44">
        <v>25.606000000000002</v>
      </c>
      <c r="E5194" s="44">
        <v>7.4648000000000003</v>
      </c>
      <c r="F5194" s="44">
        <v>0.86168</v>
      </c>
      <c r="G5194" s="44">
        <v>321.70999999999998</v>
      </c>
      <c r="H5194" s="44">
        <v>4.2830000000000004</v>
      </c>
      <c r="I5194" s="44">
        <v>1.4608000000000001</v>
      </c>
      <c r="J5194" s="45">
        <v>10.436999999999999</v>
      </c>
    </row>
    <row r="5195" spans="1:10" x14ac:dyDescent="0.25">
      <c r="A5195" s="33">
        <v>43567</v>
      </c>
      <c r="B5195" s="44">
        <v>1.1321000000000001</v>
      </c>
      <c r="C5195" s="44">
        <v>126.76</v>
      </c>
      <c r="D5195" s="44">
        <v>25.623000000000001</v>
      </c>
      <c r="E5195" s="44">
        <v>7.4642999999999997</v>
      </c>
      <c r="F5195" s="44">
        <v>0.8629</v>
      </c>
      <c r="G5195" s="44">
        <v>321.89999999999998</v>
      </c>
      <c r="H5195" s="44">
        <v>4.2796000000000003</v>
      </c>
      <c r="I5195" s="44">
        <v>1.4613</v>
      </c>
      <c r="J5195" s="45">
        <v>10.4788</v>
      </c>
    </row>
    <row r="5196" spans="1:10" x14ac:dyDescent="0.25">
      <c r="A5196" s="33">
        <v>43570</v>
      </c>
      <c r="B5196" s="44">
        <v>1.1313</v>
      </c>
      <c r="C5196" s="44">
        <v>126.66</v>
      </c>
      <c r="D5196" s="44">
        <v>25.625</v>
      </c>
      <c r="E5196" s="44">
        <v>7.4638999999999998</v>
      </c>
      <c r="F5196" s="44">
        <v>0.86304999999999998</v>
      </c>
      <c r="G5196" s="44">
        <v>320.25</v>
      </c>
      <c r="H5196" s="44">
        <v>4.2742000000000004</v>
      </c>
      <c r="I5196" s="44">
        <v>1.4678</v>
      </c>
      <c r="J5196" s="45">
        <v>10.460800000000001</v>
      </c>
    </row>
    <row r="5197" spans="1:10" x14ac:dyDescent="0.25">
      <c r="A5197" s="33">
        <v>43571</v>
      </c>
      <c r="B5197" s="44">
        <v>1.1305000000000001</v>
      </c>
      <c r="C5197" s="44">
        <v>126.59</v>
      </c>
      <c r="D5197" s="44">
        <v>25.663</v>
      </c>
      <c r="E5197" s="44">
        <v>7.4641999999999999</v>
      </c>
      <c r="F5197" s="44">
        <v>0.8639</v>
      </c>
      <c r="G5197" s="44">
        <v>319.77999999999997</v>
      </c>
      <c r="H5197" s="44">
        <v>4.2744</v>
      </c>
      <c r="I5197" s="44">
        <v>1.4867999999999999</v>
      </c>
      <c r="J5197" s="45">
        <v>10.463800000000001</v>
      </c>
    </row>
    <row r="5198" spans="1:10" x14ac:dyDescent="0.25">
      <c r="A5198" s="33">
        <v>43572</v>
      </c>
      <c r="B5198" s="44">
        <v>1.1301000000000001</v>
      </c>
      <c r="C5198" s="44">
        <v>126.51</v>
      </c>
      <c r="D5198" s="44">
        <v>25.657</v>
      </c>
      <c r="E5198" s="44">
        <v>7.4652000000000003</v>
      </c>
      <c r="F5198" s="44">
        <v>0.86592999999999998</v>
      </c>
      <c r="G5198" s="44">
        <v>319.69</v>
      </c>
      <c r="H5198" s="44">
        <v>4.2731000000000003</v>
      </c>
      <c r="I5198" s="44">
        <v>1.4919</v>
      </c>
      <c r="J5198" s="45">
        <v>10.440799999999999</v>
      </c>
    </row>
    <row r="5199" spans="1:10" x14ac:dyDescent="0.25">
      <c r="A5199" s="33">
        <v>43573</v>
      </c>
      <c r="B5199" s="44">
        <v>1.125</v>
      </c>
      <c r="C5199" s="44">
        <v>125.86</v>
      </c>
      <c r="D5199" s="44">
        <v>25.681999999999999</v>
      </c>
      <c r="E5199" s="44">
        <v>7.4663000000000004</v>
      </c>
      <c r="F5199" s="44">
        <v>0.86470000000000002</v>
      </c>
      <c r="G5199" s="44">
        <v>320.08999999999997</v>
      </c>
      <c r="H5199" s="44">
        <v>4.2786</v>
      </c>
      <c r="I5199" s="44">
        <v>1.4890000000000001</v>
      </c>
      <c r="J5199" s="45">
        <v>10.476000000000001</v>
      </c>
    </row>
    <row r="5200" spans="1:10" x14ac:dyDescent="0.25">
      <c r="A5200" s="33">
        <v>43578</v>
      </c>
      <c r="B5200" s="44">
        <v>1.1245000000000001</v>
      </c>
      <c r="C5200" s="44">
        <v>125.82</v>
      </c>
      <c r="D5200" s="44">
        <v>25.742999999999999</v>
      </c>
      <c r="E5200" s="44">
        <v>7.4659000000000004</v>
      </c>
      <c r="F5200" s="44">
        <v>0.86450000000000005</v>
      </c>
      <c r="G5200" s="44">
        <v>320.85000000000002</v>
      </c>
      <c r="H5200" s="44">
        <v>4.2864000000000004</v>
      </c>
      <c r="I5200" s="44">
        <v>1.4877</v>
      </c>
      <c r="J5200" s="45">
        <v>10.507</v>
      </c>
    </row>
    <row r="5201" spans="1:10" x14ac:dyDescent="0.25">
      <c r="A5201" s="33">
        <v>43579</v>
      </c>
      <c r="B5201" s="44">
        <v>1.1209</v>
      </c>
      <c r="C5201" s="44">
        <v>125.34</v>
      </c>
      <c r="D5201" s="44">
        <v>25.728999999999999</v>
      </c>
      <c r="E5201" s="44">
        <v>7.4665999999999997</v>
      </c>
      <c r="F5201" s="44">
        <v>0.86545000000000005</v>
      </c>
      <c r="G5201" s="44">
        <v>321</v>
      </c>
      <c r="H5201" s="44">
        <v>4.2896000000000001</v>
      </c>
      <c r="I5201" s="44">
        <v>1.4932000000000001</v>
      </c>
      <c r="J5201" s="45">
        <v>10.500999999999999</v>
      </c>
    </row>
    <row r="5202" spans="1:10" x14ac:dyDescent="0.25">
      <c r="A5202" s="33">
        <v>43580</v>
      </c>
      <c r="B5202" s="44">
        <v>1.1123000000000001</v>
      </c>
      <c r="C5202" s="44">
        <v>124.45</v>
      </c>
      <c r="D5202" s="44">
        <v>25.736999999999998</v>
      </c>
      <c r="E5202" s="44">
        <v>7.4663000000000004</v>
      </c>
      <c r="F5202" s="44">
        <v>0.86434999999999995</v>
      </c>
      <c r="G5202" s="44">
        <v>322.41000000000003</v>
      </c>
      <c r="H5202" s="44">
        <v>4.2949999999999999</v>
      </c>
      <c r="I5202" s="44">
        <v>1.4944</v>
      </c>
      <c r="J5202" s="45">
        <v>10.6295</v>
      </c>
    </row>
    <row r="5203" spans="1:10" x14ac:dyDescent="0.25">
      <c r="A5203" s="33">
        <v>43581</v>
      </c>
      <c r="B5203" s="44">
        <v>1.1133</v>
      </c>
      <c r="C5203" s="44">
        <v>124.45</v>
      </c>
      <c r="D5203" s="44">
        <v>25.704999999999998</v>
      </c>
      <c r="E5203" s="44">
        <v>7.4653999999999998</v>
      </c>
      <c r="F5203" s="44">
        <v>0.86339999999999995</v>
      </c>
      <c r="G5203" s="44">
        <v>322.11</v>
      </c>
      <c r="H5203" s="44">
        <v>4.2877999999999998</v>
      </c>
      <c r="I5203" s="44">
        <v>1.4963</v>
      </c>
      <c r="J5203" s="45">
        <v>10.5738</v>
      </c>
    </row>
    <row r="5204" spans="1:10" x14ac:dyDescent="0.25">
      <c r="A5204" s="33">
        <v>43584</v>
      </c>
      <c r="B5204" s="44">
        <v>1.115</v>
      </c>
      <c r="C5204" s="44">
        <v>124.64</v>
      </c>
      <c r="D5204" s="44">
        <v>25.681999999999999</v>
      </c>
      <c r="E5204" s="44">
        <v>7.4652000000000003</v>
      </c>
      <c r="F5204" s="44">
        <v>0.86339999999999995</v>
      </c>
      <c r="G5204" s="44">
        <v>322.64</v>
      </c>
      <c r="H5204" s="44">
        <v>4.2944000000000004</v>
      </c>
      <c r="I5204" s="44">
        <v>1.504</v>
      </c>
      <c r="J5204" s="45">
        <v>10.6113</v>
      </c>
    </row>
    <row r="5205" spans="1:10" x14ac:dyDescent="0.25">
      <c r="A5205" s="33">
        <v>43585</v>
      </c>
      <c r="B5205" s="44">
        <v>1.1217999999999999</v>
      </c>
      <c r="C5205" s="44">
        <v>124.93</v>
      </c>
      <c r="D5205" s="44">
        <v>25.658999999999999</v>
      </c>
      <c r="E5205" s="44">
        <v>7.4645999999999999</v>
      </c>
      <c r="F5205" s="44">
        <v>0.86248000000000002</v>
      </c>
      <c r="G5205" s="44">
        <v>322.97000000000003</v>
      </c>
      <c r="H5205" s="44">
        <v>4.2868000000000004</v>
      </c>
      <c r="I5205" s="44">
        <v>1.4866999999999999</v>
      </c>
      <c r="J5205" s="45">
        <v>10.635</v>
      </c>
    </row>
    <row r="5206" spans="1:10" x14ac:dyDescent="0.25">
      <c r="A5206" s="33">
        <v>43587</v>
      </c>
      <c r="B5206" s="44">
        <v>1.1212</v>
      </c>
      <c r="C5206" s="44">
        <v>125.01</v>
      </c>
      <c r="D5206" s="44">
        <v>25.648</v>
      </c>
      <c r="E5206" s="44">
        <v>7.4654999999999996</v>
      </c>
      <c r="F5206" s="44">
        <v>0.85929999999999995</v>
      </c>
      <c r="G5206" s="44">
        <v>324</v>
      </c>
      <c r="H5206" s="44">
        <v>4.28</v>
      </c>
      <c r="I5206" s="44">
        <v>1.4865999999999999</v>
      </c>
      <c r="J5206" s="45">
        <v>10.685</v>
      </c>
    </row>
    <row r="5207" spans="1:10" x14ac:dyDescent="0.25">
      <c r="A5207" s="33">
        <v>43588</v>
      </c>
      <c r="B5207" s="44">
        <v>1.1154999999999999</v>
      </c>
      <c r="C5207" s="44">
        <v>124.4</v>
      </c>
      <c r="D5207" s="44">
        <v>25.712</v>
      </c>
      <c r="E5207" s="44">
        <v>7.4657</v>
      </c>
      <c r="F5207" s="44">
        <v>0.85785</v>
      </c>
      <c r="G5207" s="44">
        <v>323.38</v>
      </c>
      <c r="H5207" s="44">
        <v>4.2853000000000003</v>
      </c>
      <c r="I5207" s="44">
        <v>1.4965999999999999</v>
      </c>
      <c r="J5207" s="45">
        <v>10.7043</v>
      </c>
    </row>
    <row r="5208" spans="1:10" x14ac:dyDescent="0.25">
      <c r="A5208" s="33">
        <v>43591</v>
      </c>
      <c r="B5208" s="44">
        <v>1.1198999999999999</v>
      </c>
      <c r="C5208" s="44">
        <v>124.13</v>
      </c>
      <c r="D5208" s="44">
        <v>25.715</v>
      </c>
      <c r="E5208" s="44">
        <v>7.4661999999999997</v>
      </c>
      <c r="F5208" s="44">
        <v>0.85470000000000002</v>
      </c>
      <c r="G5208" s="44">
        <v>323.43</v>
      </c>
      <c r="H5208" s="44">
        <v>4.2831999999999999</v>
      </c>
      <c r="I5208" s="44">
        <v>1.4967999999999999</v>
      </c>
      <c r="J5208" s="45">
        <v>10.7258</v>
      </c>
    </row>
    <row r="5209" spans="1:10" x14ac:dyDescent="0.25">
      <c r="A5209" s="33">
        <v>43592</v>
      </c>
      <c r="B5209" s="44">
        <v>1.1185</v>
      </c>
      <c r="C5209" s="44">
        <v>123.73</v>
      </c>
      <c r="D5209" s="44">
        <v>25.731000000000002</v>
      </c>
      <c r="E5209" s="44">
        <v>7.4657</v>
      </c>
      <c r="F5209" s="44">
        <v>0.85645000000000004</v>
      </c>
      <c r="G5209" s="44">
        <v>324.3</v>
      </c>
      <c r="H5209" s="44">
        <v>4.2862</v>
      </c>
      <c r="I5209" s="44">
        <v>1.5045999999999999</v>
      </c>
      <c r="J5209" s="45">
        <v>10.714499999999999</v>
      </c>
    </row>
    <row r="5210" spans="1:10" x14ac:dyDescent="0.25">
      <c r="A5210" s="33">
        <v>43593</v>
      </c>
      <c r="B5210" s="44">
        <v>1.1202000000000001</v>
      </c>
      <c r="C5210" s="44">
        <v>123.31</v>
      </c>
      <c r="D5210" s="44">
        <v>25.727</v>
      </c>
      <c r="E5210" s="44">
        <v>7.4657</v>
      </c>
      <c r="F5210" s="44">
        <v>0.86094999999999999</v>
      </c>
      <c r="G5210" s="44">
        <v>324.18</v>
      </c>
      <c r="H5210" s="44">
        <v>4.2911999999999999</v>
      </c>
      <c r="I5210" s="44">
        <v>1.5134000000000001</v>
      </c>
      <c r="J5210" s="45">
        <v>10.7494</v>
      </c>
    </row>
    <row r="5211" spans="1:10" x14ac:dyDescent="0.25">
      <c r="A5211" s="33">
        <v>43594</v>
      </c>
      <c r="B5211" s="44">
        <v>1.1193</v>
      </c>
      <c r="C5211" s="44">
        <v>122.91</v>
      </c>
      <c r="D5211" s="44">
        <v>25.718</v>
      </c>
      <c r="E5211" s="44">
        <v>7.4659000000000004</v>
      </c>
      <c r="F5211" s="44">
        <v>0.86119999999999997</v>
      </c>
      <c r="G5211" s="44">
        <v>323.33</v>
      </c>
      <c r="H5211" s="44">
        <v>4.2934000000000001</v>
      </c>
      <c r="I5211" s="44">
        <v>1.5086999999999999</v>
      </c>
      <c r="J5211" s="45">
        <v>10.7973</v>
      </c>
    </row>
    <row r="5212" spans="1:10" x14ac:dyDescent="0.25">
      <c r="A5212" s="33">
        <v>43595</v>
      </c>
      <c r="B5212" s="44">
        <v>1.123</v>
      </c>
      <c r="C5212" s="44">
        <v>123.25</v>
      </c>
      <c r="D5212" s="44">
        <v>25.731999999999999</v>
      </c>
      <c r="E5212" s="44">
        <v>7.4657999999999998</v>
      </c>
      <c r="F5212" s="44">
        <v>0.86250000000000004</v>
      </c>
      <c r="G5212" s="44">
        <v>323.52</v>
      </c>
      <c r="H5212" s="44">
        <v>4.2960000000000003</v>
      </c>
      <c r="I5212" s="44">
        <v>1.5078</v>
      </c>
      <c r="J5212" s="45">
        <v>10.8108</v>
      </c>
    </row>
    <row r="5213" spans="1:10" x14ac:dyDescent="0.25">
      <c r="A5213" s="33">
        <v>43598</v>
      </c>
      <c r="B5213" s="44">
        <v>1.1245000000000001</v>
      </c>
      <c r="C5213" s="44">
        <v>123.06</v>
      </c>
      <c r="D5213" s="44">
        <v>25.776</v>
      </c>
      <c r="E5213" s="44">
        <v>7.4668000000000001</v>
      </c>
      <c r="F5213" s="44">
        <v>0.86350000000000005</v>
      </c>
      <c r="G5213" s="44">
        <v>323.70999999999998</v>
      </c>
      <c r="H5213" s="44">
        <v>4.3048000000000002</v>
      </c>
      <c r="I5213" s="44">
        <v>1.4823</v>
      </c>
      <c r="J5213" s="45">
        <v>10.8323</v>
      </c>
    </row>
    <row r="5214" spans="1:10" x14ac:dyDescent="0.25">
      <c r="A5214" s="33">
        <v>43599</v>
      </c>
      <c r="B5214" s="44">
        <v>1.1226</v>
      </c>
      <c r="C5214" s="44">
        <v>123</v>
      </c>
      <c r="D5214" s="44">
        <v>25.751000000000001</v>
      </c>
      <c r="E5214" s="44">
        <v>7.4691000000000001</v>
      </c>
      <c r="F5214" s="44">
        <v>0.86722999999999995</v>
      </c>
      <c r="G5214" s="44">
        <v>324.23</v>
      </c>
      <c r="H5214" s="44">
        <v>4.3060999999999998</v>
      </c>
      <c r="I5214" s="44">
        <v>1.4877</v>
      </c>
      <c r="J5214" s="45">
        <v>10.779</v>
      </c>
    </row>
    <row r="5215" spans="1:10" x14ac:dyDescent="0.25">
      <c r="A5215" s="33">
        <v>43600</v>
      </c>
      <c r="B5215" s="44">
        <v>1.1183000000000001</v>
      </c>
      <c r="C5215" s="44">
        <v>122.24</v>
      </c>
      <c r="D5215" s="44">
        <v>25.76</v>
      </c>
      <c r="E5215" s="44">
        <v>7.4695</v>
      </c>
      <c r="F5215" s="44">
        <v>0.86819999999999997</v>
      </c>
      <c r="G5215" s="44">
        <v>325.14999999999998</v>
      </c>
      <c r="H5215" s="44">
        <v>4.3094000000000001</v>
      </c>
      <c r="I5215" s="44">
        <v>1.4882</v>
      </c>
      <c r="J5215" s="45">
        <v>10.768800000000001</v>
      </c>
    </row>
    <row r="5216" spans="1:10" x14ac:dyDescent="0.25">
      <c r="A5216" s="33">
        <v>43601</v>
      </c>
      <c r="B5216" s="44">
        <v>1.1203000000000001</v>
      </c>
      <c r="C5216" s="44">
        <v>122.81</v>
      </c>
      <c r="D5216" s="44">
        <v>25.696000000000002</v>
      </c>
      <c r="E5216" s="44">
        <v>7.4678000000000004</v>
      </c>
      <c r="F5216" s="44">
        <v>0.87463000000000002</v>
      </c>
      <c r="G5216" s="44">
        <v>324.27999999999997</v>
      </c>
      <c r="H5216" s="44">
        <v>4.2961999999999998</v>
      </c>
      <c r="I5216" s="44">
        <v>1.4867999999999999</v>
      </c>
      <c r="J5216" s="45">
        <v>10.759</v>
      </c>
    </row>
    <row r="5217" spans="1:10" x14ac:dyDescent="0.25">
      <c r="A5217" s="33">
        <v>43602</v>
      </c>
      <c r="B5217" s="44">
        <v>1.1172</v>
      </c>
      <c r="C5217" s="44">
        <v>122.34</v>
      </c>
      <c r="D5217" s="44">
        <v>25.753</v>
      </c>
      <c r="E5217" s="44">
        <v>7.4676999999999998</v>
      </c>
      <c r="F5217" s="44">
        <v>0.87595000000000001</v>
      </c>
      <c r="G5217" s="44">
        <v>326.38</v>
      </c>
      <c r="H5217" s="44">
        <v>4.3030999999999997</v>
      </c>
      <c r="I5217" s="44">
        <v>1.4837</v>
      </c>
      <c r="J5217" s="45">
        <v>10.766</v>
      </c>
    </row>
    <row r="5218" spans="1:10" x14ac:dyDescent="0.25">
      <c r="A5218" s="33">
        <v>43605</v>
      </c>
      <c r="B5218" s="44">
        <v>1.1167</v>
      </c>
      <c r="C5218" s="44">
        <v>122.67</v>
      </c>
      <c r="D5218" s="44">
        <v>25.765999999999998</v>
      </c>
      <c r="E5218" s="44">
        <v>7.4680999999999997</v>
      </c>
      <c r="F5218" s="44">
        <v>0.87619999999999998</v>
      </c>
      <c r="G5218" s="44">
        <v>325.77</v>
      </c>
      <c r="H5218" s="44">
        <v>4.2968000000000002</v>
      </c>
      <c r="I5218" s="44">
        <v>1.4809000000000001</v>
      </c>
      <c r="J5218" s="45">
        <v>10.7668</v>
      </c>
    </row>
    <row r="5219" spans="1:10" x14ac:dyDescent="0.25">
      <c r="A5219" s="33">
        <v>43606</v>
      </c>
      <c r="B5219" s="44">
        <v>1.1161000000000001</v>
      </c>
      <c r="C5219" s="44">
        <v>123.27</v>
      </c>
      <c r="D5219" s="44">
        <v>25.774999999999999</v>
      </c>
      <c r="E5219" s="44">
        <v>7.4684999999999997</v>
      </c>
      <c r="F5219" s="44">
        <v>0.87609999999999999</v>
      </c>
      <c r="G5219" s="44">
        <v>326.52</v>
      </c>
      <c r="H5219" s="44">
        <v>4.306</v>
      </c>
      <c r="I5219" s="44">
        <v>1.4971000000000001</v>
      </c>
      <c r="J5219" s="45">
        <v>10.7743</v>
      </c>
    </row>
    <row r="5220" spans="1:10" x14ac:dyDescent="0.25">
      <c r="A5220" s="33">
        <v>43607</v>
      </c>
      <c r="B5220" s="44">
        <v>1.1171</v>
      </c>
      <c r="C5220" s="44">
        <v>123.27</v>
      </c>
      <c r="D5220" s="44">
        <v>25.792999999999999</v>
      </c>
      <c r="E5220" s="44">
        <v>7.468</v>
      </c>
      <c r="F5220" s="44">
        <v>0.88280000000000003</v>
      </c>
      <c r="G5220" s="44">
        <v>326.54000000000002</v>
      </c>
      <c r="H5220" s="44">
        <v>4.3037999999999998</v>
      </c>
      <c r="I5220" s="44">
        <v>1.4981</v>
      </c>
      <c r="J5220" s="45">
        <v>10.76</v>
      </c>
    </row>
    <row r="5221" spans="1:10" x14ac:dyDescent="0.25">
      <c r="A5221" s="33">
        <v>43608</v>
      </c>
      <c r="B5221" s="44">
        <v>1.1138999999999999</v>
      </c>
      <c r="C5221" s="44">
        <v>122.56</v>
      </c>
      <c r="D5221" s="44">
        <v>25.821000000000002</v>
      </c>
      <c r="E5221" s="44">
        <v>7.4683999999999999</v>
      </c>
      <c r="F5221" s="44">
        <v>0.88100000000000001</v>
      </c>
      <c r="G5221" s="44">
        <v>326.95</v>
      </c>
      <c r="H5221" s="44">
        <v>4.3064</v>
      </c>
      <c r="I5221" s="44">
        <v>1.5109999999999999</v>
      </c>
      <c r="J5221" s="45">
        <v>10.737299999999999</v>
      </c>
    </row>
    <row r="5222" spans="1:10" x14ac:dyDescent="0.25">
      <c r="A5222" s="33">
        <v>43609</v>
      </c>
      <c r="B5222" s="44">
        <v>1.1187</v>
      </c>
      <c r="C5222" s="44">
        <v>122.61</v>
      </c>
      <c r="D5222" s="44">
        <v>25.83</v>
      </c>
      <c r="E5222" s="44">
        <v>7.4678000000000004</v>
      </c>
      <c r="F5222" s="44">
        <v>0.88317999999999997</v>
      </c>
      <c r="G5222" s="44">
        <v>325.95</v>
      </c>
      <c r="H5222" s="44">
        <v>4.2973999999999997</v>
      </c>
      <c r="I5222" s="44">
        <v>1.5088999999999999</v>
      </c>
      <c r="J5222" s="45">
        <v>10.7098</v>
      </c>
    </row>
    <row r="5223" spans="1:10" x14ac:dyDescent="0.25">
      <c r="A5223" s="33">
        <v>43612</v>
      </c>
      <c r="B5223" s="44">
        <v>1.1197999999999999</v>
      </c>
      <c r="C5223" s="44">
        <v>122.56</v>
      </c>
      <c r="D5223" s="44">
        <v>25.834</v>
      </c>
      <c r="E5223" s="44">
        <v>7.4687999999999999</v>
      </c>
      <c r="F5223" s="44">
        <v>0.88224999999999998</v>
      </c>
      <c r="G5223" s="44">
        <v>325.75</v>
      </c>
      <c r="H5223" s="44">
        <v>4.2934999999999999</v>
      </c>
      <c r="I5223" s="44">
        <v>1.5053000000000001</v>
      </c>
      <c r="J5223" s="45">
        <v>10.7148</v>
      </c>
    </row>
    <row r="5224" spans="1:10" x14ac:dyDescent="0.25">
      <c r="A5224" s="33">
        <v>43613</v>
      </c>
      <c r="B5224" s="44">
        <v>1.1192</v>
      </c>
      <c r="C5224" s="44">
        <v>122.45</v>
      </c>
      <c r="D5224" s="44">
        <v>25.843</v>
      </c>
      <c r="E5224" s="44">
        <v>7.4688999999999997</v>
      </c>
      <c r="F5224" s="44">
        <v>0.88373000000000002</v>
      </c>
      <c r="G5224" s="44">
        <v>326.60000000000002</v>
      </c>
      <c r="H5224" s="44">
        <v>4.2950999999999997</v>
      </c>
      <c r="I5224" s="44">
        <v>1.522</v>
      </c>
      <c r="J5224" s="45">
        <v>10.686500000000001</v>
      </c>
    </row>
    <row r="5225" spans="1:10" x14ac:dyDescent="0.25">
      <c r="A5225" s="33">
        <v>43614</v>
      </c>
      <c r="B5225" s="44">
        <v>1.1155999999999999</v>
      </c>
      <c r="C5225" s="44">
        <v>121.91</v>
      </c>
      <c r="D5225" s="44">
        <v>25.861000000000001</v>
      </c>
      <c r="E5225" s="44">
        <v>7.4687000000000001</v>
      </c>
      <c r="F5225" s="44">
        <v>0.88224999999999998</v>
      </c>
      <c r="G5225" s="44">
        <v>326.47000000000003</v>
      </c>
      <c r="H5225" s="44">
        <v>4.2998000000000003</v>
      </c>
      <c r="I5225" s="44">
        <v>1.5238</v>
      </c>
      <c r="J5225" s="45">
        <v>10.706300000000001</v>
      </c>
    </row>
    <row r="5226" spans="1:10" x14ac:dyDescent="0.25">
      <c r="A5226" s="33">
        <v>43615</v>
      </c>
      <c r="B5226" s="44">
        <v>1.1133999999999999</v>
      </c>
      <c r="C5226" s="44">
        <v>122.1</v>
      </c>
      <c r="D5226" s="44">
        <v>25.841000000000001</v>
      </c>
      <c r="E5226" s="44">
        <v>7.4687000000000001</v>
      </c>
      <c r="F5226" s="44">
        <v>0.88178000000000001</v>
      </c>
      <c r="G5226" s="44">
        <v>324.74</v>
      </c>
      <c r="H5226" s="44">
        <v>4.2887000000000004</v>
      </c>
      <c r="I5226" s="44">
        <v>1.5149999999999999</v>
      </c>
      <c r="J5226" s="45">
        <v>10.632300000000001</v>
      </c>
    </row>
    <row r="5227" spans="1:10" x14ac:dyDescent="0.25">
      <c r="A5227" s="33">
        <v>43616</v>
      </c>
      <c r="B5227" s="44">
        <v>1.1151</v>
      </c>
      <c r="C5227" s="44">
        <v>121.27</v>
      </c>
      <c r="D5227" s="44">
        <v>25.815999999999999</v>
      </c>
      <c r="E5227" s="44">
        <v>7.468</v>
      </c>
      <c r="F5227" s="44">
        <v>0.88693</v>
      </c>
      <c r="G5227" s="44">
        <v>324.33999999999997</v>
      </c>
      <c r="H5227" s="44">
        <v>4.2843</v>
      </c>
      <c r="I5227" s="44">
        <v>1.5076000000000001</v>
      </c>
      <c r="J5227" s="45">
        <v>10.638999999999999</v>
      </c>
    </row>
    <row r="5228" spans="1:10" x14ac:dyDescent="0.25">
      <c r="A5228" s="33">
        <v>43619</v>
      </c>
      <c r="B5228" s="44">
        <v>1.1185</v>
      </c>
      <c r="C5228" s="44">
        <v>121.17</v>
      </c>
      <c r="D5228" s="44">
        <v>25.832000000000001</v>
      </c>
      <c r="E5228" s="44">
        <v>7.468</v>
      </c>
      <c r="F5228" s="44">
        <v>0.88617999999999997</v>
      </c>
      <c r="G5228" s="44">
        <v>323.73</v>
      </c>
      <c r="H5228" s="44">
        <v>4.2832999999999997</v>
      </c>
      <c r="I5228" s="44">
        <v>1.5082</v>
      </c>
      <c r="J5228" s="45">
        <v>10.618</v>
      </c>
    </row>
    <row r="5229" spans="1:10" x14ac:dyDescent="0.25">
      <c r="A5229" s="33">
        <v>43620</v>
      </c>
      <c r="B5229" s="44">
        <v>1.1244000000000001</v>
      </c>
      <c r="C5229" s="44">
        <v>121.62</v>
      </c>
      <c r="D5229" s="44">
        <v>25.744</v>
      </c>
      <c r="E5229" s="44">
        <v>7.4679000000000002</v>
      </c>
      <c r="F5229" s="44">
        <v>0.88737999999999995</v>
      </c>
      <c r="G5229" s="44">
        <v>322</v>
      </c>
      <c r="H5229" s="44">
        <v>4.2801999999999998</v>
      </c>
      <c r="I5229" s="44">
        <v>1.5275000000000001</v>
      </c>
      <c r="J5229" s="45">
        <v>10.625999999999999</v>
      </c>
    </row>
    <row r="5230" spans="1:10" x14ac:dyDescent="0.25">
      <c r="A5230" s="33">
        <v>43621</v>
      </c>
      <c r="B5230" s="44">
        <v>1.1256999999999999</v>
      </c>
      <c r="C5230" s="44">
        <v>121.96</v>
      </c>
      <c r="D5230" s="44">
        <v>25.657</v>
      </c>
      <c r="E5230" s="44">
        <v>7.4682000000000004</v>
      </c>
      <c r="F5230" s="44">
        <v>0.88631000000000004</v>
      </c>
      <c r="G5230" s="44">
        <v>321.51</v>
      </c>
      <c r="H5230" s="44">
        <v>4.2778</v>
      </c>
      <c r="I5230" s="44">
        <v>1.5288999999999999</v>
      </c>
      <c r="J5230" s="45">
        <v>10.625500000000001</v>
      </c>
    </row>
    <row r="5231" spans="1:10" x14ac:dyDescent="0.25">
      <c r="A5231" s="33">
        <v>43622</v>
      </c>
      <c r="B5231" s="44">
        <v>1.1266</v>
      </c>
      <c r="C5231" s="44">
        <v>121.82</v>
      </c>
      <c r="D5231" s="44">
        <v>25.663</v>
      </c>
      <c r="E5231" s="44">
        <v>7.4687000000000001</v>
      </c>
      <c r="F5231" s="44">
        <v>0.88558000000000003</v>
      </c>
      <c r="G5231" s="44">
        <v>321.3</v>
      </c>
      <c r="H5231" s="44">
        <v>4.2788000000000004</v>
      </c>
      <c r="I5231" s="44">
        <v>1.532</v>
      </c>
      <c r="J5231" s="45">
        <v>10.6175</v>
      </c>
    </row>
    <row r="5232" spans="1:10" x14ac:dyDescent="0.25">
      <c r="A5232" s="33">
        <v>43623</v>
      </c>
      <c r="B5232" s="44">
        <v>1.1273</v>
      </c>
      <c r="C5232" s="44">
        <v>122.27</v>
      </c>
      <c r="D5232" s="44">
        <v>25.641999999999999</v>
      </c>
      <c r="E5232" s="44">
        <v>7.468</v>
      </c>
      <c r="F5232" s="44">
        <v>0.88675000000000004</v>
      </c>
      <c r="G5232" s="44">
        <v>321.52999999999997</v>
      </c>
      <c r="H5232" s="44">
        <v>4.2713999999999999</v>
      </c>
      <c r="I5232" s="44">
        <v>1.526</v>
      </c>
      <c r="J5232" s="45">
        <v>10.6562</v>
      </c>
    </row>
    <row r="5233" spans="1:10" x14ac:dyDescent="0.25">
      <c r="A5233" s="33">
        <v>43626</v>
      </c>
      <c r="B5233" s="44">
        <v>1.1301000000000001</v>
      </c>
      <c r="C5233" s="44">
        <v>122.78</v>
      </c>
      <c r="D5233" s="44">
        <v>25.626000000000001</v>
      </c>
      <c r="E5233" s="44">
        <v>7.4682000000000004</v>
      </c>
      <c r="F5233" s="44">
        <v>0.89248000000000005</v>
      </c>
      <c r="G5233" s="44">
        <v>320.20999999999998</v>
      </c>
      <c r="H5233" s="44">
        <v>4.2638999999999996</v>
      </c>
      <c r="I5233" s="44">
        <v>1.5176000000000001</v>
      </c>
      <c r="J5233" s="45">
        <v>10.6455</v>
      </c>
    </row>
    <row r="5234" spans="1:10" x14ac:dyDescent="0.25">
      <c r="A5234" s="33">
        <v>43627</v>
      </c>
      <c r="B5234" s="44">
        <v>1.1319999999999999</v>
      </c>
      <c r="C5234" s="44">
        <v>123.09</v>
      </c>
      <c r="D5234" s="44">
        <v>25.64</v>
      </c>
      <c r="E5234" s="44">
        <v>7.4687000000000001</v>
      </c>
      <c r="F5234" s="44">
        <v>0.89085000000000003</v>
      </c>
      <c r="G5234" s="44">
        <v>320.5</v>
      </c>
      <c r="H5234" s="44">
        <v>4.2678000000000003</v>
      </c>
      <c r="I5234" s="44">
        <v>1.5378000000000001</v>
      </c>
      <c r="J5234" s="45">
        <v>10.6828</v>
      </c>
    </row>
    <row r="5235" spans="1:10" x14ac:dyDescent="0.25">
      <c r="A5235" s="33">
        <v>43628</v>
      </c>
      <c r="B5235" s="44">
        <v>1.1323000000000001</v>
      </c>
      <c r="C5235" s="44">
        <v>122.72</v>
      </c>
      <c r="D5235" s="44">
        <v>25.614000000000001</v>
      </c>
      <c r="E5235" s="44">
        <v>7.4678000000000004</v>
      </c>
      <c r="F5235" s="44">
        <v>0.88805000000000001</v>
      </c>
      <c r="G5235" s="44">
        <v>321.43</v>
      </c>
      <c r="H5235" s="44">
        <v>4.2607999999999997</v>
      </c>
      <c r="I5235" s="44">
        <v>1.5409999999999999</v>
      </c>
      <c r="J5235" s="45">
        <v>10.68</v>
      </c>
    </row>
    <row r="5236" spans="1:10" x14ac:dyDescent="0.25">
      <c r="A5236" s="33">
        <v>43629</v>
      </c>
      <c r="B5236" s="44">
        <v>1.1289</v>
      </c>
      <c r="C5236" s="44">
        <v>122.44</v>
      </c>
      <c r="D5236" s="44">
        <v>25.581</v>
      </c>
      <c r="E5236" s="44">
        <v>7.4678000000000004</v>
      </c>
      <c r="F5236" s="44">
        <v>0.88948000000000005</v>
      </c>
      <c r="G5236" s="44">
        <v>322</v>
      </c>
      <c r="H5236" s="44">
        <v>4.2573999999999996</v>
      </c>
      <c r="I5236" s="44">
        <v>1.5395000000000001</v>
      </c>
      <c r="J5236" s="45">
        <v>10.6968</v>
      </c>
    </row>
    <row r="5237" spans="1:10" x14ac:dyDescent="0.25">
      <c r="A5237" s="33">
        <v>43630</v>
      </c>
      <c r="B5237" s="44">
        <v>1.1265000000000001</v>
      </c>
      <c r="C5237" s="44">
        <v>121.9</v>
      </c>
      <c r="D5237" s="44">
        <v>25.54</v>
      </c>
      <c r="E5237" s="44">
        <v>7.4676</v>
      </c>
      <c r="F5237" s="44">
        <v>0.89093</v>
      </c>
      <c r="G5237" s="44">
        <v>321.52999999999997</v>
      </c>
      <c r="H5237" s="44">
        <v>4.2534000000000001</v>
      </c>
      <c r="I5237" s="44">
        <v>1.5526</v>
      </c>
      <c r="J5237" s="45">
        <v>10.638999999999999</v>
      </c>
    </row>
    <row r="5238" spans="1:10" x14ac:dyDescent="0.25">
      <c r="A5238" s="33">
        <v>43633</v>
      </c>
      <c r="B5238" s="44">
        <v>1.1234</v>
      </c>
      <c r="C5238" s="44">
        <v>122.06</v>
      </c>
      <c r="D5238" s="44">
        <v>25.56</v>
      </c>
      <c r="E5238" s="44">
        <v>7.4673999999999996</v>
      </c>
      <c r="F5238" s="44">
        <v>0.89207999999999998</v>
      </c>
      <c r="G5238" s="44">
        <v>322.29000000000002</v>
      </c>
      <c r="H5238" s="44">
        <v>4.2605000000000004</v>
      </c>
      <c r="I5238" s="44">
        <v>1.5419</v>
      </c>
      <c r="J5238" s="45">
        <v>10.6495</v>
      </c>
    </row>
    <row r="5239" spans="1:10" x14ac:dyDescent="0.25">
      <c r="A5239" s="33">
        <v>43634</v>
      </c>
      <c r="B5239" s="44">
        <v>1.1187</v>
      </c>
      <c r="C5239" s="44">
        <v>121.08</v>
      </c>
      <c r="D5239" s="44">
        <v>25.609000000000002</v>
      </c>
      <c r="E5239" s="44">
        <v>7.4672000000000001</v>
      </c>
      <c r="F5239" s="44">
        <v>0.89402999999999999</v>
      </c>
      <c r="G5239" s="44">
        <v>322.31</v>
      </c>
      <c r="H5239" s="44">
        <v>4.2591999999999999</v>
      </c>
      <c r="I5239" s="44">
        <v>1.5508</v>
      </c>
      <c r="J5239" s="45">
        <v>10.641299999999999</v>
      </c>
    </row>
    <row r="5240" spans="1:10" x14ac:dyDescent="0.25">
      <c r="A5240" s="33">
        <v>43635</v>
      </c>
      <c r="B5240" s="44">
        <v>1.1207</v>
      </c>
      <c r="C5240" s="44">
        <v>121.49</v>
      </c>
      <c r="D5240" s="44">
        <v>25.635000000000002</v>
      </c>
      <c r="E5240" s="44">
        <v>7.4671000000000003</v>
      </c>
      <c r="F5240" s="44">
        <v>0.89019999999999999</v>
      </c>
      <c r="G5240" s="44">
        <v>323.97000000000003</v>
      </c>
      <c r="H5240" s="44">
        <v>4.2670000000000003</v>
      </c>
      <c r="I5240" s="44">
        <v>1.554</v>
      </c>
      <c r="J5240" s="45">
        <v>10.6868</v>
      </c>
    </row>
    <row r="5241" spans="1:10" x14ac:dyDescent="0.25">
      <c r="A5241" s="33">
        <v>43636</v>
      </c>
      <c r="B5241" s="44">
        <v>1.1307</v>
      </c>
      <c r="C5241" s="44">
        <v>121.71</v>
      </c>
      <c r="D5241" s="44">
        <v>25.619</v>
      </c>
      <c r="E5241" s="44">
        <v>7.4661</v>
      </c>
      <c r="F5241" s="44">
        <v>0.89154999999999995</v>
      </c>
      <c r="G5241" s="44">
        <v>323.58</v>
      </c>
      <c r="H5241" s="44">
        <v>4.2556000000000003</v>
      </c>
      <c r="I5241" s="44">
        <v>1.5626</v>
      </c>
      <c r="J5241" s="45">
        <v>10.6348</v>
      </c>
    </row>
    <row r="5242" spans="1:10" x14ac:dyDescent="0.25">
      <c r="A5242" s="33">
        <v>43637</v>
      </c>
      <c r="B5242" s="44">
        <v>1.1315999999999999</v>
      </c>
      <c r="C5242" s="44">
        <v>121.64</v>
      </c>
      <c r="D5242" s="44">
        <v>25.609000000000002</v>
      </c>
      <c r="E5242" s="44">
        <v>7.4657</v>
      </c>
      <c r="F5242" s="44">
        <v>0.89424999999999999</v>
      </c>
      <c r="G5242" s="44">
        <v>323.97000000000003</v>
      </c>
      <c r="H5242" s="44">
        <v>4.2584</v>
      </c>
      <c r="I5242" s="44">
        <v>1.5809</v>
      </c>
      <c r="J5242" s="45">
        <v>10.630800000000001</v>
      </c>
    </row>
    <row r="5243" spans="1:10" x14ac:dyDescent="0.25">
      <c r="A5243" s="33">
        <v>43640</v>
      </c>
      <c r="B5243" s="44">
        <v>1.1394</v>
      </c>
      <c r="C5243" s="44">
        <v>122.25</v>
      </c>
      <c r="D5243" s="44">
        <v>25.600999999999999</v>
      </c>
      <c r="E5243" s="44">
        <v>7.4663000000000004</v>
      </c>
      <c r="F5243" s="44">
        <v>0.89365000000000006</v>
      </c>
      <c r="G5243" s="44">
        <v>324.29000000000002</v>
      </c>
      <c r="H5243" s="44">
        <v>4.2545000000000002</v>
      </c>
      <c r="I5243" s="44">
        <v>1.5907</v>
      </c>
      <c r="J5243" s="45">
        <v>10.607799999999999</v>
      </c>
    </row>
    <row r="5244" spans="1:10" x14ac:dyDescent="0.25">
      <c r="A5244" s="33">
        <v>43641</v>
      </c>
      <c r="B5244" s="44">
        <v>1.1388</v>
      </c>
      <c r="C5244" s="44">
        <v>121.97</v>
      </c>
      <c r="D5244" s="44">
        <v>25.556999999999999</v>
      </c>
      <c r="E5244" s="44">
        <v>7.4653999999999998</v>
      </c>
      <c r="F5244" s="44">
        <v>0.89485000000000003</v>
      </c>
      <c r="G5244" s="44">
        <v>324.49</v>
      </c>
      <c r="H5244" s="44">
        <v>4.2563000000000004</v>
      </c>
      <c r="I5244" s="44">
        <v>1.6072</v>
      </c>
      <c r="J5244" s="45">
        <v>10.532</v>
      </c>
    </row>
    <row r="5245" spans="1:10" x14ac:dyDescent="0.25">
      <c r="A5245" s="33">
        <v>43642</v>
      </c>
      <c r="B5245" s="44">
        <v>1.1362000000000001</v>
      </c>
      <c r="C5245" s="44">
        <v>122.4</v>
      </c>
      <c r="D5245" s="44">
        <v>25.486000000000001</v>
      </c>
      <c r="E5245" s="44">
        <v>7.4650999999999996</v>
      </c>
      <c r="F5245" s="44">
        <v>0.89602999999999999</v>
      </c>
      <c r="G5245" s="44">
        <v>323.5</v>
      </c>
      <c r="H5245" s="44">
        <v>4.2626999999999997</v>
      </c>
      <c r="I5245" s="44">
        <v>1.6032</v>
      </c>
      <c r="J5245" s="45">
        <v>10.5435</v>
      </c>
    </row>
    <row r="5246" spans="1:10" x14ac:dyDescent="0.25">
      <c r="A5246" s="33">
        <v>43643</v>
      </c>
      <c r="B5246" s="44">
        <v>1.137</v>
      </c>
      <c r="C5246" s="44">
        <v>122.64</v>
      </c>
      <c r="D5246" s="44">
        <v>25.434000000000001</v>
      </c>
      <c r="E5246" s="44">
        <v>7.4641000000000002</v>
      </c>
      <c r="F5246" s="44">
        <v>0.89427999999999996</v>
      </c>
      <c r="G5246" s="44">
        <v>323.64</v>
      </c>
      <c r="H5246" s="44">
        <v>4.2515000000000001</v>
      </c>
      <c r="I5246" s="44">
        <v>1.6154999999999999</v>
      </c>
      <c r="J5246" s="45">
        <v>10.5488</v>
      </c>
    </row>
    <row r="5247" spans="1:10" x14ac:dyDescent="0.25">
      <c r="A5247" s="33">
        <v>43644</v>
      </c>
      <c r="B5247" s="44">
        <v>1.1379999999999999</v>
      </c>
      <c r="C5247" s="44">
        <v>122.6</v>
      </c>
      <c r="D5247" s="44">
        <v>25.446999999999999</v>
      </c>
      <c r="E5247" s="44">
        <v>7.4635999999999996</v>
      </c>
      <c r="F5247" s="44">
        <v>0.89654999999999996</v>
      </c>
      <c r="G5247" s="44">
        <v>323.39</v>
      </c>
      <c r="H5247" s="44">
        <v>4.2496</v>
      </c>
      <c r="I5247" s="44">
        <v>1.6180000000000001</v>
      </c>
      <c r="J5247" s="45">
        <v>10.5633</v>
      </c>
    </row>
    <row r="5248" spans="1:10" x14ac:dyDescent="0.25">
      <c r="A5248" s="33">
        <v>43647</v>
      </c>
      <c r="B5248" s="44">
        <v>1.1349</v>
      </c>
      <c r="C5248" s="44">
        <v>122.93</v>
      </c>
      <c r="D5248" s="44">
        <v>25.478000000000002</v>
      </c>
      <c r="E5248" s="44">
        <v>7.4646999999999997</v>
      </c>
      <c r="F5248" s="44">
        <v>0.89717999999999998</v>
      </c>
      <c r="G5248" s="44">
        <v>322.89999999999998</v>
      </c>
      <c r="H5248" s="44">
        <v>4.2427000000000001</v>
      </c>
      <c r="I5248" s="44">
        <v>1.6093999999999999</v>
      </c>
      <c r="J5248" s="45">
        <v>10.545</v>
      </c>
    </row>
    <row r="5249" spans="1:10" x14ac:dyDescent="0.25">
      <c r="A5249" s="33">
        <v>43648</v>
      </c>
      <c r="B5249" s="44">
        <v>1.1301000000000001</v>
      </c>
      <c r="C5249" s="44">
        <v>122.36</v>
      </c>
      <c r="D5249" s="44">
        <v>25.462</v>
      </c>
      <c r="E5249" s="44">
        <v>7.4638999999999998</v>
      </c>
      <c r="F5249" s="44">
        <v>0.89442999999999995</v>
      </c>
      <c r="G5249" s="44">
        <v>322.91000000000003</v>
      </c>
      <c r="H5249" s="44">
        <v>4.2428999999999997</v>
      </c>
      <c r="I5249" s="44">
        <v>1.5946</v>
      </c>
      <c r="J5249" s="45">
        <v>10.5565</v>
      </c>
    </row>
    <row r="5250" spans="1:10" x14ac:dyDescent="0.25">
      <c r="A5250" s="33">
        <v>43649</v>
      </c>
      <c r="B5250" s="44">
        <v>1.1293</v>
      </c>
      <c r="C5250" s="44">
        <v>121.61</v>
      </c>
      <c r="D5250" s="44">
        <v>25.457999999999998</v>
      </c>
      <c r="E5250" s="44">
        <v>7.4641000000000002</v>
      </c>
      <c r="F5250" s="44">
        <v>0.89749999999999996</v>
      </c>
      <c r="G5250" s="44">
        <v>322.44</v>
      </c>
      <c r="H5250" s="44">
        <v>4.2427999999999999</v>
      </c>
      <c r="I5250" s="44">
        <v>1.5915999999999999</v>
      </c>
      <c r="J5250" s="45">
        <v>10.515499999999999</v>
      </c>
    </row>
    <row r="5251" spans="1:10" x14ac:dyDescent="0.25">
      <c r="A5251" s="33">
        <v>43650</v>
      </c>
      <c r="B5251" s="44">
        <v>1.1288</v>
      </c>
      <c r="C5251" s="44">
        <v>121.65</v>
      </c>
      <c r="D5251" s="44">
        <v>25.434000000000001</v>
      </c>
      <c r="E5251" s="44">
        <v>7.4633000000000003</v>
      </c>
      <c r="F5251" s="44">
        <v>0.89729999999999999</v>
      </c>
      <c r="G5251" s="44">
        <v>322.82</v>
      </c>
      <c r="H5251" s="44">
        <v>4.2439</v>
      </c>
      <c r="I5251" s="44">
        <v>1.573</v>
      </c>
      <c r="J5251" s="45">
        <v>10.520799999999999</v>
      </c>
    </row>
    <row r="5252" spans="1:10" x14ac:dyDescent="0.25">
      <c r="A5252" s="33">
        <v>43651</v>
      </c>
      <c r="B5252" s="44">
        <v>1.1259999999999999</v>
      </c>
      <c r="C5252" s="44">
        <v>121.77</v>
      </c>
      <c r="D5252" s="44">
        <v>25.471</v>
      </c>
      <c r="E5252" s="44">
        <v>7.4634999999999998</v>
      </c>
      <c r="F5252" s="44">
        <v>0.89702999999999999</v>
      </c>
      <c r="G5252" s="44">
        <v>323.41000000000003</v>
      </c>
      <c r="H5252" s="44">
        <v>4.2449000000000003</v>
      </c>
      <c r="I5252" s="44">
        <v>1.5656000000000001</v>
      </c>
      <c r="J5252" s="45">
        <v>10.557499999999999</v>
      </c>
    </row>
    <row r="5253" spans="1:10" x14ac:dyDescent="0.25">
      <c r="A5253" s="33">
        <v>43654</v>
      </c>
      <c r="B5253" s="44">
        <v>1.1214999999999999</v>
      </c>
      <c r="C5253" s="44">
        <v>121.8</v>
      </c>
      <c r="D5253" s="44">
        <v>25.509</v>
      </c>
      <c r="E5253" s="44">
        <v>7.4630999999999998</v>
      </c>
      <c r="F5253" s="44">
        <v>0.89624999999999999</v>
      </c>
      <c r="G5253" s="44">
        <v>324.66000000000003</v>
      </c>
      <c r="H5253" s="44">
        <v>4.2530000000000001</v>
      </c>
      <c r="I5253" s="44">
        <v>1.5656000000000001</v>
      </c>
      <c r="J5253" s="45">
        <v>10.597300000000001</v>
      </c>
    </row>
    <row r="5254" spans="1:10" x14ac:dyDescent="0.25">
      <c r="A5254" s="33">
        <v>43655</v>
      </c>
      <c r="B5254" s="44">
        <v>1.1205000000000001</v>
      </c>
      <c r="C5254" s="44">
        <v>121.93</v>
      </c>
      <c r="D5254" s="44">
        <v>25.542999999999999</v>
      </c>
      <c r="E5254" s="44">
        <v>7.4634</v>
      </c>
      <c r="F5254" s="44">
        <v>0.89975000000000005</v>
      </c>
      <c r="G5254" s="44">
        <v>325.45999999999998</v>
      </c>
      <c r="H5254" s="44">
        <v>4.2629999999999999</v>
      </c>
      <c r="I5254" s="44">
        <v>1.5759000000000001</v>
      </c>
      <c r="J5254" s="45">
        <v>10.633800000000001</v>
      </c>
    </row>
    <row r="5255" spans="1:10" x14ac:dyDescent="0.25">
      <c r="A5255" s="33">
        <v>43656</v>
      </c>
      <c r="B5255" s="44">
        <v>1.1220000000000001</v>
      </c>
      <c r="C5255" s="44">
        <v>122.2</v>
      </c>
      <c r="D5255" s="44">
        <v>25.565000000000001</v>
      </c>
      <c r="E5255" s="44">
        <v>7.4637000000000002</v>
      </c>
      <c r="F5255" s="44">
        <v>0.89927999999999997</v>
      </c>
      <c r="G5255" s="44">
        <v>325.89999999999998</v>
      </c>
      <c r="H5255" s="44">
        <v>4.2737999999999996</v>
      </c>
      <c r="I5255" s="44">
        <v>1.5773999999999999</v>
      </c>
      <c r="J5255" s="45">
        <v>10.609299999999999</v>
      </c>
    </row>
    <row r="5256" spans="1:10" x14ac:dyDescent="0.25">
      <c r="A5256" s="33">
        <v>43657</v>
      </c>
      <c r="B5256" s="44">
        <v>1.1285000000000001</v>
      </c>
      <c r="C5256" s="44">
        <v>121.94</v>
      </c>
      <c r="D5256" s="44">
        <v>25.605</v>
      </c>
      <c r="E5256" s="44">
        <v>7.4672999999999998</v>
      </c>
      <c r="F5256" s="44">
        <v>0.89790000000000003</v>
      </c>
      <c r="G5256" s="44">
        <v>325.83</v>
      </c>
      <c r="H5256" s="44">
        <v>4.2680999999999996</v>
      </c>
      <c r="I5256" s="44">
        <v>1.5678000000000001</v>
      </c>
      <c r="J5256" s="45">
        <v>10.5808</v>
      </c>
    </row>
    <row r="5257" spans="1:10" x14ac:dyDescent="0.25">
      <c r="A5257" s="33">
        <v>43658</v>
      </c>
      <c r="B5257" s="44">
        <v>1.1253</v>
      </c>
      <c r="C5257" s="44">
        <v>121.83</v>
      </c>
      <c r="D5257" s="44">
        <v>25.59</v>
      </c>
      <c r="E5257" s="44">
        <v>7.4672999999999998</v>
      </c>
      <c r="F5257" s="44">
        <v>0.89788000000000001</v>
      </c>
      <c r="G5257" s="44">
        <v>325.77999999999997</v>
      </c>
      <c r="H5257" s="44">
        <v>4.2675000000000001</v>
      </c>
      <c r="I5257" s="44">
        <v>1.5809</v>
      </c>
      <c r="J5257" s="45">
        <v>10.551500000000001</v>
      </c>
    </row>
    <row r="5258" spans="1:10" x14ac:dyDescent="0.25">
      <c r="A5258" s="33">
        <v>43661</v>
      </c>
      <c r="B5258" s="44">
        <v>1.1269</v>
      </c>
      <c r="C5258" s="44">
        <v>121.62</v>
      </c>
      <c r="D5258" s="44">
        <v>25.568999999999999</v>
      </c>
      <c r="E5258" s="44">
        <v>7.4668999999999999</v>
      </c>
      <c r="F5258" s="44">
        <v>0.89873000000000003</v>
      </c>
      <c r="G5258" s="44">
        <v>325.66000000000003</v>
      </c>
      <c r="H5258" s="44">
        <v>4.2622</v>
      </c>
      <c r="I5258" s="44">
        <v>1.57</v>
      </c>
      <c r="J5258" s="45">
        <v>10.5563</v>
      </c>
    </row>
    <row r="5259" spans="1:10" x14ac:dyDescent="0.25">
      <c r="A5259" s="33">
        <v>43662</v>
      </c>
      <c r="B5259" s="44">
        <v>1.1223000000000001</v>
      </c>
      <c r="C5259" s="44">
        <v>121.13</v>
      </c>
      <c r="D5259" s="44">
        <v>25.574999999999999</v>
      </c>
      <c r="E5259" s="44">
        <v>7.4678000000000004</v>
      </c>
      <c r="F5259" s="44">
        <v>0.90259999999999996</v>
      </c>
      <c r="G5259" s="44">
        <v>325.85000000000002</v>
      </c>
      <c r="H5259" s="44">
        <v>4.2554999999999996</v>
      </c>
      <c r="I5259" s="44">
        <v>1.5651999999999999</v>
      </c>
      <c r="J5259" s="45">
        <v>10.5405</v>
      </c>
    </row>
    <row r="5260" spans="1:10" x14ac:dyDescent="0.25">
      <c r="A5260" s="33">
        <v>43663</v>
      </c>
      <c r="B5260" s="44">
        <v>1.1214999999999999</v>
      </c>
      <c r="C5260" s="44">
        <v>121.42</v>
      </c>
      <c r="D5260" s="44">
        <v>25.603000000000002</v>
      </c>
      <c r="E5260" s="44">
        <v>7.4668999999999999</v>
      </c>
      <c r="F5260" s="44">
        <v>0.90339999999999998</v>
      </c>
      <c r="G5260" s="44">
        <v>326.68</v>
      </c>
      <c r="H5260" s="44">
        <v>4.2641</v>
      </c>
      <c r="I5260" s="44">
        <v>1.5444</v>
      </c>
      <c r="J5260" s="45">
        <v>10.5168</v>
      </c>
    </row>
    <row r="5261" spans="1:10" x14ac:dyDescent="0.25">
      <c r="A5261" s="33">
        <v>43664</v>
      </c>
      <c r="B5261" s="44">
        <v>1.1215999999999999</v>
      </c>
      <c r="C5261" s="44">
        <v>120.89</v>
      </c>
      <c r="D5261" s="44">
        <v>25.585999999999999</v>
      </c>
      <c r="E5261" s="44">
        <v>7.4672000000000001</v>
      </c>
      <c r="F5261" s="44">
        <v>0.89853000000000005</v>
      </c>
      <c r="G5261" s="44">
        <v>326.45999999999998</v>
      </c>
      <c r="H5261" s="44">
        <v>4.2595999999999998</v>
      </c>
      <c r="I5261" s="44">
        <v>1.5335000000000001</v>
      </c>
      <c r="J5261" s="45">
        <v>10.504</v>
      </c>
    </row>
    <row r="5262" spans="1:10" x14ac:dyDescent="0.25">
      <c r="A5262" s="33">
        <v>43665</v>
      </c>
      <c r="B5262" s="44">
        <v>1.1226</v>
      </c>
      <c r="C5262" s="44">
        <v>120.93</v>
      </c>
      <c r="D5262" s="44">
        <v>25.545999999999999</v>
      </c>
      <c r="E5262" s="44">
        <v>7.4661999999999997</v>
      </c>
      <c r="F5262" s="44">
        <v>0.89634999999999998</v>
      </c>
      <c r="G5262" s="44">
        <v>325.36</v>
      </c>
      <c r="H5262" s="44">
        <v>4.2571000000000003</v>
      </c>
      <c r="I5262" s="44">
        <v>1.5297000000000001</v>
      </c>
      <c r="J5262" s="45">
        <v>10.519500000000001</v>
      </c>
    </row>
    <row r="5263" spans="1:10" x14ac:dyDescent="0.25">
      <c r="A5263" s="33">
        <v>43668</v>
      </c>
      <c r="B5263" s="44">
        <v>1.1214999999999999</v>
      </c>
      <c r="C5263" s="44">
        <v>121.03</v>
      </c>
      <c r="D5263" s="44">
        <v>25.533999999999999</v>
      </c>
      <c r="E5263" s="44">
        <v>7.4660000000000002</v>
      </c>
      <c r="F5263" s="44">
        <v>0.89968000000000004</v>
      </c>
      <c r="G5263" s="44">
        <v>324.95</v>
      </c>
      <c r="H5263" s="44">
        <v>4.2480000000000002</v>
      </c>
      <c r="I5263" s="44">
        <v>1.5430999999999999</v>
      </c>
      <c r="J5263" s="45">
        <v>10.544</v>
      </c>
    </row>
    <row r="5264" spans="1:10" x14ac:dyDescent="0.25">
      <c r="A5264" s="33">
        <v>43669</v>
      </c>
      <c r="B5264" s="44">
        <v>1.1173</v>
      </c>
      <c r="C5264" s="44">
        <v>120.82</v>
      </c>
      <c r="D5264" s="44">
        <v>25.548999999999999</v>
      </c>
      <c r="E5264" s="44">
        <v>7.4659000000000004</v>
      </c>
      <c r="F5264" s="44">
        <v>0.89829999999999999</v>
      </c>
      <c r="G5264" s="44">
        <v>325.5</v>
      </c>
      <c r="H5264" s="44">
        <v>4.2496999999999998</v>
      </c>
      <c r="I5264" s="44">
        <v>1.534</v>
      </c>
      <c r="J5264" s="45">
        <v>10.5695</v>
      </c>
    </row>
    <row r="5265" spans="1:10" x14ac:dyDescent="0.25">
      <c r="A5265" s="33">
        <v>43670</v>
      </c>
      <c r="B5265" s="44">
        <v>1.1140000000000001</v>
      </c>
      <c r="C5265" s="44">
        <v>120.41</v>
      </c>
      <c r="D5265" s="44">
        <v>25.542000000000002</v>
      </c>
      <c r="E5265" s="44">
        <v>7.4649000000000001</v>
      </c>
      <c r="F5265" s="44">
        <v>0.89142999999999994</v>
      </c>
      <c r="G5265" s="44">
        <v>325.75</v>
      </c>
      <c r="H5265" s="44">
        <v>4.2546999999999997</v>
      </c>
      <c r="I5265" s="44">
        <v>1.5448999999999999</v>
      </c>
      <c r="J5265" s="45">
        <v>10.529299999999999</v>
      </c>
    </row>
    <row r="5266" spans="1:10" x14ac:dyDescent="0.25">
      <c r="A5266" s="33">
        <v>43671</v>
      </c>
      <c r="B5266" s="44">
        <v>1.1114999999999999</v>
      </c>
      <c r="C5266" s="44">
        <v>120.15</v>
      </c>
      <c r="D5266" s="44">
        <v>25.518999999999998</v>
      </c>
      <c r="E5266" s="44">
        <v>7.4648000000000003</v>
      </c>
      <c r="F5266" s="44">
        <v>0.88963000000000003</v>
      </c>
      <c r="G5266" s="44">
        <v>325.20999999999998</v>
      </c>
      <c r="H5266" s="44">
        <v>4.2472000000000003</v>
      </c>
      <c r="I5266" s="44">
        <v>1.5326</v>
      </c>
      <c r="J5266" s="45">
        <v>10.4947</v>
      </c>
    </row>
    <row r="5267" spans="1:10" x14ac:dyDescent="0.25">
      <c r="A5267" s="33">
        <v>43672</v>
      </c>
      <c r="B5267" s="44">
        <v>1.1137999999999999</v>
      </c>
      <c r="C5267" s="44">
        <v>121.06</v>
      </c>
      <c r="D5267" s="44">
        <v>25.542000000000002</v>
      </c>
      <c r="E5267" s="44">
        <v>7.4663000000000004</v>
      </c>
      <c r="F5267" s="44">
        <v>0.89632999999999996</v>
      </c>
      <c r="G5267" s="44">
        <v>326.45</v>
      </c>
      <c r="H5267" s="44">
        <v>4.2670000000000003</v>
      </c>
      <c r="I5267" s="44">
        <v>1.5363</v>
      </c>
      <c r="J5267" s="45">
        <v>10.5585</v>
      </c>
    </row>
    <row r="5268" spans="1:10" x14ac:dyDescent="0.25">
      <c r="A5268" s="33">
        <v>43675</v>
      </c>
      <c r="B5268" s="44">
        <v>1.1119000000000001</v>
      </c>
      <c r="C5268" s="44">
        <v>120.81</v>
      </c>
      <c r="D5268" s="44">
        <v>25.613</v>
      </c>
      <c r="E5268" s="44">
        <v>7.4668000000000001</v>
      </c>
      <c r="F5268" s="44">
        <v>0.90442999999999996</v>
      </c>
      <c r="G5268" s="44">
        <v>327.23</v>
      </c>
      <c r="H5268" s="44">
        <v>4.2805999999999997</v>
      </c>
      <c r="I5268" s="44">
        <v>1.528</v>
      </c>
      <c r="J5268" s="45">
        <v>10.577299999999999</v>
      </c>
    </row>
    <row r="5269" spans="1:10" x14ac:dyDescent="0.25">
      <c r="A5269" s="33">
        <v>43676</v>
      </c>
      <c r="B5269" s="44">
        <v>1.1153999999999999</v>
      </c>
      <c r="C5269" s="44">
        <v>121</v>
      </c>
      <c r="D5269" s="44">
        <v>25.65</v>
      </c>
      <c r="E5269" s="44">
        <v>7.4665999999999997</v>
      </c>
      <c r="F5269" s="44">
        <v>0.91652999999999996</v>
      </c>
      <c r="G5269" s="44">
        <v>327.49</v>
      </c>
      <c r="H5269" s="44">
        <v>4.2911999999999999</v>
      </c>
      <c r="I5269" s="44">
        <v>1.5324</v>
      </c>
      <c r="J5269" s="45">
        <v>10.645300000000001</v>
      </c>
    </row>
    <row r="5270" spans="1:10" x14ac:dyDescent="0.25">
      <c r="A5270" s="33">
        <v>43677</v>
      </c>
      <c r="B5270" s="44">
        <v>1.1151</v>
      </c>
      <c r="C5270" s="44">
        <v>121.04</v>
      </c>
      <c r="D5270" s="44">
        <v>25.658000000000001</v>
      </c>
      <c r="E5270" s="44">
        <v>7.4673999999999996</v>
      </c>
      <c r="F5270" s="44">
        <v>0.91622999999999999</v>
      </c>
      <c r="G5270" s="44">
        <v>326.48</v>
      </c>
      <c r="H5270" s="44">
        <v>4.2911999999999999</v>
      </c>
      <c r="I5270" s="44">
        <v>1.5325</v>
      </c>
      <c r="J5270" s="45">
        <v>10.6645</v>
      </c>
    </row>
    <row r="5271" spans="1:10" x14ac:dyDescent="0.25">
      <c r="A5271" s="33">
        <v>43678</v>
      </c>
      <c r="B5271" s="44">
        <v>1.1036999999999999</v>
      </c>
      <c r="C5271" s="44">
        <v>120.18</v>
      </c>
      <c r="D5271" s="44">
        <v>25.742000000000001</v>
      </c>
      <c r="E5271" s="44">
        <v>7.4660000000000002</v>
      </c>
      <c r="F5271" s="44">
        <v>0.91149999999999998</v>
      </c>
      <c r="G5271" s="44">
        <v>326.55</v>
      </c>
      <c r="H5271" s="44">
        <v>4.2979000000000003</v>
      </c>
      <c r="I5271" s="44">
        <v>1.5235000000000001</v>
      </c>
      <c r="J5271" s="45">
        <v>10.6868</v>
      </c>
    </row>
    <row r="5272" spans="1:10" x14ac:dyDescent="0.25">
      <c r="A5272" s="33">
        <v>43679</v>
      </c>
      <c r="B5272" s="44">
        <v>1.1106</v>
      </c>
      <c r="C5272" s="44">
        <v>118.57</v>
      </c>
      <c r="D5272" s="44">
        <v>25.763000000000002</v>
      </c>
      <c r="E5272" s="44">
        <v>7.4660000000000002</v>
      </c>
      <c r="F5272" s="44">
        <v>0.91505000000000003</v>
      </c>
      <c r="G5272" s="44">
        <v>326.95999999999998</v>
      </c>
      <c r="H5272" s="44">
        <v>4.3014000000000001</v>
      </c>
      <c r="I5272" s="44">
        <v>1.524</v>
      </c>
      <c r="J5272" s="45">
        <v>10.722300000000001</v>
      </c>
    </row>
    <row r="5273" spans="1:10" x14ac:dyDescent="0.25">
      <c r="A5273" s="33">
        <v>43682</v>
      </c>
      <c r="B5273" s="44">
        <v>1.1182000000000001</v>
      </c>
      <c r="C5273" s="44">
        <v>118.61</v>
      </c>
      <c r="D5273" s="44">
        <v>25.776</v>
      </c>
      <c r="E5273" s="44">
        <v>7.4657999999999998</v>
      </c>
      <c r="F5273" s="44">
        <v>0.91879999999999995</v>
      </c>
      <c r="G5273" s="44">
        <v>326.99</v>
      </c>
      <c r="H5273" s="44">
        <v>4.3141999999999996</v>
      </c>
      <c r="I5273" s="44">
        <v>1.5578000000000001</v>
      </c>
      <c r="J5273" s="45">
        <v>10.760300000000001</v>
      </c>
    </row>
    <row r="5274" spans="1:10" x14ac:dyDescent="0.25">
      <c r="A5274" s="33">
        <v>43683</v>
      </c>
      <c r="B5274" s="44">
        <v>1.1187</v>
      </c>
      <c r="C5274" s="44">
        <v>119.1</v>
      </c>
      <c r="D5274" s="44">
        <v>25.727</v>
      </c>
      <c r="E5274" s="44">
        <v>7.4644000000000004</v>
      </c>
      <c r="F5274" s="44">
        <v>0.91830000000000001</v>
      </c>
      <c r="G5274" s="44">
        <v>325.35000000000002</v>
      </c>
      <c r="H5274" s="44">
        <v>4.3118999999999996</v>
      </c>
      <c r="I5274" s="44">
        <v>1.5730999999999999</v>
      </c>
      <c r="J5274" s="45">
        <v>10.726699999999999</v>
      </c>
    </row>
    <row r="5275" spans="1:10" x14ac:dyDescent="0.25">
      <c r="A5275" s="33">
        <v>43684</v>
      </c>
      <c r="B5275" s="44">
        <v>1.1202000000000001</v>
      </c>
      <c r="C5275" s="44">
        <v>118.48</v>
      </c>
      <c r="D5275" s="44">
        <v>25.719000000000001</v>
      </c>
      <c r="E5275" s="44">
        <v>7.4630999999999998</v>
      </c>
      <c r="F5275" s="44">
        <v>0.92352999999999996</v>
      </c>
      <c r="G5275" s="44">
        <v>325.38</v>
      </c>
      <c r="H5275" s="44">
        <v>4.3174000000000001</v>
      </c>
      <c r="I5275" s="44">
        <v>1.5812999999999999</v>
      </c>
      <c r="J5275" s="45">
        <v>10.767300000000001</v>
      </c>
    </row>
    <row r="5276" spans="1:10" x14ac:dyDescent="0.25">
      <c r="A5276" s="33">
        <v>43685</v>
      </c>
      <c r="B5276" s="44">
        <v>1.1193</v>
      </c>
      <c r="C5276" s="44">
        <v>118.64</v>
      </c>
      <c r="D5276" s="44">
        <v>25.789000000000001</v>
      </c>
      <c r="E5276" s="44">
        <v>7.4630999999999998</v>
      </c>
      <c r="F5276" s="44">
        <v>0.92115000000000002</v>
      </c>
      <c r="G5276" s="44">
        <v>325.08</v>
      </c>
      <c r="H5276" s="44">
        <v>4.3227000000000002</v>
      </c>
      <c r="I5276" s="44">
        <v>1.5729</v>
      </c>
      <c r="J5276" s="45">
        <v>10.753</v>
      </c>
    </row>
    <row r="5277" spans="1:10" x14ac:dyDescent="0.25">
      <c r="A5277" s="33">
        <v>43686</v>
      </c>
      <c r="B5277" s="44">
        <v>1.1197999999999999</v>
      </c>
      <c r="C5277" s="44">
        <v>118.51</v>
      </c>
      <c r="D5277" s="44">
        <v>25.827999999999999</v>
      </c>
      <c r="E5277" s="44">
        <v>7.4630999999999998</v>
      </c>
      <c r="F5277" s="44">
        <v>0.92820000000000003</v>
      </c>
      <c r="G5277" s="44">
        <v>324.77999999999997</v>
      </c>
      <c r="H5277" s="44">
        <v>4.3190999999999997</v>
      </c>
      <c r="I5277" s="44">
        <v>1.5788</v>
      </c>
      <c r="J5277" s="45">
        <v>10.6972</v>
      </c>
    </row>
    <row r="5278" spans="1:10" x14ac:dyDescent="0.25">
      <c r="A5278" s="33">
        <v>43689</v>
      </c>
      <c r="B5278" s="44">
        <v>1.1194</v>
      </c>
      <c r="C5278" s="44">
        <v>117.69</v>
      </c>
      <c r="D5278" s="44">
        <v>25.831</v>
      </c>
      <c r="E5278" s="44">
        <v>7.4633000000000003</v>
      </c>
      <c r="F5278" s="44">
        <v>0.92615000000000003</v>
      </c>
      <c r="G5278" s="44">
        <v>324.64999999999998</v>
      </c>
      <c r="H5278" s="44">
        <v>4.3274999999999997</v>
      </c>
      <c r="I5278" s="44">
        <v>1.5988</v>
      </c>
      <c r="J5278" s="45">
        <v>10.7315</v>
      </c>
    </row>
    <row r="5279" spans="1:10" x14ac:dyDescent="0.25">
      <c r="A5279" s="33">
        <v>43690</v>
      </c>
      <c r="B5279" s="44">
        <v>1.1222000000000001</v>
      </c>
      <c r="C5279" s="44">
        <v>118.01</v>
      </c>
      <c r="D5279" s="44">
        <v>25.829000000000001</v>
      </c>
      <c r="E5279" s="44">
        <v>7.4633000000000003</v>
      </c>
      <c r="F5279" s="44">
        <v>0.92830000000000001</v>
      </c>
      <c r="G5279" s="44">
        <v>323.98</v>
      </c>
      <c r="H5279" s="44">
        <v>4.3372000000000002</v>
      </c>
      <c r="I5279" s="44">
        <v>1.5878000000000001</v>
      </c>
      <c r="J5279" s="45">
        <v>10.7088</v>
      </c>
    </row>
    <row r="5280" spans="1:10" x14ac:dyDescent="0.25">
      <c r="A5280" s="33">
        <v>43691</v>
      </c>
      <c r="B5280" s="44">
        <v>1.1188</v>
      </c>
      <c r="C5280" s="44">
        <v>118.48</v>
      </c>
      <c r="D5280" s="44">
        <v>25.884</v>
      </c>
      <c r="E5280" s="44">
        <v>7.4607999999999999</v>
      </c>
      <c r="F5280" s="44">
        <v>0.92673000000000005</v>
      </c>
      <c r="G5280" s="44">
        <v>325.14999999999998</v>
      </c>
      <c r="H5280" s="44">
        <v>4.3719999999999999</v>
      </c>
      <c r="I5280" s="44">
        <v>1.5851999999999999</v>
      </c>
      <c r="J5280" s="45">
        <v>10.731299999999999</v>
      </c>
    </row>
    <row r="5281" spans="1:10" x14ac:dyDescent="0.25">
      <c r="A5281" s="33">
        <v>43692</v>
      </c>
      <c r="B5281" s="44">
        <v>1.115</v>
      </c>
      <c r="C5281" s="44">
        <v>118.37</v>
      </c>
      <c r="D5281" s="44">
        <v>25.876000000000001</v>
      </c>
      <c r="E5281" s="44">
        <v>7.4589999999999996</v>
      </c>
      <c r="F5281" s="44">
        <v>0.91862999999999995</v>
      </c>
      <c r="G5281" s="44">
        <v>326.2</v>
      </c>
      <c r="H5281" s="44">
        <v>4.3878000000000004</v>
      </c>
      <c r="I5281" s="44">
        <v>1.5752999999999999</v>
      </c>
      <c r="J5281" s="45">
        <v>10.730499999999999</v>
      </c>
    </row>
    <row r="5282" spans="1:10" x14ac:dyDescent="0.25">
      <c r="A5282" s="33">
        <v>43693</v>
      </c>
      <c r="B5282" s="44">
        <v>1.1075999999999999</v>
      </c>
      <c r="C5282" s="44">
        <v>117.77</v>
      </c>
      <c r="D5282" s="44">
        <v>25.734000000000002</v>
      </c>
      <c r="E5282" s="44">
        <v>7.4589999999999996</v>
      </c>
      <c r="F5282" s="44">
        <v>0.91032999999999997</v>
      </c>
      <c r="G5282" s="44">
        <v>324.77999999999997</v>
      </c>
      <c r="H5282" s="44">
        <v>4.3380999999999998</v>
      </c>
      <c r="I5282" s="44">
        <v>1.5547</v>
      </c>
      <c r="J5282" s="45">
        <v>10.712</v>
      </c>
    </row>
    <row r="5283" spans="1:10" x14ac:dyDescent="0.25">
      <c r="A5283" s="33">
        <v>43696</v>
      </c>
      <c r="B5283" s="44">
        <v>1.1103000000000001</v>
      </c>
      <c r="C5283" s="44">
        <v>118.34</v>
      </c>
      <c r="D5283" s="44">
        <v>25.78</v>
      </c>
      <c r="E5283" s="44">
        <v>7.4581999999999997</v>
      </c>
      <c r="F5283" s="44">
        <v>0.91583000000000003</v>
      </c>
      <c r="G5283" s="44">
        <v>325.76</v>
      </c>
      <c r="H5283" s="44">
        <v>4.3701999999999996</v>
      </c>
      <c r="I5283" s="44">
        <v>1.5619000000000001</v>
      </c>
      <c r="J5283" s="45">
        <v>10.726800000000001</v>
      </c>
    </row>
    <row r="5284" spans="1:10" x14ac:dyDescent="0.25">
      <c r="A5284" s="33">
        <v>43697</v>
      </c>
      <c r="B5284" s="44">
        <v>1.1075999999999999</v>
      </c>
      <c r="C5284" s="44">
        <v>117.79</v>
      </c>
      <c r="D5284" s="44">
        <v>25.795999999999999</v>
      </c>
      <c r="E5284" s="44">
        <v>7.4560000000000004</v>
      </c>
      <c r="F5284" s="44">
        <v>0.91622999999999999</v>
      </c>
      <c r="G5284" s="44">
        <v>327.23</v>
      </c>
      <c r="H5284" s="44">
        <v>4.3552</v>
      </c>
      <c r="I5284" s="44">
        <v>1.5698000000000001</v>
      </c>
      <c r="J5284" s="45">
        <v>10.7653</v>
      </c>
    </row>
    <row r="5285" spans="1:10" x14ac:dyDescent="0.25">
      <c r="A5285" s="33">
        <v>43698</v>
      </c>
      <c r="B5285" s="44">
        <v>1.1104000000000001</v>
      </c>
      <c r="C5285" s="44">
        <v>118.24</v>
      </c>
      <c r="D5285" s="44">
        <v>25.794</v>
      </c>
      <c r="E5285" s="44">
        <v>7.4564000000000004</v>
      </c>
      <c r="F5285" s="44">
        <v>0.91544999999999999</v>
      </c>
      <c r="G5285" s="44">
        <v>327.31</v>
      </c>
      <c r="H5285" s="44">
        <v>4.3529</v>
      </c>
      <c r="I5285" s="44">
        <v>1.5576000000000001</v>
      </c>
      <c r="J5285" s="45">
        <v>10.6983</v>
      </c>
    </row>
    <row r="5286" spans="1:10" x14ac:dyDescent="0.25">
      <c r="A5286" s="33">
        <v>43699</v>
      </c>
      <c r="B5286" s="44">
        <v>1.1083000000000001</v>
      </c>
      <c r="C5286" s="44">
        <v>118.13</v>
      </c>
      <c r="D5286" s="44">
        <v>25.783999999999999</v>
      </c>
      <c r="E5286" s="44">
        <v>7.4558</v>
      </c>
      <c r="F5286" s="44">
        <v>0.91149999999999998</v>
      </c>
      <c r="G5286" s="44">
        <v>327.79</v>
      </c>
      <c r="H5286" s="44">
        <v>4.3643000000000001</v>
      </c>
      <c r="I5286" s="44">
        <v>1.5734999999999999</v>
      </c>
      <c r="J5286" s="45">
        <v>10.7188</v>
      </c>
    </row>
    <row r="5287" spans="1:10" x14ac:dyDescent="0.25">
      <c r="A5287" s="33">
        <v>43700</v>
      </c>
      <c r="B5287" s="44">
        <v>1.1065</v>
      </c>
      <c r="C5287" s="44">
        <v>117.79</v>
      </c>
      <c r="D5287" s="44">
        <v>25.768999999999998</v>
      </c>
      <c r="E5287" s="44">
        <v>7.4558999999999997</v>
      </c>
      <c r="F5287" s="44">
        <v>0.90452999999999995</v>
      </c>
      <c r="G5287" s="44">
        <v>328.58</v>
      </c>
      <c r="H5287" s="44">
        <v>4.3550000000000004</v>
      </c>
      <c r="I5287" s="44">
        <v>1.5872999999999999</v>
      </c>
      <c r="J5287" s="45">
        <v>10.7165</v>
      </c>
    </row>
    <row r="5288" spans="1:10" x14ac:dyDescent="0.25">
      <c r="A5288" s="33">
        <v>43703</v>
      </c>
      <c r="B5288" s="44">
        <v>1.1115999999999999</v>
      </c>
      <c r="C5288" s="44">
        <v>117.67</v>
      </c>
      <c r="D5288" s="44">
        <v>25.792000000000002</v>
      </c>
      <c r="E5288" s="44">
        <v>7.4564000000000004</v>
      </c>
      <c r="F5288" s="44">
        <v>0.90808</v>
      </c>
      <c r="G5288" s="44">
        <v>329.23</v>
      </c>
      <c r="H5288" s="44">
        <v>4.3621999999999996</v>
      </c>
      <c r="I5288" s="44">
        <v>1.5971</v>
      </c>
      <c r="J5288" s="45">
        <v>10.7515</v>
      </c>
    </row>
    <row r="5289" spans="1:10" x14ac:dyDescent="0.25">
      <c r="A5289" s="33">
        <v>43704</v>
      </c>
      <c r="B5289" s="44">
        <v>1.1104000000000001</v>
      </c>
      <c r="C5289" s="44">
        <v>117.43</v>
      </c>
      <c r="D5289" s="44">
        <v>25.814</v>
      </c>
      <c r="E5289" s="44">
        <v>7.4577999999999998</v>
      </c>
      <c r="F5289" s="44">
        <v>0.90434999999999999</v>
      </c>
      <c r="G5289" s="44">
        <v>328.85</v>
      </c>
      <c r="H5289" s="44">
        <v>4.3696000000000002</v>
      </c>
      <c r="I5289" s="44">
        <v>1.5649</v>
      </c>
      <c r="J5289" s="45">
        <v>10.705</v>
      </c>
    </row>
    <row r="5290" spans="1:10" x14ac:dyDescent="0.25">
      <c r="A5290" s="33">
        <v>43705</v>
      </c>
      <c r="B5290" s="44">
        <v>1.1083000000000001</v>
      </c>
      <c r="C5290" s="44">
        <v>117.18</v>
      </c>
      <c r="D5290" s="44">
        <v>25.844000000000001</v>
      </c>
      <c r="E5290" s="44">
        <v>7.4577999999999998</v>
      </c>
      <c r="F5290" s="44">
        <v>0.90822999999999998</v>
      </c>
      <c r="G5290" s="44">
        <v>330</v>
      </c>
      <c r="H5290" s="44">
        <v>4.3874000000000004</v>
      </c>
      <c r="I5290" s="44">
        <v>1.5604</v>
      </c>
      <c r="J5290" s="45">
        <v>10.7545</v>
      </c>
    </row>
    <row r="5291" spans="1:10" x14ac:dyDescent="0.25">
      <c r="A5291" s="33">
        <v>43706</v>
      </c>
      <c r="B5291" s="44">
        <v>1.1072</v>
      </c>
      <c r="C5291" s="44">
        <v>117.68</v>
      </c>
      <c r="D5291" s="44">
        <v>25.853000000000002</v>
      </c>
      <c r="E5291" s="44">
        <v>7.4569999999999999</v>
      </c>
      <c r="F5291" s="44">
        <v>0.90530999999999995</v>
      </c>
      <c r="G5291" s="44">
        <v>330.26</v>
      </c>
      <c r="H5291" s="44">
        <v>4.3808999999999996</v>
      </c>
      <c r="I5291" s="44">
        <v>1.5575000000000001</v>
      </c>
      <c r="J5291" s="45">
        <v>10.779</v>
      </c>
    </row>
    <row r="5292" spans="1:10" x14ac:dyDescent="0.25">
      <c r="A5292" s="33">
        <v>43707</v>
      </c>
      <c r="B5292" s="44">
        <v>1.1035999999999999</v>
      </c>
      <c r="C5292" s="44">
        <v>117.28</v>
      </c>
      <c r="D5292" s="44">
        <v>25.914000000000001</v>
      </c>
      <c r="E5292" s="44">
        <v>7.4561999999999999</v>
      </c>
      <c r="F5292" s="44">
        <v>0.90564999999999996</v>
      </c>
      <c r="G5292" s="44">
        <v>331.07</v>
      </c>
      <c r="H5292" s="44">
        <v>4.3811999999999998</v>
      </c>
      <c r="I5292" s="44">
        <v>1.5607</v>
      </c>
      <c r="J5292" s="45">
        <v>10.839499999999999</v>
      </c>
    </row>
    <row r="5293" spans="1:10" x14ac:dyDescent="0.25">
      <c r="A5293" s="33">
        <v>43710</v>
      </c>
      <c r="B5293" s="44">
        <v>1.0968</v>
      </c>
      <c r="C5293" s="44">
        <v>116.66</v>
      </c>
      <c r="D5293" s="44">
        <v>25.919</v>
      </c>
      <c r="E5293" s="44">
        <v>7.4562999999999997</v>
      </c>
      <c r="F5293" s="44">
        <v>0.90820000000000001</v>
      </c>
      <c r="G5293" s="44">
        <v>331.34</v>
      </c>
      <c r="H5293" s="44">
        <v>4.3691000000000004</v>
      </c>
      <c r="I5293" s="44">
        <v>1.5826</v>
      </c>
      <c r="J5293" s="45">
        <v>10.747</v>
      </c>
    </row>
    <row r="5294" spans="1:10" x14ac:dyDescent="0.25">
      <c r="A5294" s="33">
        <v>43711</v>
      </c>
      <c r="B5294" s="44">
        <v>1.0936999999999999</v>
      </c>
      <c r="C5294" s="44">
        <v>116.05</v>
      </c>
      <c r="D5294" s="44">
        <v>25.885000000000002</v>
      </c>
      <c r="E5294" s="44">
        <v>7.4565999999999999</v>
      </c>
      <c r="F5294" s="44">
        <v>0.90885000000000005</v>
      </c>
      <c r="G5294" s="44">
        <v>330.68</v>
      </c>
      <c r="H5294" s="44">
        <v>4.3662999999999998</v>
      </c>
      <c r="I5294" s="44">
        <v>1.5815999999999999</v>
      </c>
      <c r="J5294" s="45">
        <v>10.812799999999999</v>
      </c>
    </row>
    <row r="5295" spans="1:10" x14ac:dyDescent="0.25">
      <c r="A5295" s="33">
        <v>43712</v>
      </c>
      <c r="B5295" s="44">
        <v>1.1017999999999999</v>
      </c>
      <c r="C5295" s="44">
        <v>117.03</v>
      </c>
      <c r="D5295" s="44">
        <v>25.834</v>
      </c>
      <c r="E5295" s="44">
        <v>7.4584000000000001</v>
      </c>
      <c r="F5295" s="44">
        <v>0.90254999999999996</v>
      </c>
      <c r="G5295" s="44">
        <v>328.94</v>
      </c>
      <c r="H5295" s="44">
        <v>4.3395000000000001</v>
      </c>
      <c r="I5295" s="44">
        <v>1.5926</v>
      </c>
      <c r="J5295" s="45">
        <v>10.753</v>
      </c>
    </row>
    <row r="5296" spans="1:10" x14ac:dyDescent="0.25">
      <c r="A5296" s="33">
        <v>43713</v>
      </c>
      <c r="B5296" s="44">
        <v>1.1057999999999999</v>
      </c>
      <c r="C5296" s="44">
        <v>117.97</v>
      </c>
      <c r="D5296" s="44">
        <v>25.853000000000002</v>
      </c>
      <c r="E5296" s="44">
        <v>7.4588000000000001</v>
      </c>
      <c r="F5296" s="44">
        <v>0.89580000000000004</v>
      </c>
      <c r="G5296" s="44">
        <v>329.47</v>
      </c>
      <c r="H5296" s="44">
        <v>4.3399000000000001</v>
      </c>
      <c r="I5296" s="44">
        <v>1.6129</v>
      </c>
      <c r="J5296" s="45">
        <v>10.682499999999999</v>
      </c>
    </row>
    <row r="5297" spans="1:10" x14ac:dyDescent="0.25">
      <c r="A5297" s="33">
        <v>43714</v>
      </c>
      <c r="B5297" s="44">
        <v>1.1027</v>
      </c>
      <c r="C5297" s="44">
        <v>118.01</v>
      </c>
      <c r="D5297" s="44">
        <v>25.835999999999999</v>
      </c>
      <c r="E5297" s="44">
        <v>7.4614000000000003</v>
      </c>
      <c r="F5297" s="44">
        <v>0.89634999999999998</v>
      </c>
      <c r="G5297" s="44">
        <v>330.11</v>
      </c>
      <c r="H5297" s="44">
        <v>4.3394000000000004</v>
      </c>
      <c r="I5297" s="44">
        <v>1.6055999999999999</v>
      </c>
      <c r="J5297" s="45">
        <v>10.635</v>
      </c>
    </row>
    <row r="5298" spans="1:10" x14ac:dyDescent="0.25">
      <c r="A5298" s="33">
        <v>43717</v>
      </c>
      <c r="B5298" s="44">
        <v>1.1032999999999999</v>
      </c>
      <c r="C5298" s="44">
        <v>118.01</v>
      </c>
      <c r="D5298" s="44">
        <v>25.855</v>
      </c>
      <c r="E5298" s="44">
        <v>7.4598000000000004</v>
      </c>
      <c r="F5298" s="44">
        <v>0.89275000000000004</v>
      </c>
      <c r="G5298" s="44">
        <v>329.93</v>
      </c>
      <c r="H5298" s="44">
        <v>4.3334999999999999</v>
      </c>
      <c r="I5298" s="44">
        <v>1.6108</v>
      </c>
      <c r="J5298" s="45">
        <v>10.659800000000001</v>
      </c>
    </row>
    <row r="5299" spans="1:10" x14ac:dyDescent="0.25">
      <c r="A5299" s="33">
        <v>43718</v>
      </c>
      <c r="B5299" s="44">
        <v>1.1040000000000001</v>
      </c>
      <c r="C5299" s="44">
        <v>118.52</v>
      </c>
      <c r="D5299" s="44">
        <v>25.869</v>
      </c>
      <c r="E5299" s="44">
        <v>7.4607999999999999</v>
      </c>
      <c r="F5299" s="44">
        <v>0.89300000000000002</v>
      </c>
      <c r="G5299" s="44">
        <v>331.61</v>
      </c>
      <c r="H5299" s="44">
        <v>4.3338999999999999</v>
      </c>
      <c r="I5299" s="44">
        <v>1.6102000000000001</v>
      </c>
      <c r="J5299" s="45">
        <v>10.7445</v>
      </c>
    </row>
    <row r="5300" spans="1:10" x14ac:dyDescent="0.25">
      <c r="A5300" s="33">
        <v>43719</v>
      </c>
      <c r="B5300" s="44">
        <v>1.1003000000000001</v>
      </c>
      <c r="C5300" s="44">
        <v>118.51</v>
      </c>
      <c r="D5300" s="44">
        <v>25.867000000000001</v>
      </c>
      <c r="E5300" s="44">
        <v>7.4607000000000001</v>
      </c>
      <c r="F5300" s="44">
        <v>0.89132999999999996</v>
      </c>
      <c r="G5300" s="44">
        <v>332.4</v>
      </c>
      <c r="H5300" s="44">
        <v>4.3334999999999999</v>
      </c>
      <c r="I5300" s="44">
        <v>1.6113999999999999</v>
      </c>
      <c r="J5300" s="45">
        <v>10.6563</v>
      </c>
    </row>
    <row r="5301" spans="1:10" x14ac:dyDescent="0.25">
      <c r="A5301" s="33">
        <v>43720</v>
      </c>
      <c r="B5301" s="44">
        <v>1.0963000000000001</v>
      </c>
      <c r="C5301" s="44">
        <v>118.14</v>
      </c>
      <c r="D5301" s="44">
        <v>25.824000000000002</v>
      </c>
      <c r="E5301" s="44">
        <v>7.4622000000000002</v>
      </c>
      <c r="F5301" s="44">
        <v>0.88919999999999999</v>
      </c>
      <c r="G5301" s="44">
        <v>330.93</v>
      </c>
      <c r="H5301" s="44">
        <v>4.3304</v>
      </c>
      <c r="I5301" s="44">
        <v>1.5944</v>
      </c>
      <c r="J5301" s="45">
        <v>10.631500000000001</v>
      </c>
    </row>
    <row r="5302" spans="1:10" x14ac:dyDescent="0.25">
      <c r="A5302" s="33">
        <v>43721</v>
      </c>
      <c r="B5302" s="44">
        <v>1.1095999999999999</v>
      </c>
      <c r="C5302" s="44">
        <v>119.83</v>
      </c>
      <c r="D5302" s="44">
        <v>25.843</v>
      </c>
      <c r="E5302" s="44">
        <v>7.4678000000000004</v>
      </c>
      <c r="F5302" s="44">
        <v>0.89093</v>
      </c>
      <c r="G5302" s="44">
        <v>331.53</v>
      </c>
      <c r="H5302" s="44">
        <v>4.3247999999999998</v>
      </c>
      <c r="I5302" s="44">
        <v>1.6093</v>
      </c>
      <c r="J5302" s="45">
        <v>10.6485</v>
      </c>
    </row>
    <row r="5303" spans="1:10" x14ac:dyDescent="0.25">
      <c r="A5303" s="33">
        <v>43724</v>
      </c>
      <c r="B5303" s="44">
        <v>1.1031</v>
      </c>
      <c r="C5303" s="44">
        <v>118.96</v>
      </c>
      <c r="D5303" s="44">
        <v>25.882000000000001</v>
      </c>
      <c r="E5303" s="44">
        <v>7.4669999999999996</v>
      </c>
      <c r="F5303" s="44">
        <v>0.8851</v>
      </c>
      <c r="G5303" s="44">
        <v>331.92</v>
      </c>
      <c r="H5303" s="44">
        <v>4.3240999999999996</v>
      </c>
      <c r="I5303" s="44">
        <v>1.6099000000000001</v>
      </c>
      <c r="J5303" s="45">
        <v>10.670299999999999</v>
      </c>
    </row>
    <row r="5304" spans="1:10" x14ac:dyDescent="0.25">
      <c r="A5304" s="33">
        <v>43725</v>
      </c>
      <c r="B5304" s="44">
        <v>1.1026</v>
      </c>
      <c r="C5304" s="44">
        <v>119.23</v>
      </c>
      <c r="D5304" s="44">
        <v>25.916</v>
      </c>
      <c r="E5304" s="44">
        <v>7.4671000000000003</v>
      </c>
      <c r="F5304" s="44">
        <v>0.88812999999999998</v>
      </c>
      <c r="G5304" s="44">
        <v>333.96</v>
      </c>
      <c r="H5304" s="44">
        <v>4.3415999999999997</v>
      </c>
      <c r="I5304" s="44">
        <v>1.6113999999999999</v>
      </c>
      <c r="J5304" s="45">
        <v>10.699</v>
      </c>
    </row>
    <row r="5305" spans="1:10" x14ac:dyDescent="0.25">
      <c r="A5305" s="33">
        <v>43726</v>
      </c>
      <c r="B5305" s="44">
        <v>1.1052999999999999</v>
      </c>
      <c r="C5305" s="44">
        <v>119.54</v>
      </c>
      <c r="D5305" s="44">
        <v>25.891999999999999</v>
      </c>
      <c r="E5305" s="44">
        <v>7.4672999999999998</v>
      </c>
      <c r="F5305" s="44">
        <v>0.88719999999999999</v>
      </c>
      <c r="G5305" s="44">
        <v>332.89</v>
      </c>
      <c r="H5305" s="44">
        <v>4.3369999999999997</v>
      </c>
      <c r="I5305" s="44">
        <v>1.6042000000000001</v>
      </c>
      <c r="J5305" s="45">
        <v>10.729799999999999</v>
      </c>
    </row>
    <row r="5306" spans="1:10" x14ac:dyDescent="0.25">
      <c r="A5306" s="33">
        <v>43727</v>
      </c>
      <c r="B5306" s="44">
        <v>1.1067</v>
      </c>
      <c r="C5306" s="44">
        <v>119.46</v>
      </c>
      <c r="D5306" s="44">
        <v>25.891999999999999</v>
      </c>
      <c r="E5306" s="44">
        <v>7.4672000000000001</v>
      </c>
      <c r="F5306" s="44">
        <v>0.88734999999999997</v>
      </c>
      <c r="G5306" s="44">
        <v>332.77</v>
      </c>
      <c r="H5306" s="44">
        <v>4.3385999999999996</v>
      </c>
      <c r="I5306" s="44">
        <v>1.6037999999999999</v>
      </c>
      <c r="J5306" s="45">
        <v>10.722300000000001</v>
      </c>
    </row>
    <row r="5307" spans="1:10" x14ac:dyDescent="0.25">
      <c r="A5307" s="33">
        <v>43728</v>
      </c>
      <c r="B5307" s="44">
        <v>1.103</v>
      </c>
      <c r="C5307" s="44">
        <v>119.11</v>
      </c>
      <c r="D5307" s="44">
        <v>25.913</v>
      </c>
      <c r="E5307" s="44">
        <v>7.4668000000000001</v>
      </c>
      <c r="F5307" s="44">
        <v>0.88229999999999997</v>
      </c>
      <c r="G5307" s="44">
        <v>332.89</v>
      </c>
      <c r="H5307" s="44">
        <v>4.3574999999999999</v>
      </c>
      <c r="I5307" s="44">
        <v>1.6203000000000001</v>
      </c>
      <c r="J5307" s="45">
        <v>10.7113</v>
      </c>
    </row>
    <row r="5308" spans="1:10" x14ac:dyDescent="0.25">
      <c r="A5308" s="33">
        <v>43731</v>
      </c>
      <c r="B5308" s="44">
        <v>1.0985</v>
      </c>
      <c r="C5308" s="44">
        <v>118.07</v>
      </c>
      <c r="D5308" s="44">
        <v>25.89</v>
      </c>
      <c r="E5308" s="44">
        <v>7.4664000000000001</v>
      </c>
      <c r="F5308" s="44">
        <v>0.88343000000000005</v>
      </c>
      <c r="G5308" s="44">
        <v>334.62</v>
      </c>
      <c r="H5308" s="44">
        <v>4.3819999999999997</v>
      </c>
      <c r="I5308" s="44">
        <v>1.5820000000000001</v>
      </c>
      <c r="J5308" s="45">
        <v>10.7143</v>
      </c>
    </row>
    <row r="5309" spans="1:10" x14ac:dyDescent="0.25">
      <c r="A5309" s="33">
        <v>43732</v>
      </c>
      <c r="B5309" s="44">
        <v>1.1003000000000001</v>
      </c>
      <c r="C5309" s="44">
        <v>118.45</v>
      </c>
      <c r="D5309" s="44">
        <v>25.872</v>
      </c>
      <c r="E5309" s="44">
        <v>7.4661</v>
      </c>
      <c r="F5309" s="44">
        <v>0.88153000000000004</v>
      </c>
      <c r="G5309" s="44">
        <v>335.17</v>
      </c>
      <c r="H5309" s="44">
        <v>4.3813000000000004</v>
      </c>
      <c r="I5309" s="44">
        <v>1.5775999999999999</v>
      </c>
      <c r="J5309" s="45">
        <v>10.676299999999999</v>
      </c>
    </row>
    <row r="5310" spans="1:10" x14ac:dyDescent="0.25">
      <c r="A5310" s="33">
        <v>43733</v>
      </c>
      <c r="B5310" s="44">
        <v>1.0982000000000001</v>
      </c>
      <c r="C5310" s="44">
        <v>118</v>
      </c>
      <c r="D5310" s="44">
        <v>25.867000000000001</v>
      </c>
      <c r="E5310" s="44">
        <v>7.4648000000000003</v>
      </c>
      <c r="F5310" s="44">
        <v>0.88668000000000002</v>
      </c>
      <c r="G5310" s="44">
        <v>334.95</v>
      </c>
      <c r="H5310" s="44">
        <v>4.3914999999999997</v>
      </c>
      <c r="I5310" s="44">
        <v>1.5656000000000001</v>
      </c>
      <c r="J5310" s="45">
        <v>10.682499999999999</v>
      </c>
    </row>
    <row r="5311" spans="1:10" x14ac:dyDescent="0.25">
      <c r="A5311" s="33">
        <v>43734</v>
      </c>
      <c r="B5311" s="44">
        <v>1.0938000000000001</v>
      </c>
      <c r="C5311" s="44">
        <v>117.73</v>
      </c>
      <c r="D5311" s="44">
        <v>25.850999999999999</v>
      </c>
      <c r="E5311" s="44">
        <v>7.4642999999999997</v>
      </c>
      <c r="F5311" s="44">
        <v>0.88505</v>
      </c>
      <c r="G5311" s="44">
        <v>334.93</v>
      </c>
      <c r="H5311" s="44">
        <v>4.3871000000000002</v>
      </c>
      <c r="I5311" s="44">
        <v>1.5507</v>
      </c>
      <c r="J5311" s="45">
        <v>10.659800000000001</v>
      </c>
    </row>
    <row r="5312" spans="1:10" x14ac:dyDescent="0.25">
      <c r="A5312" s="33">
        <v>43735</v>
      </c>
      <c r="B5312" s="44">
        <v>1.0934999999999999</v>
      </c>
      <c r="C5312" s="44">
        <v>118.21</v>
      </c>
      <c r="D5312" s="44">
        <v>25.841999999999999</v>
      </c>
      <c r="E5312" s="44">
        <v>7.4661</v>
      </c>
      <c r="F5312" s="44">
        <v>0.88778000000000001</v>
      </c>
      <c r="G5312" s="44">
        <v>335.54</v>
      </c>
      <c r="H5312" s="44">
        <v>4.3864999999999998</v>
      </c>
      <c r="I5312" s="44">
        <v>1.5123</v>
      </c>
      <c r="J5312" s="45">
        <v>10.701000000000001</v>
      </c>
    </row>
    <row r="5313" spans="1:10" x14ac:dyDescent="0.25">
      <c r="A5313" s="33">
        <v>43738</v>
      </c>
      <c r="B5313" s="44">
        <v>1.0889</v>
      </c>
      <c r="C5313" s="44">
        <v>117.59</v>
      </c>
      <c r="D5313" s="44">
        <v>25.815999999999999</v>
      </c>
      <c r="E5313" s="44">
        <v>7.4661999999999997</v>
      </c>
      <c r="F5313" s="44">
        <v>0.88573000000000002</v>
      </c>
      <c r="G5313" s="44">
        <v>334.83</v>
      </c>
      <c r="H5313" s="44">
        <v>4.3781999999999996</v>
      </c>
      <c r="I5313" s="44">
        <v>1.5136000000000001</v>
      </c>
      <c r="J5313" s="45">
        <v>10.6958</v>
      </c>
    </row>
    <row r="5314" spans="1:10" x14ac:dyDescent="0.25">
      <c r="A5314" s="33">
        <v>43739</v>
      </c>
      <c r="B5314" s="44">
        <v>1.0898000000000001</v>
      </c>
      <c r="C5314" s="44">
        <v>118</v>
      </c>
      <c r="D5314" s="44">
        <v>25.74</v>
      </c>
      <c r="E5314" s="44">
        <v>7.4654999999999996</v>
      </c>
      <c r="F5314" s="44">
        <v>0.88954999999999995</v>
      </c>
      <c r="G5314" s="44">
        <v>334.79</v>
      </c>
      <c r="H5314" s="44">
        <v>4.3773999999999997</v>
      </c>
      <c r="I5314" s="44">
        <v>1.5108999999999999</v>
      </c>
      <c r="J5314" s="45">
        <v>10.8043</v>
      </c>
    </row>
    <row r="5315" spans="1:10" x14ac:dyDescent="0.25">
      <c r="A5315" s="33">
        <v>43740</v>
      </c>
      <c r="B5315" s="44">
        <v>1.0925</v>
      </c>
      <c r="C5315" s="44">
        <v>117.47</v>
      </c>
      <c r="D5315" s="44">
        <v>25.739000000000001</v>
      </c>
      <c r="E5315" s="44">
        <v>7.4664999999999999</v>
      </c>
      <c r="F5315" s="44">
        <v>0.88970000000000005</v>
      </c>
      <c r="G5315" s="44">
        <v>334.05</v>
      </c>
      <c r="H5315" s="44">
        <v>4.3697999999999997</v>
      </c>
      <c r="I5315" s="44">
        <v>1.5116000000000001</v>
      </c>
      <c r="J5315" s="45">
        <v>10.8118</v>
      </c>
    </row>
    <row r="5316" spans="1:10" x14ac:dyDescent="0.25">
      <c r="A5316" s="33">
        <v>43741</v>
      </c>
      <c r="B5316" s="44">
        <v>1.0951</v>
      </c>
      <c r="C5316" s="44">
        <v>117.17</v>
      </c>
      <c r="D5316" s="44">
        <v>25.739000000000001</v>
      </c>
      <c r="E5316" s="44">
        <v>7.4656000000000002</v>
      </c>
      <c r="F5316" s="44">
        <v>0.88790000000000002</v>
      </c>
      <c r="G5316" s="44">
        <v>333.02</v>
      </c>
      <c r="H5316" s="44">
        <v>4.34</v>
      </c>
      <c r="I5316" s="44">
        <v>1.5097</v>
      </c>
      <c r="J5316" s="45">
        <v>10.833</v>
      </c>
    </row>
    <row r="5317" spans="1:10" x14ac:dyDescent="0.25">
      <c r="A5317" s="33">
        <v>43742</v>
      </c>
      <c r="B5317" s="44">
        <v>1.0979000000000001</v>
      </c>
      <c r="C5317" s="44">
        <v>117.23</v>
      </c>
      <c r="D5317" s="44">
        <v>25.741</v>
      </c>
      <c r="E5317" s="44">
        <v>7.4665999999999997</v>
      </c>
      <c r="F5317" s="44">
        <v>0.89044999999999996</v>
      </c>
      <c r="G5317" s="44">
        <v>332.76</v>
      </c>
      <c r="H5317" s="44">
        <v>4.3244999999999996</v>
      </c>
      <c r="I5317" s="44">
        <v>1.4966999999999999</v>
      </c>
      <c r="J5317" s="45">
        <v>10.810499999999999</v>
      </c>
    </row>
    <row r="5318" spans="1:10" x14ac:dyDescent="0.25">
      <c r="A5318" s="33">
        <v>43745</v>
      </c>
      <c r="B5318" s="44">
        <v>1.0992999999999999</v>
      </c>
      <c r="C5318" s="44">
        <v>117.44</v>
      </c>
      <c r="D5318" s="44">
        <v>25.780999999999999</v>
      </c>
      <c r="E5318" s="44">
        <v>7.4679000000000002</v>
      </c>
      <c r="F5318" s="44">
        <v>0.89154999999999995</v>
      </c>
      <c r="G5318" s="44">
        <v>333.64</v>
      </c>
      <c r="H5318" s="44">
        <v>4.3316999999999997</v>
      </c>
      <c r="I5318" s="44">
        <v>1.5003</v>
      </c>
      <c r="J5318" s="45">
        <v>10.891</v>
      </c>
    </row>
    <row r="5319" spans="1:10" x14ac:dyDescent="0.25">
      <c r="A5319" s="33">
        <v>43746</v>
      </c>
      <c r="B5319" s="44">
        <v>1.0986</v>
      </c>
      <c r="C5319" s="44">
        <v>117.43</v>
      </c>
      <c r="D5319" s="44">
        <v>25.805</v>
      </c>
      <c r="E5319" s="44">
        <v>7.4688999999999997</v>
      </c>
      <c r="F5319" s="44">
        <v>0.89795000000000003</v>
      </c>
      <c r="G5319" s="44">
        <v>334.57</v>
      </c>
      <c r="H5319" s="44">
        <v>4.3326000000000002</v>
      </c>
      <c r="I5319" s="44">
        <v>1.4966999999999999</v>
      </c>
      <c r="J5319" s="45">
        <v>10.8703</v>
      </c>
    </row>
    <row r="5320" spans="1:10" x14ac:dyDescent="0.25">
      <c r="A5320" s="33">
        <v>43747</v>
      </c>
      <c r="B5320" s="44">
        <v>1.0981000000000001</v>
      </c>
      <c r="C5320" s="44">
        <v>117.91</v>
      </c>
      <c r="D5320" s="44">
        <v>25.823</v>
      </c>
      <c r="E5320" s="44">
        <v>7.4691000000000001</v>
      </c>
      <c r="F5320" s="44">
        <v>0.89849999999999997</v>
      </c>
      <c r="G5320" s="44">
        <v>334.04</v>
      </c>
      <c r="H5320" s="44">
        <v>4.3235999999999999</v>
      </c>
      <c r="I5320" s="44">
        <v>1.5018</v>
      </c>
      <c r="J5320" s="45">
        <v>10.917299999999999</v>
      </c>
    </row>
    <row r="5321" spans="1:10" x14ac:dyDescent="0.25">
      <c r="A5321" s="33">
        <v>43748</v>
      </c>
      <c r="B5321" s="44">
        <v>1.103</v>
      </c>
      <c r="C5321" s="44">
        <v>118.52</v>
      </c>
      <c r="D5321" s="44">
        <v>25.893000000000001</v>
      </c>
      <c r="E5321" s="44">
        <v>7.4683999999999999</v>
      </c>
      <c r="F5321" s="44">
        <v>0.90154999999999996</v>
      </c>
      <c r="G5321" s="44">
        <v>333.51</v>
      </c>
      <c r="H5321" s="44">
        <v>4.3182999999999998</v>
      </c>
      <c r="I5321" s="44">
        <v>1.4984</v>
      </c>
      <c r="J5321" s="45">
        <v>10.8415</v>
      </c>
    </row>
    <row r="5322" spans="1:10" x14ac:dyDescent="0.25">
      <c r="A5322" s="33">
        <v>43749</v>
      </c>
      <c r="B5322" s="44">
        <v>1.1043000000000001</v>
      </c>
      <c r="C5322" s="44">
        <v>119.75</v>
      </c>
      <c r="D5322" s="44">
        <v>25.806999999999999</v>
      </c>
      <c r="E5322" s="44">
        <v>7.4687999999999999</v>
      </c>
      <c r="F5322" s="44">
        <v>0.87517999999999996</v>
      </c>
      <c r="G5322" s="44">
        <v>331.71</v>
      </c>
      <c r="H5322" s="44">
        <v>4.3056999999999999</v>
      </c>
      <c r="I5322" s="44">
        <v>1.4984999999999999</v>
      </c>
      <c r="J5322" s="45">
        <v>10.844799999999999</v>
      </c>
    </row>
    <row r="5323" spans="1:10" x14ac:dyDescent="0.25">
      <c r="A5323" s="33">
        <v>43752</v>
      </c>
      <c r="B5323" s="44">
        <v>1.1031</v>
      </c>
      <c r="C5323" s="44">
        <v>119.4</v>
      </c>
      <c r="D5323" s="44">
        <v>25.823</v>
      </c>
      <c r="E5323" s="44">
        <v>7.4688999999999997</v>
      </c>
      <c r="F5323" s="44">
        <v>0.87983</v>
      </c>
      <c r="G5323" s="44">
        <v>331.44</v>
      </c>
      <c r="H5323" s="44">
        <v>4.2930999999999999</v>
      </c>
      <c r="I5323" s="44">
        <v>1.5065999999999999</v>
      </c>
      <c r="J5323" s="45">
        <v>10.8523</v>
      </c>
    </row>
    <row r="5324" spans="1:10" x14ac:dyDescent="0.25">
      <c r="A5324" s="33">
        <v>43753</v>
      </c>
      <c r="B5324" s="44">
        <v>1.1007</v>
      </c>
      <c r="C5324" s="44">
        <v>119.23</v>
      </c>
      <c r="D5324" s="44">
        <v>25.82</v>
      </c>
      <c r="E5324" s="44">
        <v>7.4699</v>
      </c>
      <c r="F5324" s="44">
        <v>0.87058000000000002</v>
      </c>
      <c r="G5324" s="44">
        <v>332.38</v>
      </c>
      <c r="H5324" s="44">
        <v>4.2956000000000003</v>
      </c>
      <c r="I5324" s="44">
        <v>1.5035000000000001</v>
      </c>
      <c r="J5324" s="45">
        <v>10.8225</v>
      </c>
    </row>
    <row r="5325" spans="1:10" x14ac:dyDescent="0.25">
      <c r="A5325" s="33">
        <v>43754</v>
      </c>
      <c r="B5325" s="44">
        <v>1.1025</v>
      </c>
      <c r="C5325" s="44">
        <v>119.9</v>
      </c>
      <c r="D5325" s="44">
        <v>25.757999999999999</v>
      </c>
      <c r="E5325" s="44">
        <v>7.4711999999999996</v>
      </c>
      <c r="F5325" s="44">
        <v>0.86560000000000004</v>
      </c>
      <c r="G5325" s="44">
        <v>333.02</v>
      </c>
      <c r="H5325" s="44">
        <v>4.2954999999999997</v>
      </c>
      <c r="I5325" s="44">
        <v>1.5262</v>
      </c>
      <c r="J5325" s="45">
        <v>10.835800000000001</v>
      </c>
    </row>
    <row r="5326" spans="1:10" x14ac:dyDescent="0.25">
      <c r="A5326" s="33">
        <v>43755</v>
      </c>
      <c r="B5326" s="44">
        <v>1.1113</v>
      </c>
      <c r="C5326" s="44">
        <v>120.81</v>
      </c>
      <c r="D5326" s="44">
        <v>25.672999999999998</v>
      </c>
      <c r="E5326" s="44">
        <v>7.4706999999999999</v>
      </c>
      <c r="F5326" s="44">
        <v>0.86839999999999995</v>
      </c>
      <c r="G5326" s="44">
        <v>331.59</v>
      </c>
      <c r="H5326" s="44">
        <v>4.2854999999999999</v>
      </c>
      <c r="I5326" s="44">
        <v>1.5258</v>
      </c>
      <c r="J5326" s="45">
        <v>10.810499999999999</v>
      </c>
    </row>
    <row r="5327" spans="1:10" x14ac:dyDescent="0.25">
      <c r="A5327" s="33">
        <v>43756</v>
      </c>
      <c r="B5327" s="44">
        <v>1.1144000000000001</v>
      </c>
      <c r="C5327" s="44">
        <v>120.97</v>
      </c>
      <c r="D5327" s="44">
        <v>25.658999999999999</v>
      </c>
      <c r="E5327" s="44">
        <v>7.4702000000000002</v>
      </c>
      <c r="F5327" s="44">
        <v>0.86434999999999995</v>
      </c>
      <c r="G5327" s="44">
        <v>330.62</v>
      </c>
      <c r="H5327" s="44">
        <v>4.2843</v>
      </c>
      <c r="I5327" s="44">
        <v>1.5242</v>
      </c>
      <c r="J5327" s="45">
        <v>10.7742</v>
      </c>
    </row>
    <row r="5328" spans="1:10" x14ac:dyDescent="0.25">
      <c r="A5328" s="33">
        <v>43759</v>
      </c>
      <c r="B5328" s="44">
        <v>1.1173</v>
      </c>
      <c r="C5328" s="44">
        <v>121.29</v>
      </c>
      <c r="D5328" s="44">
        <v>25.63</v>
      </c>
      <c r="E5328" s="44">
        <v>7.4707999999999997</v>
      </c>
      <c r="F5328" s="44">
        <v>0.85929999999999995</v>
      </c>
      <c r="G5328" s="44">
        <v>329.98</v>
      </c>
      <c r="H5328" s="44">
        <v>4.2788000000000004</v>
      </c>
      <c r="I5328" s="44">
        <v>1.5353000000000001</v>
      </c>
      <c r="J5328" s="45">
        <v>10.7311</v>
      </c>
    </row>
    <row r="5329" spans="1:10" x14ac:dyDescent="0.25">
      <c r="A5329" s="33">
        <v>43760</v>
      </c>
      <c r="B5329" s="44">
        <v>1.113</v>
      </c>
      <c r="C5329" s="44">
        <v>120.87</v>
      </c>
      <c r="D5329" s="44">
        <v>25.57</v>
      </c>
      <c r="E5329" s="44">
        <v>7.4707999999999997</v>
      </c>
      <c r="F5329" s="44">
        <v>0.86065000000000003</v>
      </c>
      <c r="G5329" s="44">
        <v>329.92</v>
      </c>
      <c r="H5329" s="44">
        <v>4.2778</v>
      </c>
      <c r="I5329" s="44">
        <v>1.5165</v>
      </c>
      <c r="J5329" s="45">
        <v>10.7303</v>
      </c>
    </row>
    <row r="5330" spans="1:10" x14ac:dyDescent="0.25">
      <c r="A5330" s="33">
        <v>43761</v>
      </c>
      <c r="B5330" s="44">
        <v>1.1123000000000001</v>
      </c>
      <c r="C5330" s="44">
        <v>120.63</v>
      </c>
      <c r="D5330" s="44">
        <v>25.638000000000002</v>
      </c>
      <c r="E5330" s="44">
        <v>7.4706999999999999</v>
      </c>
      <c r="F5330" s="44">
        <v>0.86407999999999996</v>
      </c>
      <c r="G5330" s="44">
        <v>329.11</v>
      </c>
      <c r="H5330" s="44">
        <v>4.2786</v>
      </c>
      <c r="I5330" s="44">
        <v>1.5104</v>
      </c>
      <c r="J5330" s="45">
        <v>10.7385</v>
      </c>
    </row>
    <row r="5331" spans="1:10" x14ac:dyDescent="0.25">
      <c r="A5331" s="33">
        <v>43762</v>
      </c>
      <c r="B5331" s="44">
        <v>1.1128</v>
      </c>
      <c r="C5331" s="44">
        <v>120.86</v>
      </c>
      <c r="D5331" s="44">
        <v>25.597999999999999</v>
      </c>
      <c r="E5331" s="44">
        <v>7.4705000000000004</v>
      </c>
      <c r="F5331" s="44">
        <v>0.86287999999999998</v>
      </c>
      <c r="G5331" s="44">
        <v>329.24</v>
      </c>
      <c r="H5331" s="44">
        <v>4.2770000000000001</v>
      </c>
      <c r="I5331" s="44">
        <v>1.5176000000000001</v>
      </c>
      <c r="J5331" s="45">
        <v>10.696300000000001</v>
      </c>
    </row>
    <row r="5332" spans="1:10" x14ac:dyDescent="0.25">
      <c r="A5332" s="33">
        <v>43763</v>
      </c>
      <c r="B5332" s="44">
        <v>1.1107</v>
      </c>
      <c r="C5332" s="44">
        <v>120.59</v>
      </c>
      <c r="D5332" s="44">
        <v>25.568000000000001</v>
      </c>
      <c r="E5332" s="44">
        <v>7.4703999999999997</v>
      </c>
      <c r="F5332" s="44">
        <v>0.86597999999999997</v>
      </c>
      <c r="G5332" s="44">
        <v>328.87</v>
      </c>
      <c r="H5332" s="44">
        <v>4.2777000000000003</v>
      </c>
      <c r="I5332" s="44">
        <v>1.5119</v>
      </c>
      <c r="J5332" s="45">
        <v>10.7445</v>
      </c>
    </row>
    <row r="5333" spans="1:10" x14ac:dyDescent="0.25">
      <c r="A5333" s="33">
        <v>43766</v>
      </c>
      <c r="B5333" s="44">
        <v>1.1087</v>
      </c>
      <c r="C5333" s="44">
        <v>120.69</v>
      </c>
      <c r="D5333" s="44">
        <v>25.48</v>
      </c>
      <c r="E5333" s="44">
        <v>7.4706999999999999</v>
      </c>
      <c r="F5333" s="44">
        <v>0.86328000000000005</v>
      </c>
      <c r="G5333" s="44">
        <v>328.16</v>
      </c>
      <c r="H5333" s="44">
        <v>4.2714999999999996</v>
      </c>
      <c r="I5333" s="44">
        <v>1.5215000000000001</v>
      </c>
      <c r="J5333" s="45">
        <v>10.750299999999999</v>
      </c>
    </row>
    <row r="5334" spans="1:10" x14ac:dyDescent="0.25">
      <c r="A5334" s="33">
        <v>43767</v>
      </c>
      <c r="B5334" s="44">
        <v>1.1094999999999999</v>
      </c>
      <c r="C5334" s="44">
        <v>120.88</v>
      </c>
      <c r="D5334" s="44">
        <v>25.542999999999999</v>
      </c>
      <c r="E5334" s="44">
        <v>7.4706000000000001</v>
      </c>
      <c r="F5334" s="44">
        <v>0.86328000000000005</v>
      </c>
      <c r="G5334" s="44">
        <v>328.78</v>
      </c>
      <c r="H5334" s="44">
        <v>4.2693000000000003</v>
      </c>
      <c r="I5334" s="44">
        <v>1.5045999999999999</v>
      </c>
      <c r="J5334" s="45">
        <v>10.792299999999999</v>
      </c>
    </row>
    <row r="5335" spans="1:10" x14ac:dyDescent="0.25">
      <c r="A5335" s="33">
        <v>43768</v>
      </c>
      <c r="B5335" s="44">
        <v>1.1106</v>
      </c>
      <c r="C5335" s="44">
        <v>120.99</v>
      </c>
      <c r="D5335" s="44">
        <v>25.512</v>
      </c>
      <c r="E5335" s="44">
        <v>7.4709000000000003</v>
      </c>
      <c r="F5335" s="44">
        <v>0.86199999999999999</v>
      </c>
      <c r="G5335" s="44">
        <v>329.72</v>
      </c>
      <c r="H5335" s="44">
        <v>4.2629000000000001</v>
      </c>
      <c r="I5335" s="44">
        <v>1.5138</v>
      </c>
      <c r="J5335" s="45">
        <v>10.801</v>
      </c>
    </row>
    <row r="5336" spans="1:10" x14ac:dyDescent="0.25">
      <c r="A5336" s="33">
        <v>43769</v>
      </c>
      <c r="B5336" s="44">
        <v>1.1153999999999999</v>
      </c>
      <c r="C5336" s="44">
        <v>120.73</v>
      </c>
      <c r="D5336" s="44">
        <v>25.509</v>
      </c>
      <c r="E5336" s="44">
        <v>7.4707999999999997</v>
      </c>
      <c r="F5336" s="44">
        <v>0.86133000000000004</v>
      </c>
      <c r="G5336" s="44">
        <v>328.7</v>
      </c>
      <c r="H5336" s="44">
        <v>4.2580999999999998</v>
      </c>
      <c r="I5336" s="44">
        <v>1.5206999999999999</v>
      </c>
      <c r="J5336" s="45">
        <v>10.7498</v>
      </c>
    </row>
    <row r="5337" spans="1:10" x14ac:dyDescent="0.25">
      <c r="A5337" s="33">
        <v>43770</v>
      </c>
      <c r="B5337" s="44">
        <v>1.1138999999999999</v>
      </c>
      <c r="C5337" s="44">
        <v>120.43</v>
      </c>
      <c r="D5337" s="44">
        <v>25.513999999999999</v>
      </c>
      <c r="E5337" s="44">
        <v>7.4711999999999996</v>
      </c>
      <c r="F5337" s="44">
        <v>0.86007999999999996</v>
      </c>
      <c r="G5337" s="44">
        <v>328.33</v>
      </c>
      <c r="H5337" s="44">
        <v>4.2534999999999998</v>
      </c>
      <c r="I5337" s="44">
        <v>1.5234000000000001</v>
      </c>
      <c r="J5337" s="45">
        <v>10.699299999999999</v>
      </c>
    </row>
    <row r="5338" spans="1:10" x14ac:dyDescent="0.25">
      <c r="A5338" s="33">
        <v>43773</v>
      </c>
      <c r="B5338" s="44">
        <v>1.1157999999999999</v>
      </c>
      <c r="C5338" s="44">
        <v>120.93</v>
      </c>
      <c r="D5338" s="44">
        <v>25.510999999999999</v>
      </c>
      <c r="E5338" s="44">
        <v>7.4713000000000003</v>
      </c>
      <c r="F5338" s="44">
        <v>0.86368</v>
      </c>
      <c r="G5338" s="44">
        <v>328.78</v>
      </c>
      <c r="H5338" s="44">
        <v>4.2587999999999999</v>
      </c>
      <c r="I5338" s="44">
        <v>1.5273000000000001</v>
      </c>
      <c r="J5338" s="45">
        <v>10.7035</v>
      </c>
    </row>
    <row r="5339" spans="1:10" x14ac:dyDescent="0.25">
      <c r="A5339" s="33">
        <v>43774</v>
      </c>
      <c r="B5339" s="44">
        <v>1.1109</v>
      </c>
      <c r="C5339" s="44">
        <v>120.93</v>
      </c>
      <c r="D5339" s="44">
        <v>25.536000000000001</v>
      </c>
      <c r="E5339" s="44">
        <v>7.4711999999999996</v>
      </c>
      <c r="F5339" s="44">
        <v>0.86112999999999995</v>
      </c>
      <c r="G5339" s="44">
        <v>329.84</v>
      </c>
      <c r="H5339" s="44">
        <v>4.2643000000000004</v>
      </c>
      <c r="I5339" s="44">
        <v>1.5395000000000001</v>
      </c>
      <c r="J5339" s="45">
        <v>10.6943</v>
      </c>
    </row>
    <row r="5340" spans="1:10" x14ac:dyDescent="0.25">
      <c r="A5340" s="33">
        <v>43775</v>
      </c>
      <c r="B5340" s="44">
        <v>1.109</v>
      </c>
      <c r="C5340" s="44">
        <v>120.88</v>
      </c>
      <c r="D5340" s="44">
        <v>25.498000000000001</v>
      </c>
      <c r="E5340" s="44">
        <v>7.4713000000000003</v>
      </c>
      <c r="F5340" s="44">
        <v>0.86033000000000004</v>
      </c>
      <c r="G5340" s="44">
        <v>331.68</v>
      </c>
      <c r="H5340" s="44">
        <v>4.2693000000000003</v>
      </c>
      <c r="I5340" s="44">
        <v>1.5412999999999999</v>
      </c>
      <c r="J5340" s="45">
        <v>10.644</v>
      </c>
    </row>
    <row r="5341" spans="1:10" x14ac:dyDescent="0.25">
      <c r="A5341" s="33">
        <v>43776</v>
      </c>
      <c r="B5341" s="44">
        <v>1.1076999999999999</v>
      </c>
      <c r="C5341" s="44">
        <v>120.9</v>
      </c>
      <c r="D5341" s="44">
        <v>25.533999999999999</v>
      </c>
      <c r="E5341" s="44">
        <v>7.4720000000000004</v>
      </c>
      <c r="F5341" s="44">
        <v>0.86441999999999997</v>
      </c>
      <c r="G5341" s="44">
        <v>332.73</v>
      </c>
      <c r="H5341" s="44">
        <v>4.2652999999999999</v>
      </c>
      <c r="I5341" s="44">
        <v>1.5242</v>
      </c>
      <c r="J5341" s="45">
        <v>10.625299999999999</v>
      </c>
    </row>
    <row r="5342" spans="1:10" x14ac:dyDescent="0.25">
      <c r="A5342" s="33">
        <v>43777</v>
      </c>
      <c r="B5342" s="44">
        <v>1.1033999999999999</v>
      </c>
      <c r="C5342" s="44">
        <v>120.72</v>
      </c>
      <c r="D5342" s="44">
        <v>25.486000000000001</v>
      </c>
      <c r="E5342" s="44">
        <v>7.4726999999999997</v>
      </c>
      <c r="F5342" s="44">
        <v>0.86158000000000001</v>
      </c>
      <c r="G5342" s="44">
        <v>333.37</v>
      </c>
      <c r="H5342" s="44">
        <v>4.2610000000000001</v>
      </c>
      <c r="I5342" s="44">
        <v>1.5147999999999999</v>
      </c>
      <c r="J5342" s="45">
        <v>10.702500000000001</v>
      </c>
    </row>
    <row r="5343" spans="1:10" x14ac:dyDescent="0.25">
      <c r="A5343" s="33">
        <v>43780</v>
      </c>
      <c r="B5343" s="44">
        <v>1.1041000000000001</v>
      </c>
      <c r="C5343" s="44">
        <v>120.29</v>
      </c>
      <c r="D5343" s="44">
        <v>25.51</v>
      </c>
      <c r="E5343" s="44">
        <v>7.4722</v>
      </c>
      <c r="F5343" s="44">
        <v>0.85743000000000003</v>
      </c>
      <c r="G5343" s="44">
        <v>334.35</v>
      </c>
      <c r="H5343" s="44">
        <v>4.2736999999999998</v>
      </c>
      <c r="I5343" s="44">
        <v>1.5233000000000001</v>
      </c>
      <c r="J5343" s="45">
        <v>10.708500000000001</v>
      </c>
    </row>
    <row r="5344" spans="1:10" x14ac:dyDescent="0.25">
      <c r="A5344" s="33">
        <v>43781</v>
      </c>
      <c r="B5344" s="44">
        <v>1.1014999999999999</v>
      </c>
      <c r="C5344" s="44">
        <v>120.24</v>
      </c>
      <c r="D5344" s="44">
        <v>25.498999999999999</v>
      </c>
      <c r="E5344" s="44">
        <v>7.4722999999999997</v>
      </c>
      <c r="F5344" s="44">
        <v>0.85819999999999996</v>
      </c>
      <c r="G5344" s="44">
        <v>334.39</v>
      </c>
      <c r="H5344" s="44">
        <v>4.2747000000000002</v>
      </c>
      <c r="I5344" s="44">
        <v>1.5344</v>
      </c>
      <c r="J5344" s="45">
        <v>10.7003</v>
      </c>
    </row>
    <row r="5345" spans="1:10" x14ac:dyDescent="0.25">
      <c r="A5345" s="33">
        <v>43782</v>
      </c>
      <c r="B5345" s="44">
        <v>1.1006</v>
      </c>
      <c r="C5345" s="44">
        <v>119.79</v>
      </c>
      <c r="D5345" s="44">
        <v>25.591000000000001</v>
      </c>
      <c r="E5345" s="44">
        <v>7.4725000000000001</v>
      </c>
      <c r="F5345" s="44">
        <v>0.85760000000000003</v>
      </c>
      <c r="G5345" s="44">
        <v>334.75</v>
      </c>
      <c r="H5345" s="44">
        <v>4.2873999999999999</v>
      </c>
      <c r="I5345" s="44">
        <v>1.54</v>
      </c>
      <c r="J5345" s="45">
        <v>10.735300000000001</v>
      </c>
    </row>
    <row r="5346" spans="1:10" x14ac:dyDescent="0.25">
      <c r="A5346" s="33">
        <v>43783</v>
      </c>
      <c r="B5346" s="44">
        <v>1.0996999999999999</v>
      </c>
      <c r="C5346" s="44">
        <v>119.49</v>
      </c>
      <c r="D5346" s="44">
        <v>25.56</v>
      </c>
      <c r="E5346" s="44">
        <v>7.4720000000000004</v>
      </c>
      <c r="F5346" s="44">
        <v>0.85643000000000002</v>
      </c>
      <c r="G5346" s="44">
        <v>333.87</v>
      </c>
      <c r="H5346" s="44">
        <v>4.2926000000000002</v>
      </c>
      <c r="I5346" s="44">
        <v>1.5405</v>
      </c>
      <c r="J5346" s="45">
        <v>10.694000000000001</v>
      </c>
    </row>
    <row r="5347" spans="1:10" x14ac:dyDescent="0.25">
      <c r="A5347" s="33">
        <v>43784</v>
      </c>
      <c r="B5347" s="44">
        <v>1.1033999999999999</v>
      </c>
      <c r="C5347" s="44">
        <v>119.95</v>
      </c>
      <c r="D5347" s="44">
        <v>25.582999999999998</v>
      </c>
      <c r="E5347" s="44">
        <v>7.4722999999999997</v>
      </c>
      <c r="F5347" s="44">
        <v>0.85660000000000003</v>
      </c>
      <c r="G5347" s="44">
        <v>334.8</v>
      </c>
      <c r="H5347" s="44">
        <v>4.2785000000000002</v>
      </c>
      <c r="I5347" s="44">
        <v>1.5410999999999999</v>
      </c>
      <c r="J5347" s="45">
        <v>10.6518</v>
      </c>
    </row>
    <row r="5348" spans="1:10" x14ac:dyDescent="0.25">
      <c r="A5348" s="33">
        <v>43787</v>
      </c>
      <c r="B5348" s="44">
        <v>1.1061000000000001</v>
      </c>
      <c r="C5348" s="44">
        <v>120.55</v>
      </c>
      <c r="D5348" s="44">
        <v>25.593</v>
      </c>
      <c r="E5348" s="44">
        <v>7.4725999999999999</v>
      </c>
      <c r="F5348" s="44">
        <v>0.85329999999999995</v>
      </c>
      <c r="G5348" s="44">
        <v>335.27</v>
      </c>
      <c r="H5348" s="44">
        <v>4.2915000000000001</v>
      </c>
      <c r="I5348" s="44">
        <v>1.5463</v>
      </c>
      <c r="J5348" s="45">
        <v>10.660299999999999</v>
      </c>
    </row>
    <row r="5349" spans="1:10" x14ac:dyDescent="0.25">
      <c r="A5349" s="33">
        <v>43788</v>
      </c>
      <c r="B5349" s="44">
        <v>1.1076999999999999</v>
      </c>
      <c r="C5349" s="44">
        <v>120.46</v>
      </c>
      <c r="D5349" s="44">
        <v>25.565000000000001</v>
      </c>
      <c r="E5349" s="44">
        <v>7.4721000000000002</v>
      </c>
      <c r="F5349" s="44">
        <v>0.85572999999999999</v>
      </c>
      <c r="G5349" s="44">
        <v>334.93</v>
      </c>
      <c r="H5349" s="44">
        <v>4.2877000000000001</v>
      </c>
      <c r="I5349" s="44">
        <v>1.5374000000000001</v>
      </c>
      <c r="J5349" s="45">
        <v>10.647500000000001</v>
      </c>
    </row>
    <row r="5350" spans="1:10" x14ac:dyDescent="0.25">
      <c r="A5350" s="33">
        <v>43789</v>
      </c>
      <c r="B5350" s="44">
        <v>1.1059000000000001</v>
      </c>
      <c r="C5350" s="44">
        <v>119.96</v>
      </c>
      <c r="D5350" s="44">
        <v>25.541</v>
      </c>
      <c r="E5350" s="44">
        <v>7.4730999999999996</v>
      </c>
      <c r="F5350" s="44">
        <v>0.85714999999999997</v>
      </c>
      <c r="G5350" s="44">
        <v>333.41</v>
      </c>
      <c r="H5350" s="44">
        <v>4.2931999999999997</v>
      </c>
      <c r="I5350" s="44">
        <v>1.5446</v>
      </c>
      <c r="J5350" s="45">
        <v>10.6935</v>
      </c>
    </row>
    <row r="5351" spans="1:10" x14ac:dyDescent="0.25">
      <c r="A5351" s="33">
        <v>43790</v>
      </c>
      <c r="B5351" s="44">
        <v>1.1091</v>
      </c>
      <c r="C5351" s="44">
        <v>120.46</v>
      </c>
      <c r="D5351" s="44">
        <v>25.52</v>
      </c>
      <c r="E5351" s="44">
        <v>7.4732000000000003</v>
      </c>
      <c r="F5351" s="44">
        <v>0.85548000000000002</v>
      </c>
      <c r="G5351" s="44">
        <v>333.75</v>
      </c>
      <c r="H5351" s="44">
        <v>4.2969999999999997</v>
      </c>
      <c r="I5351" s="44">
        <v>1.5481</v>
      </c>
      <c r="J5351" s="45">
        <v>10.6568</v>
      </c>
    </row>
    <row r="5352" spans="1:10" x14ac:dyDescent="0.25">
      <c r="A5352" s="33">
        <v>43791</v>
      </c>
      <c r="B5352" s="44">
        <v>1.1057999999999999</v>
      </c>
      <c r="C5352" s="44">
        <v>120.03</v>
      </c>
      <c r="D5352" s="44">
        <v>25.513000000000002</v>
      </c>
      <c r="E5352" s="44">
        <v>7.4726999999999997</v>
      </c>
      <c r="F5352" s="44">
        <v>0.85980000000000001</v>
      </c>
      <c r="G5352" s="44">
        <v>334.29</v>
      </c>
      <c r="H5352" s="44">
        <v>4.2976999999999999</v>
      </c>
      <c r="I5352" s="44">
        <v>1.5458000000000001</v>
      </c>
      <c r="J5352" s="45">
        <v>10.6265</v>
      </c>
    </row>
    <row r="5353" spans="1:10" x14ac:dyDescent="0.25">
      <c r="A5353" s="33">
        <v>43794</v>
      </c>
      <c r="B5353" s="44">
        <v>1.1008</v>
      </c>
      <c r="C5353" s="44">
        <v>119.88</v>
      </c>
      <c r="D5353" s="44">
        <v>25.484999999999999</v>
      </c>
      <c r="E5353" s="44">
        <v>7.4715999999999996</v>
      </c>
      <c r="F5353" s="44">
        <v>0.85514999999999997</v>
      </c>
      <c r="G5353" s="44">
        <v>335.23</v>
      </c>
      <c r="H5353" s="44">
        <v>4.2965</v>
      </c>
      <c r="I5353" s="44">
        <v>1.5442</v>
      </c>
      <c r="J5353" s="45">
        <v>10.6158</v>
      </c>
    </row>
    <row r="5354" spans="1:10" x14ac:dyDescent="0.25">
      <c r="A5354" s="33">
        <v>43795</v>
      </c>
      <c r="B5354" s="44">
        <v>1.1020000000000001</v>
      </c>
      <c r="C5354" s="44">
        <v>120.09</v>
      </c>
      <c r="D5354" s="44">
        <v>25.504999999999999</v>
      </c>
      <c r="E5354" s="44">
        <v>7.4720000000000004</v>
      </c>
      <c r="F5354" s="44">
        <v>0.85714999999999997</v>
      </c>
      <c r="G5354" s="44">
        <v>336.16</v>
      </c>
      <c r="H5354" s="44">
        <v>4.3014999999999999</v>
      </c>
      <c r="I5354" s="44">
        <v>1.5592999999999999</v>
      </c>
      <c r="J5354" s="45">
        <v>10.5808</v>
      </c>
    </row>
    <row r="5355" spans="1:10" x14ac:dyDescent="0.25">
      <c r="A5355" s="33">
        <v>43796</v>
      </c>
      <c r="B5355" s="44">
        <v>1.1009</v>
      </c>
      <c r="C5355" s="44">
        <v>120.18</v>
      </c>
      <c r="D5355" s="44">
        <v>25.515000000000001</v>
      </c>
      <c r="E5355" s="44">
        <v>7.4711999999999996</v>
      </c>
      <c r="F5355" s="44">
        <v>0.85450000000000004</v>
      </c>
      <c r="G5355" s="44">
        <v>335.95</v>
      </c>
      <c r="H5355" s="44">
        <v>4.3109000000000002</v>
      </c>
      <c r="I5355" s="44">
        <v>1.5598000000000001</v>
      </c>
      <c r="J5355" s="45">
        <v>10.558</v>
      </c>
    </row>
    <row r="5356" spans="1:10" x14ac:dyDescent="0.25">
      <c r="A5356" s="33">
        <v>43797</v>
      </c>
      <c r="B5356" s="44">
        <v>1.1005</v>
      </c>
      <c r="C5356" s="44">
        <v>120.5</v>
      </c>
      <c r="D5356" s="44">
        <v>25.574000000000002</v>
      </c>
      <c r="E5356" s="44">
        <v>7.4714999999999998</v>
      </c>
      <c r="F5356" s="44">
        <v>0.8518</v>
      </c>
      <c r="G5356" s="44">
        <v>336.25</v>
      </c>
      <c r="H5356" s="44">
        <v>4.3212000000000002</v>
      </c>
      <c r="I5356" s="44">
        <v>1.5585</v>
      </c>
      <c r="J5356" s="45">
        <v>10.5463</v>
      </c>
    </row>
    <row r="5357" spans="1:10" x14ac:dyDescent="0.25">
      <c r="A5357" s="33">
        <v>43798</v>
      </c>
      <c r="B5357" s="44">
        <v>1.0982000000000001</v>
      </c>
      <c r="C5357" s="44">
        <v>120.43</v>
      </c>
      <c r="D5357" s="44">
        <v>25.515000000000001</v>
      </c>
      <c r="E5357" s="44">
        <v>7.4713000000000003</v>
      </c>
      <c r="F5357" s="44">
        <v>0.85224999999999995</v>
      </c>
      <c r="G5357" s="44">
        <v>333.82</v>
      </c>
      <c r="H5357" s="44">
        <v>4.3185000000000002</v>
      </c>
      <c r="I5357" s="44">
        <v>1.5683</v>
      </c>
      <c r="J5357" s="45">
        <v>10.499499999999999</v>
      </c>
    </row>
    <row r="5358" spans="1:10" x14ac:dyDescent="0.25">
      <c r="A5358" s="33">
        <v>43801</v>
      </c>
      <c r="B5358" s="44">
        <v>1.1023000000000001</v>
      </c>
      <c r="C5358" s="44">
        <v>120.75</v>
      </c>
      <c r="D5358" s="44">
        <v>25.533999999999999</v>
      </c>
      <c r="E5358" s="44">
        <v>7.4711999999999996</v>
      </c>
      <c r="F5358" s="44">
        <v>0.85218000000000005</v>
      </c>
      <c r="G5358" s="44">
        <v>332.98</v>
      </c>
      <c r="H5358" s="44">
        <v>4.3000999999999996</v>
      </c>
      <c r="I5358" s="44">
        <v>1.5561</v>
      </c>
      <c r="J5358" s="45">
        <v>10.538500000000001</v>
      </c>
    </row>
    <row r="5359" spans="1:10" x14ac:dyDescent="0.25">
      <c r="A5359" s="33">
        <v>43802</v>
      </c>
      <c r="B5359" s="44">
        <v>1.1071</v>
      </c>
      <c r="C5359" s="44">
        <v>120.39</v>
      </c>
      <c r="D5359" s="44">
        <v>25.527000000000001</v>
      </c>
      <c r="E5359" s="44">
        <v>7.4718999999999998</v>
      </c>
      <c r="F5359" s="44">
        <v>0.85199999999999998</v>
      </c>
      <c r="G5359" s="44">
        <v>331.75</v>
      </c>
      <c r="H5359" s="44">
        <v>4.2845000000000004</v>
      </c>
      <c r="I5359" s="44">
        <v>1.554</v>
      </c>
      <c r="J5359" s="45">
        <v>10.565300000000001</v>
      </c>
    </row>
    <row r="5360" spans="1:10" x14ac:dyDescent="0.25">
      <c r="A5360" s="33">
        <v>43803</v>
      </c>
      <c r="B5360" s="44">
        <v>1.1081000000000001</v>
      </c>
      <c r="C5360" s="44">
        <v>120.45</v>
      </c>
      <c r="D5360" s="44">
        <v>25.52</v>
      </c>
      <c r="E5360" s="44">
        <v>7.4714999999999998</v>
      </c>
      <c r="F5360" s="44">
        <v>0.84609999999999996</v>
      </c>
      <c r="G5360" s="44">
        <v>331.01</v>
      </c>
      <c r="H5360" s="44">
        <v>4.2792000000000003</v>
      </c>
      <c r="I5360" s="44">
        <v>1.5495000000000001</v>
      </c>
      <c r="J5360" s="45">
        <v>10.552300000000001</v>
      </c>
    </row>
    <row r="5361" spans="1:10" x14ac:dyDescent="0.25">
      <c r="A5361" s="33">
        <v>43804</v>
      </c>
      <c r="B5361" s="44">
        <v>1.1093999999999999</v>
      </c>
      <c r="C5361" s="44">
        <v>120.69</v>
      </c>
      <c r="D5361" s="44">
        <v>25.526</v>
      </c>
      <c r="E5361" s="44">
        <v>7.4715999999999996</v>
      </c>
      <c r="F5361" s="44">
        <v>0.84470000000000001</v>
      </c>
      <c r="G5361" s="44">
        <v>330.85</v>
      </c>
      <c r="H5361" s="44">
        <v>4.2752999999999997</v>
      </c>
      <c r="I5361" s="44">
        <v>1.5618000000000001</v>
      </c>
      <c r="J5361" s="45">
        <v>10.5418</v>
      </c>
    </row>
    <row r="5362" spans="1:10" x14ac:dyDescent="0.25">
      <c r="A5362" s="33">
        <v>43805</v>
      </c>
      <c r="B5362" s="44">
        <v>1.1093999999999999</v>
      </c>
      <c r="C5362" s="44">
        <v>120.44</v>
      </c>
      <c r="D5362" s="44">
        <v>25.533000000000001</v>
      </c>
      <c r="E5362" s="44">
        <v>7.4722</v>
      </c>
      <c r="F5362" s="44">
        <v>0.84453</v>
      </c>
      <c r="G5362" s="44">
        <v>330.19</v>
      </c>
      <c r="H5362" s="44">
        <v>4.2771999999999997</v>
      </c>
      <c r="I5362" s="44">
        <v>1.5662</v>
      </c>
      <c r="J5362" s="45">
        <v>10.5183</v>
      </c>
    </row>
    <row r="5363" spans="1:10" x14ac:dyDescent="0.25">
      <c r="A5363" s="33">
        <v>43808</v>
      </c>
      <c r="B5363" s="44">
        <v>1.1074999999999999</v>
      </c>
      <c r="C5363" s="44">
        <v>120.15</v>
      </c>
      <c r="D5363" s="44">
        <v>25.527999999999999</v>
      </c>
      <c r="E5363" s="44">
        <v>7.4722999999999997</v>
      </c>
      <c r="F5363" s="44">
        <v>0.84194999999999998</v>
      </c>
      <c r="G5363" s="44">
        <v>331.58</v>
      </c>
      <c r="H5363" s="44">
        <v>4.2836999999999996</v>
      </c>
      <c r="I5363" s="44">
        <v>1.5725</v>
      </c>
      <c r="J5363" s="45">
        <v>10.5435</v>
      </c>
    </row>
    <row r="5364" spans="1:10" x14ac:dyDescent="0.25">
      <c r="A5364" s="33">
        <v>43809</v>
      </c>
      <c r="B5364" s="44">
        <v>1.1076999999999999</v>
      </c>
      <c r="C5364" s="44">
        <v>120.27</v>
      </c>
      <c r="D5364" s="44">
        <v>25.527000000000001</v>
      </c>
      <c r="E5364" s="44">
        <v>7.4730999999999996</v>
      </c>
      <c r="F5364" s="44">
        <v>0.84072999999999998</v>
      </c>
      <c r="G5364" s="44">
        <v>330.85</v>
      </c>
      <c r="H5364" s="44">
        <v>4.2903000000000002</v>
      </c>
      <c r="I5364" s="44">
        <v>1.5629999999999999</v>
      </c>
      <c r="J5364" s="45">
        <v>10.5565</v>
      </c>
    </row>
    <row r="5365" spans="1:10" x14ac:dyDescent="0.25">
      <c r="A5365" s="33">
        <v>43810</v>
      </c>
      <c r="B5365" s="44">
        <v>1.1074999999999999</v>
      </c>
      <c r="C5365" s="44">
        <v>120.44</v>
      </c>
      <c r="D5365" s="44">
        <v>25.521999999999998</v>
      </c>
      <c r="E5365" s="44">
        <v>7.4728000000000003</v>
      </c>
      <c r="F5365" s="44">
        <v>0.84245000000000003</v>
      </c>
      <c r="G5365" s="44">
        <v>330.74</v>
      </c>
      <c r="H5365" s="44">
        <v>4.2869000000000002</v>
      </c>
      <c r="I5365" s="44">
        <v>1.5535000000000001</v>
      </c>
      <c r="J5365" s="45">
        <v>10.4595</v>
      </c>
    </row>
    <row r="5366" spans="1:10" x14ac:dyDescent="0.25">
      <c r="A5366" s="33">
        <v>43811</v>
      </c>
      <c r="B5366" s="44">
        <v>1.1136999999999999</v>
      </c>
      <c r="C5366" s="44">
        <v>120.95</v>
      </c>
      <c r="D5366" s="44">
        <v>25.518999999999998</v>
      </c>
      <c r="E5366" s="44">
        <v>7.4732000000000003</v>
      </c>
      <c r="F5366" s="44">
        <v>0.84560000000000002</v>
      </c>
      <c r="G5366" s="44">
        <v>329.4</v>
      </c>
      <c r="H5366" s="44">
        <v>4.2835999999999999</v>
      </c>
      <c r="I5366" s="44">
        <v>1.5343</v>
      </c>
      <c r="J5366" s="45">
        <v>10.4495</v>
      </c>
    </row>
    <row r="5367" spans="1:10" x14ac:dyDescent="0.25">
      <c r="A5367" s="33">
        <v>43812</v>
      </c>
      <c r="B5367" s="44">
        <v>1.1173999999999999</v>
      </c>
      <c r="C5367" s="44">
        <v>122.43</v>
      </c>
      <c r="D5367" s="44">
        <v>25.507999999999999</v>
      </c>
      <c r="E5367" s="44">
        <v>7.4730999999999996</v>
      </c>
      <c r="F5367" s="44">
        <v>0.83508000000000004</v>
      </c>
      <c r="G5367" s="44">
        <v>328.85</v>
      </c>
      <c r="H5367" s="44">
        <v>4.2725999999999997</v>
      </c>
      <c r="I5367" s="44">
        <v>1.5415000000000001</v>
      </c>
      <c r="J5367" s="45">
        <v>10.449</v>
      </c>
    </row>
    <row r="5368" spans="1:10" x14ac:dyDescent="0.25">
      <c r="A5368" s="33">
        <v>43815</v>
      </c>
      <c r="B5368" s="44">
        <v>1.1146</v>
      </c>
      <c r="C5368" s="44">
        <v>121.97</v>
      </c>
      <c r="D5368" s="44">
        <v>25.483000000000001</v>
      </c>
      <c r="E5368" s="44">
        <v>7.4730999999999996</v>
      </c>
      <c r="F5368" s="44">
        <v>0.83414999999999995</v>
      </c>
      <c r="G5368" s="44">
        <v>329.01</v>
      </c>
      <c r="H5368" s="44">
        <v>4.2656999999999998</v>
      </c>
      <c r="I5368" s="44">
        <v>1.5519000000000001</v>
      </c>
      <c r="J5368" s="45">
        <v>10.4213</v>
      </c>
    </row>
    <row r="5369" spans="1:10" x14ac:dyDescent="0.25">
      <c r="A5369" s="33">
        <v>43816</v>
      </c>
      <c r="B5369" s="44">
        <v>1.1162000000000001</v>
      </c>
      <c r="C5369" s="44">
        <v>122.31</v>
      </c>
      <c r="D5369" s="44">
        <v>25.445</v>
      </c>
      <c r="E5369" s="44">
        <v>7.4730999999999996</v>
      </c>
      <c r="F5369" s="44">
        <v>0.84748000000000001</v>
      </c>
      <c r="G5369" s="44">
        <v>329.71</v>
      </c>
      <c r="H5369" s="44">
        <v>4.2595000000000001</v>
      </c>
      <c r="I5369" s="44">
        <v>1.5607</v>
      </c>
      <c r="J5369" s="45">
        <v>10.4718</v>
      </c>
    </row>
    <row r="5370" spans="1:10" x14ac:dyDescent="0.25">
      <c r="A5370" s="33">
        <v>43817</v>
      </c>
      <c r="B5370" s="44">
        <v>1.1114999999999999</v>
      </c>
      <c r="C5370" s="44">
        <v>121.81</v>
      </c>
      <c r="D5370" s="44">
        <v>25.49</v>
      </c>
      <c r="E5370" s="44">
        <v>7.4720000000000004</v>
      </c>
      <c r="F5370" s="44">
        <v>0.85055000000000003</v>
      </c>
      <c r="G5370" s="44">
        <v>330.77</v>
      </c>
      <c r="H5370" s="44">
        <v>4.2706</v>
      </c>
      <c r="I5370" s="44">
        <v>1.5725</v>
      </c>
      <c r="J5370" s="45">
        <v>10.4483</v>
      </c>
    </row>
    <row r="5371" spans="1:10" x14ac:dyDescent="0.25">
      <c r="A5371" s="33">
        <v>43818</v>
      </c>
      <c r="B5371" s="44">
        <v>1.1116999999999999</v>
      </c>
      <c r="C5371" s="44">
        <v>121.73</v>
      </c>
      <c r="D5371" s="44">
        <v>25.472999999999999</v>
      </c>
      <c r="E5371" s="44">
        <v>7.4722999999999997</v>
      </c>
      <c r="F5371" s="44">
        <v>0.85072999999999999</v>
      </c>
      <c r="G5371" s="44">
        <v>330.52</v>
      </c>
      <c r="H5371" s="44">
        <v>4.2617000000000003</v>
      </c>
      <c r="I5371" s="44">
        <v>1.5744</v>
      </c>
      <c r="J5371" s="45">
        <v>10.478</v>
      </c>
    </row>
    <row r="5372" spans="1:10" x14ac:dyDescent="0.25">
      <c r="A5372" s="33">
        <v>43819</v>
      </c>
      <c r="B5372" s="44">
        <v>1.1096999999999999</v>
      </c>
      <c r="C5372" s="44">
        <v>121.31</v>
      </c>
      <c r="D5372" s="44">
        <v>25.445</v>
      </c>
      <c r="E5372" s="44">
        <v>7.4720000000000004</v>
      </c>
      <c r="F5372" s="44">
        <v>0.85133000000000003</v>
      </c>
      <c r="G5372" s="44">
        <v>330.5</v>
      </c>
      <c r="H5372" s="44">
        <v>4.2592999999999996</v>
      </c>
      <c r="I5372" s="44">
        <v>1.5691999999999999</v>
      </c>
      <c r="J5372" s="45">
        <v>10.433999999999999</v>
      </c>
    </row>
    <row r="5373" spans="1:10" x14ac:dyDescent="0.25">
      <c r="A5373" s="33">
        <v>43822</v>
      </c>
      <c r="B5373" s="44">
        <v>1.1074999999999999</v>
      </c>
      <c r="C5373" s="44">
        <v>121.18</v>
      </c>
      <c r="D5373" s="44">
        <v>25.498999999999999</v>
      </c>
      <c r="E5373" s="44">
        <v>7.4718999999999998</v>
      </c>
      <c r="F5373" s="44">
        <v>0.85707999999999995</v>
      </c>
      <c r="G5373" s="44">
        <v>331.24</v>
      </c>
      <c r="H5373" s="44">
        <v>4.2609000000000004</v>
      </c>
      <c r="I5373" s="44">
        <v>1.5725</v>
      </c>
      <c r="J5373" s="45">
        <v>10.4473</v>
      </c>
    </row>
    <row r="5374" spans="1:10" x14ac:dyDescent="0.25">
      <c r="A5374" s="33">
        <v>43823</v>
      </c>
      <c r="B5374" s="44">
        <v>1.1080000000000001</v>
      </c>
      <c r="C5374" s="44">
        <v>121.19</v>
      </c>
      <c r="D5374" s="44">
        <v>25.484999999999999</v>
      </c>
      <c r="E5374" s="44">
        <v>7.4711999999999996</v>
      </c>
      <c r="F5374" s="44">
        <v>0.85533000000000003</v>
      </c>
      <c r="G5374" s="44">
        <v>331.76</v>
      </c>
      <c r="H5374" s="44">
        <v>4.2598000000000003</v>
      </c>
      <c r="I5374" s="44">
        <v>1.573</v>
      </c>
      <c r="J5374" s="45">
        <v>10.455299999999999</v>
      </c>
    </row>
    <row r="5375" spans="1:10" x14ac:dyDescent="0.25">
      <c r="A5375" s="33">
        <v>43826</v>
      </c>
      <c r="B5375" s="44">
        <v>1.1153</v>
      </c>
      <c r="C5375" s="44">
        <v>122.23</v>
      </c>
      <c r="D5375" s="44">
        <v>25.509</v>
      </c>
      <c r="E5375" s="44">
        <v>7.4703999999999997</v>
      </c>
      <c r="F5375" s="44">
        <v>0.85129999999999995</v>
      </c>
      <c r="G5375" s="44">
        <v>330.83</v>
      </c>
      <c r="H5375" s="44">
        <v>4.2671000000000001</v>
      </c>
      <c r="I5375" s="44">
        <v>1.5774999999999999</v>
      </c>
      <c r="J5375" s="45">
        <v>10.436299999999999</v>
      </c>
    </row>
    <row r="5376" spans="1:10" x14ac:dyDescent="0.25">
      <c r="A5376" s="33">
        <v>43829</v>
      </c>
      <c r="B5376" s="44">
        <v>1.1189</v>
      </c>
      <c r="C5376" s="44">
        <v>122.19</v>
      </c>
      <c r="D5376" s="44">
        <v>25.463000000000001</v>
      </c>
      <c r="E5376" s="44">
        <v>7.4696999999999996</v>
      </c>
      <c r="F5376" s="44">
        <v>0.85207999999999995</v>
      </c>
      <c r="G5376" s="44">
        <v>331.04</v>
      </c>
      <c r="H5376" s="44">
        <v>4.2567000000000004</v>
      </c>
      <c r="I5376" s="44">
        <v>1.5825</v>
      </c>
      <c r="J5376" s="45">
        <v>10.44</v>
      </c>
    </row>
    <row r="5377" spans="1:10" x14ac:dyDescent="0.25">
      <c r="A5377" s="33">
        <v>43830</v>
      </c>
      <c r="B5377" s="44">
        <v>1.1234</v>
      </c>
      <c r="C5377" s="44">
        <v>121.94</v>
      </c>
      <c r="D5377" s="44">
        <v>25.408000000000001</v>
      </c>
      <c r="E5377" s="44">
        <v>7.4714999999999998</v>
      </c>
      <c r="F5377" s="44">
        <v>0.8508</v>
      </c>
      <c r="G5377" s="44">
        <v>330.53</v>
      </c>
      <c r="H5377" s="44">
        <v>4.2568000000000001</v>
      </c>
      <c r="I5377" s="44">
        <v>1.5759000000000001</v>
      </c>
      <c r="J5377" s="45">
        <v>10.4468</v>
      </c>
    </row>
    <row r="5378" spans="1:10" x14ac:dyDescent="0.25">
      <c r="A5378" s="33">
        <v>43832</v>
      </c>
      <c r="B5378" s="44">
        <v>1.1193</v>
      </c>
      <c r="C5378" s="44">
        <v>121.75</v>
      </c>
      <c r="D5378" s="44">
        <v>25.411000000000001</v>
      </c>
      <c r="E5378" s="44">
        <v>7.4718999999999998</v>
      </c>
      <c r="F5378" s="44">
        <v>0.84828000000000003</v>
      </c>
      <c r="G5378" s="44">
        <v>329.98</v>
      </c>
      <c r="H5378" s="44">
        <v>4.2544000000000004</v>
      </c>
      <c r="I5378" s="44">
        <v>1.5851</v>
      </c>
      <c r="J5378" s="45">
        <v>10.472799999999999</v>
      </c>
    </row>
    <row r="5379" spans="1:10" x14ac:dyDescent="0.25">
      <c r="A5379" s="33">
        <v>43833</v>
      </c>
      <c r="B5379" s="44">
        <v>1.1147</v>
      </c>
      <c r="C5379" s="44">
        <v>120.54</v>
      </c>
      <c r="D5379" s="44">
        <v>25.36</v>
      </c>
      <c r="E5379" s="44">
        <v>7.4730999999999996</v>
      </c>
      <c r="F5379" s="44">
        <v>0.85114999999999996</v>
      </c>
      <c r="G5379" s="44">
        <v>330.53</v>
      </c>
      <c r="H5379" s="44">
        <v>4.2492999999999999</v>
      </c>
      <c r="I5379" s="44">
        <v>1.6113999999999999</v>
      </c>
      <c r="J5379" s="45">
        <v>10.485799999999999</v>
      </c>
    </row>
    <row r="5380" spans="1:10" x14ac:dyDescent="0.25">
      <c r="A5380" s="33">
        <v>43836</v>
      </c>
      <c r="B5380" s="44">
        <v>1.1194</v>
      </c>
      <c r="C5380" s="44">
        <v>121.02</v>
      </c>
      <c r="D5380" s="44">
        <v>25.300999999999998</v>
      </c>
      <c r="E5380" s="44">
        <v>7.4732000000000003</v>
      </c>
      <c r="F5380" s="44">
        <v>0.85214999999999996</v>
      </c>
      <c r="G5380" s="44">
        <v>329.66</v>
      </c>
      <c r="H5380" s="44">
        <v>4.2415000000000003</v>
      </c>
      <c r="I5380" s="44">
        <v>1.6103000000000001</v>
      </c>
      <c r="J5380" s="45">
        <v>10.530799999999999</v>
      </c>
    </row>
    <row r="5381" spans="1:10" x14ac:dyDescent="0.25">
      <c r="A5381" s="33">
        <v>43837</v>
      </c>
      <c r="B5381" s="44">
        <v>1.1172</v>
      </c>
      <c r="C5381" s="44">
        <v>121.15</v>
      </c>
      <c r="D5381" s="44">
        <v>25.276</v>
      </c>
      <c r="E5381" s="44">
        <v>7.4730999999999996</v>
      </c>
      <c r="F5381" s="44">
        <v>0.85182999999999998</v>
      </c>
      <c r="G5381" s="44">
        <v>331.28</v>
      </c>
      <c r="H5381" s="44">
        <v>4.2457000000000003</v>
      </c>
      <c r="I5381" s="44">
        <v>1.6049</v>
      </c>
      <c r="J5381" s="45">
        <v>10.542299999999999</v>
      </c>
    </row>
    <row r="5382" spans="1:10" x14ac:dyDescent="0.25">
      <c r="A5382" s="33">
        <v>43838</v>
      </c>
      <c r="B5382" s="44">
        <v>1.1114999999999999</v>
      </c>
      <c r="C5382" s="44">
        <v>120.86</v>
      </c>
      <c r="D5382" s="44">
        <v>25.265000000000001</v>
      </c>
      <c r="E5382" s="44">
        <v>7.4730999999999996</v>
      </c>
      <c r="F5382" s="44">
        <v>0.84867999999999999</v>
      </c>
      <c r="G5382" s="44">
        <v>331.08</v>
      </c>
      <c r="H5382" s="44">
        <v>4.2428999999999997</v>
      </c>
      <c r="I5382" s="44">
        <v>1.6281000000000001</v>
      </c>
      <c r="J5382" s="45">
        <v>10.5108</v>
      </c>
    </row>
    <row r="5383" spans="1:10" x14ac:dyDescent="0.25">
      <c r="A5383" s="33">
        <v>43839</v>
      </c>
      <c r="B5383" s="44">
        <v>1.111</v>
      </c>
      <c r="C5383" s="44">
        <v>121.54</v>
      </c>
      <c r="D5383" s="44">
        <v>25.253</v>
      </c>
      <c r="E5383" s="44">
        <v>7.4730999999999996</v>
      </c>
      <c r="F5383" s="44">
        <v>0.85285</v>
      </c>
      <c r="G5383" s="44">
        <v>332.51</v>
      </c>
      <c r="H5383" s="44">
        <v>4.2422000000000004</v>
      </c>
      <c r="I5383" s="44">
        <v>1.6202000000000001</v>
      </c>
      <c r="J5383" s="45">
        <v>10.532999999999999</v>
      </c>
    </row>
    <row r="5384" spans="1:10" x14ac:dyDescent="0.25">
      <c r="A5384" s="33">
        <v>43840</v>
      </c>
      <c r="B5384" s="44">
        <v>1.1091</v>
      </c>
      <c r="C5384" s="44">
        <v>121.6</v>
      </c>
      <c r="D5384" s="44">
        <v>25.265000000000001</v>
      </c>
      <c r="E5384" s="44">
        <v>7.4730999999999996</v>
      </c>
      <c r="F5384" s="44">
        <v>0.84809999999999997</v>
      </c>
      <c r="G5384" s="44">
        <v>333.85</v>
      </c>
      <c r="H5384" s="44">
        <v>4.2462</v>
      </c>
      <c r="I5384" s="44">
        <v>1.6214999999999999</v>
      </c>
      <c r="J5384" s="45">
        <v>10.551</v>
      </c>
    </row>
    <row r="5385" spans="1:10" x14ac:dyDescent="0.25">
      <c r="A5385" s="33">
        <v>43843</v>
      </c>
      <c r="B5385" s="44">
        <v>1.1126</v>
      </c>
      <c r="C5385" s="44">
        <v>122.25</v>
      </c>
      <c r="D5385" s="44">
        <v>25.23</v>
      </c>
      <c r="E5385" s="44">
        <v>7.4732000000000003</v>
      </c>
      <c r="F5385" s="44">
        <v>0.85760000000000003</v>
      </c>
      <c r="G5385" s="44">
        <v>334.29</v>
      </c>
      <c r="H5385" s="44">
        <v>4.2347999999999999</v>
      </c>
      <c r="I5385" s="44">
        <v>1.6246</v>
      </c>
      <c r="J5385" s="45">
        <v>10.559799999999999</v>
      </c>
    </row>
    <row r="5386" spans="1:10" x14ac:dyDescent="0.25">
      <c r="A5386" s="33">
        <v>43844</v>
      </c>
      <c r="B5386" s="44">
        <v>1.1114999999999999</v>
      </c>
      <c r="C5386" s="44">
        <v>122.32</v>
      </c>
      <c r="D5386" s="44">
        <v>25.155000000000001</v>
      </c>
      <c r="E5386" s="44">
        <v>7.4730999999999996</v>
      </c>
      <c r="F5386" s="44">
        <v>0.85618000000000005</v>
      </c>
      <c r="G5386" s="44">
        <v>332.77</v>
      </c>
      <c r="H5386" s="44">
        <v>4.2218999999999998</v>
      </c>
      <c r="I5386" s="44">
        <v>1.6140000000000001</v>
      </c>
      <c r="J5386" s="45">
        <v>10.524800000000001</v>
      </c>
    </row>
    <row r="5387" spans="1:10" x14ac:dyDescent="0.25">
      <c r="A5387" s="33">
        <v>43845</v>
      </c>
      <c r="B5387" s="44">
        <v>1.1142000000000001</v>
      </c>
      <c r="C5387" s="44">
        <v>122.43</v>
      </c>
      <c r="D5387" s="44">
        <v>25.143999999999998</v>
      </c>
      <c r="E5387" s="44">
        <v>7.4726999999999997</v>
      </c>
      <c r="F5387" s="44">
        <v>0.85682999999999998</v>
      </c>
      <c r="G5387" s="44">
        <v>332.94</v>
      </c>
      <c r="H5387" s="44">
        <v>4.2264999999999997</v>
      </c>
      <c r="I5387" s="44">
        <v>1.6095999999999999</v>
      </c>
      <c r="J5387" s="45">
        <v>10.558999999999999</v>
      </c>
    </row>
    <row r="5388" spans="1:10" x14ac:dyDescent="0.25">
      <c r="A5388" s="33">
        <v>43846</v>
      </c>
      <c r="B5388" s="44">
        <v>1.1169</v>
      </c>
      <c r="C5388" s="44">
        <v>122.8</v>
      </c>
      <c r="D5388" s="44">
        <v>25.17</v>
      </c>
      <c r="E5388" s="44">
        <v>7.4729000000000001</v>
      </c>
      <c r="F5388" s="44">
        <v>0.85470000000000002</v>
      </c>
      <c r="G5388" s="44">
        <v>333.84</v>
      </c>
      <c r="H5388" s="44">
        <v>4.2324000000000002</v>
      </c>
      <c r="I5388" s="44">
        <v>1.6162000000000001</v>
      </c>
      <c r="J5388" s="45">
        <v>10.5678</v>
      </c>
    </row>
    <row r="5389" spans="1:10" x14ac:dyDescent="0.25">
      <c r="A5389" s="33">
        <v>43847</v>
      </c>
      <c r="B5389" s="44">
        <v>1.1108</v>
      </c>
      <c r="C5389" s="44">
        <v>122.31</v>
      </c>
      <c r="D5389" s="44">
        <v>25.146999999999998</v>
      </c>
      <c r="E5389" s="44">
        <v>7.4729000000000001</v>
      </c>
      <c r="F5389" s="44">
        <v>0.85104999999999997</v>
      </c>
      <c r="G5389" s="44">
        <v>335.59</v>
      </c>
      <c r="H5389" s="44">
        <v>4.2366999999999999</v>
      </c>
      <c r="I5389" s="44">
        <v>1.6205000000000001</v>
      </c>
      <c r="J5389" s="45">
        <v>10.545</v>
      </c>
    </row>
    <row r="5390" spans="1:10" x14ac:dyDescent="0.25">
      <c r="A5390" s="33">
        <v>43850</v>
      </c>
      <c r="B5390" s="44">
        <v>1.1085</v>
      </c>
      <c r="C5390" s="44">
        <v>122.14</v>
      </c>
      <c r="D5390" s="44">
        <v>25.125</v>
      </c>
      <c r="E5390" s="44">
        <v>7.4725999999999999</v>
      </c>
      <c r="F5390" s="44">
        <v>0.85275000000000001</v>
      </c>
      <c r="G5390" s="44">
        <v>336.39</v>
      </c>
      <c r="H5390" s="44">
        <v>4.2432999999999996</v>
      </c>
      <c r="I5390" s="44">
        <v>1.6211</v>
      </c>
      <c r="J5390" s="45">
        <v>10.5548</v>
      </c>
    </row>
    <row r="5391" spans="1:10" x14ac:dyDescent="0.25">
      <c r="A5391" s="33">
        <v>43851</v>
      </c>
      <c r="B5391" s="44">
        <v>1.1114999999999999</v>
      </c>
      <c r="C5391" s="44">
        <v>122.31</v>
      </c>
      <c r="D5391" s="44">
        <v>25.065999999999999</v>
      </c>
      <c r="E5391" s="44">
        <v>7.4725000000000001</v>
      </c>
      <c r="F5391" s="44">
        <v>0.85029999999999994</v>
      </c>
      <c r="G5391" s="44">
        <v>335.32</v>
      </c>
      <c r="H5391" s="44">
        <v>4.2438000000000002</v>
      </c>
      <c r="I5391" s="44">
        <v>1.6223000000000001</v>
      </c>
      <c r="J5391" s="45">
        <v>10.552300000000001</v>
      </c>
    </row>
    <row r="5392" spans="1:10" x14ac:dyDescent="0.25">
      <c r="A5392" s="33">
        <v>43852</v>
      </c>
      <c r="B5392" s="44">
        <v>1.1088</v>
      </c>
      <c r="C5392" s="44">
        <v>121.93</v>
      </c>
      <c r="D5392" s="44">
        <v>25.135999999999999</v>
      </c>
      <c r="E5392" s="44">
        <v>7.4729000000000001</v>
      </c>
      <c r="F5392" s="44">
        <v>0.84445000000000003</v>
      </c>
      <c r="G5392" s="44">
        <v>335.61</v>
      </c>
      <c r="H5392" s="44">
        <v>4.2378</v>
      </c>
      <c r="I5392" s="44">
        <v>1.6185</v>
      </c>
      <c r="J5392" s="45">
        <v>10.5528</v>
      </c>
    </row>
    <row r="5393" spans="1:10" x14ac:dyDescent="0.25">
      <c r="A5393" s="33">
        <v>43853</v>
      </c>
      <c r="B5393" s="44">
        <v>1.1091</v>
      </c>
      <c r="C5393" s="44">
        <v>121.5</v>
      </c>
      <c r="D5393" s="44">
        <v>25.158999999999999</v>
      </c>
      <c r="E5393" s="44">
        <v>7.4732000000000003</v>
      </c>
      <c r="F5393" s="44">
        <v>0.84497999999999995</v>
      </c>
      <c r="G5393" s="44">
        <v>337.19</v>
      </c>
      <c r="H5393" s="44">
        <v>4.2439</v>
      </c>
      <c r="I5393" s="44">
        <v>1.6281000000000001</v>
      </c>
      <c r="J5393" s="45">
        <v>10.5473</v>
      </c>
    </row>
    <row r="5394" spans="1:10" x14ac:dyDescent="0.25">
      <c r="A5394" s="33">
        <v>43854</v>
      </c>
      <c r="B5394" s="44">
        <v>1.1034999999999999</v>
      </c>
      <c r="C5394" s="44">
        <v>120.96</v>
      </c>
      <c r="D5394" s="44">
        <v>25.16</v>
      </c>
      <c r="E5394" s="44">
        <v>7.4729999999999999</v>
      </c>
      <c r="F5394" s="44">
        <v>0.84313000000000005</v>
      </c>
      <c r="G5394" s="44">
        <v>336.01</v>
      </c>
      <c r="H5394" s="44">
        <v>4.2565</v>
      </c>
      <c r="I5394" s="44">
        <v>1.6471</v>
      </c>
      <c r="J5394" s="45">
        <v>10.536300000000001</v>
      </c>
    </row>
    <row r="5395" spans="1:10" x14ac:dyDescent="0.25">
      <c r="A5395" s="33">
        <v>43857</v>
      </c>
      <c r="B5395" s="44">
        <v>1.1025</v>
      </c>
      <c r="C5395" s="44">
        <v>120.11</v>
      </c>
      <c r="D5395" s="44">
        <v>25.231000000000002</v>
      </c>
      <c r="E5395" s="44">
        <v>7.4728000000000003</v>
      </c>
      <c r="F5395" s="44">
        <v>0.84358</v>
      </c>
      <c r="G5395" s="44">
        <v>337.53</v>
      </c>
      <c r="H5395" s="44">
        <v>4.2714999999999996</v>
      </c>
      <c r="I5395" s="44">
        <v>1.647</v>
      </c>
      <c r="J5395" s="45">
        <v>10.579499999999999</v>
      </c>
    </row>
    <row r="5396" spans="1:10" x14ac:dyDescent="0.25">
      <c r="A5396" s="33">
        <v>43858</v>
      </c>
      <c r="B5396" s="44">
        <v>1.1005</v>
      </c>
      <c r="C5396" s="44">
        <v>120.02</v>
      </c>
      <c r="D5396" s="44">
        <v>25.221</v>
      </c>
      <c r="E5396" s="44">
        <v>7.4728000000000003</v>
      </c>
      <c r="F5396" s="44">
        <v>0.84602999999999995</v>
      </c>
      <c r="G5396" s="44">
        <v>337.18</v>
      </c>
      <c r="H5396" s="44">
        <v>4.2731000000000003</v>
      </c>
      <c r="I5396" s="44">
        <v>1.6415</v>
      </c>
      <c r="J5396" s="45">
        <v>10.599299999999999</v>
      </c>
    </row>
    <row r="5397" spans="1:10" x14ac:dyDescent="0.25">
      <c r="A5397" s="33">
        <v>43859</v>
      </c>
      <c r="B5397" s="44">
        <v>1.1001000000000001</v>
      </c>
      <c r="C5397" s="44">
        <v>120.06</v>
      </c>
      <c r="D5397" s="44">
        <v>25.207999999999998</v>
      </c>
      <c r="E5397" s="44">
        <v>7.4728000000000003</v>
      </c>
      <c r="F5397" s="44">
        <v>0.8458</v>
      </c>
      <c r="G5397" s="44">
        <v>337.39</v>
      </c>
      <c r="H5397" s="44">
        <v>4.2836999999999996</v>
      </c>
      <c r="I5397" s="44">
        <v>1.6426000000000001</v>
      </c>
      <c r="J5397" s="45">
        <v>10.5753</v>
      </c>
    </row>
    <row r="5398" spans="1:10" x14ac:dyDescent="0.25">
      <c r="A5398" s="33">
        <v>43860</v>
      </c>
      <c r="B5398" s="44">
        <v>1.1029</v>
      </c>
      <c r="C5398" s="44">
        <v>120.03</v>
      </c>
      <c r="D5398" s="44">
        <v>25.25</v>
      </c>
      <c r="E5398" s="44">
        <v>7.4729000000000001</v>
      </c>
      <c r="F5398" s="44">
        <v>0.84182999999999997</v>
      </c>
      <c r="G5398" s="44">
        <v>338.36</v>
      </c>
      <c r="H5398" s="44">
        <v>4.2873000000000001</v>
      </c>
      <c r="I5398" s="44">
        <v>1.6543000000000001</v>
      </c>
      <c r="J5398" s="45">
        <v>10.639799999999999</v>
      </c>
    </row>
    <row r="5399" spans="1:10" x14ac:dyDescent="0.25">
      <c r="A5399" s="33">
        <v>43861</v>
      </c>
      <c r="B5399" s="44">
        <v>1.1052</v>
      </c>
      <c r="C5399" s="44">
        <v>120.35</v>
      </c>
      <c r="D5399" s="44">
        <v>25.21</v>
      </c>
      <c r="E5399" s="44">
        <v>7.4730999999999996</v>
      </c>
      <c r="F5399" s="44">
        <v>0.84175</v>
      </c>
      <c r="G5399" s="44">
        <v>337.05</v>
      </c>
      <c r="H5399" s="44">
        <v>4.3009000000000004</v>
      </c>
      <c r="I5399" s="44">
        <v>1.6728000000000001</v>
      </c>
      <c r="J5399" s="45">
        <v>10.6768</v>
      </c>
    </row>
    <row r="5400" spans="1:10" x14ac:dyDescent="0.25">
      <c r="A5400" s="33">
        <v>43864</v>
      </c>
      <c r="B5400" s="44">
        <v>1.1066</v>
      </c>
      <c r="C5400" s="44">
        <v>120.1</v>
      </c>
      <c r="D5400" s="44">
        <v>25.177</v>
      </c>
      <c r="E5400" s="44">
        <v>7.4729000000000001</v>
      </c>
      <c r="F5400" s="44">
        <v>0.84775</v>
      </c>
      <c r="G5400" s="44">
        <v>337.7</v>
      </c>
      <c r="H5400" s="44">
        <v>4.2968000000000002</v>
      </c>
      <c r="I5400" s="44">
        <v>1.6685000000000001</v>
      </c>
      <c r="J5400" s="45">
        <v>10.6808</v>
      </c>
    </row>
    <row r="5401" spans="1:10" x14ac:dyDescent="0.25">
      <c r="A5401" s="33">
        <v>43865</v>
      </c>
      <c r="B5401" s="44">
        <v>1.1048</v>
      </c>
      <c r="C5401" s="44">
        <v>120.52</v>
      </c>
      <c r="D5401" s="44">
        <v>25.143000000000001</v>
      </c>
      <c r="E5401" s="44">
        <v>7.4729000000000001</v>
      </c>
      <c r="F5401" s="44">
        <v>0.8488</v>
      </c>
      <c r="G5401" s="44">
        <v>336.32</v>
      </c>
      <c r="H5401" s="44">
        <v>4.2752999999999997</v>
      </c>
      <c r="I5401" s="44">
        <v>1.6657999999999999</v>
      </c>
      <c r="J5401" s="45">
        <v>10.627800000000001</v>
      </c>
    </row>
    <row r="5402" spans="1:10" x14ac:dyDescent="0.25">
      <c r="A5402" s="33">
        <v>43866</v>
      </c>
      <c r="B5402" s="44">
        <v>1.1023000000000001</v>
      </c>
      <c r="C5402" s="44">
        <v>120.94</v>
      </c>
      <c r="D5402" s="44">
        <v>25.055</v>
      </c>
      <c r="E5402" s="44">
        <v>7.4728000000000003</v>
      </c>
      <c r="F5402" s="44">
        <v>0.84443999999999997</v>
      </c>
      <c r="G5402" s="44">
        <v>335.76</v>
      </c>
      <c r="H5402" s="44">
        <v>4.2491000000000003</v>
      </c>
      <c r="I5402" s="44">
        <v>1.6712</v>
      </c>
      <c r="J5402" s="45">
        <v>10.545</v>
      </c>
    </row>
    <row r="5403" spans="1:10" x14ac:dyDescent="0.25">
      <c r="A5403" s="33">
        <v>43867</v>
      </c>
      <c r="B5403" s="44">
        <v>1.1003000000000001</v>
      </c>
      <c r="C5403" s="44">
        <v>120.87</v>
      </c>
      <c r="D5403" s="44">
        <v>24.893000000000001</v>
      </c>
      <c r="E5403" s="44">
        <v>7.4725000000000001</v>
      </c>
      <c r="F5403" s="44">
        <v>0.84835000000000005</v>
      </c>
      <c r="G5403" s="44">
        <v>336.76</v>
      </c>
      <c r="H5403" s="44">
        <v>4.2450999999999999</v>
      </c>
      <c r="I5403" s="44">
        <v>1.6657999999999999</v>
      </c>
      <c r="J5403" s="45">
        <v>10.555</v>
      </c>
    </row>
    <row r="5404" spans="1:10" x14ac:dyDescent="0.25">
      <c r="A5404" s="33">
        <v>43868</v>
      </c>
      <c r="B5404" s="44">
        <v>1.0969</v>
      </c>
      <c r="C5404" s="44">
        <v>120.51</v>
      </c>
      <c r="D5404" s="44">
        <v>25.03</v>
      </c>
      <c r="E5404" s="44">
        <v>7.4724000000000004</v>
      </c>
      <c r="F5404" s="44">
        <v>0.84719999999999995</v>
      </c>
      <c r="G5404" s="44">
        <v>338.15</v>
      </c>
      <c r="H5404" s="44">
        <v>4.2652999999999999</v>
      </c>
      <c r="I5404" s="44">
        <v>1.6586000000000001</v>
      </c>
      <c r="J5404" s="45">
        <v>10.545500000000001</v>
      </c>
    </row>
    <row r="5405" spans="1:10" x14ac:dyDescent="0.25">
      <c r="A5405" s="33">
        <v>43871</v>
      </c>
      <c r="B5405" s="44">
        <v>1.0951</v>
      </c>
      <c r="C5405" s="44">
        <v>120.18</v>
      </c>
      <c r="D5405" s="44">
        <v>25.026</v>
      </c>
      <c r="E5405" s="44">
        <v>7.4724000000000004</v>
      </c>
      <c r="F5405" s="44">
        <v>0.84628000000000003</v>
      </c>
      <c r="G5405" s="44">
        <v>337.37</v>
      </c>
      <c r="H5405" s="44">
        <v>4.2656000000000001</v>
      </c>
      <c r="I5405" s="44">
        <v>1.6607000000000001</v>
      </c>
      <c r="J5405" s="45">
        <v>10.572800000000001</v>
      </c>
    </row>
    <row r="5406" spans="1:10" x14ac:dyDescent="0.25">
      <c r="A5406" s="33">
        <v>43872</v>
      </c>
      <c r="B5406" s="44">
        <v>1.0901000000000001</v>
      </c>
      <c r="C5406" s="44">
        <v>119.73</v>
      </c>
      <c r="D5406" s="44">
        <v>24.965</v>
      </c>
      <c r="E5406" s="44">
        <v>7.4721000000000002</v>
      </c>
      <c r="F5406" s="44">
        <v>0.84325000000000006</v>
      </c>
      <c r="G5406" s="44">
        <v>337.93</v>
      </c>
      <c r="H5406" s="44">
        <v>4.2568999999999999</v>
      </c>
      <c r="I5406" s="44">
        <v>1.6447000000000001</v>
      </c>
      <c r="J5406" s="45">
        <v>10.5373</v>
      </c>
    </row>
    <row r="5407" spans="1:10" x14ac:dyDescent="0.25">
      <c r="A5407" s="33">
        <v>43873</v>
      </c>
      <c r="B5407" s="44">
        <v>1.0913999999999999</v>
      </c>
      <c r="C5407" s="44">
        <v>120.03</v>
      </c>
      <c r="D5407" s="44">
        <v>24.878</v>
      </c>
      <c r="E5407" s="44">
        <v>7.4718</v>
      </c>
      <c r="F5407" s="44">
        <v>0.84057999999999999</v>
      </c>
      <c r="G5407" s="44">
        <v>339.49</v>
      </c>
      <c r="H5407" s="44">
        <v>4.2553999999999998</v>
      </c>
      <c r="I5407" s="44">
        <v>1.6527000000000001</v>
      </c>
      <c r="J5407" s="45">
        <v>10.496499999999999</v>
      </c>
    </row>
    <row r="5408" spans="1:10" x14ac:dyDescent="0.25">
      <c r="A5408" s="33">
        <v>43874</v>
      </c>
      <c r="B5408" s="44">
        <v>1.0867</v>
      </c>
      <c r="C5408" s="44">
        <v>119.21</v>
      </c>
      <c r="D5408" s="44">
        <v>24.835000000000001</v>
      </c>
      <c r="E5408" s="44">
        <v>7.4721000000000002</v>
      </c>
      <c r="F5408" s="44">
        <v>0.83374999999999999</v>
      </c>
      <c r="G5408" s="44">
        <v>337.12</v>
      </c>
      <c r="H5408" s="44">
        <v>4.2512999999999996</v>
      </c>
      <c r="I5408" s="44">
        <v>1.6489</v>
      </c>
      <c r="J5408" s="45">
        <v>10.4823</v>
      </c>
    </row>
    <row r="5409" spans="1:10" x14ac:dyDescent="0.25">
      <c r="A5409" s="33">
        <v>43875</v>
      </c>
      <c r="B5409" s="44">
        <v>1.0842000000000001</v>
      </c>
      <c r="C5409" s="44">
        <v>119.11</v>
      </c>
      <c r="D5409" s="44">
        <v>24.827999999999999</v>
      </c>
      <c r="E5409" s="44">
        <v>7.4713000000000003</v>
      </c>
      <c r="F5409" s="44">
        <v>0.83208000000000004</v>
      </c>
      <c r="G5409" s="44">
        <v>335.67</v>
      </c>
      <c r="H5409" s="44">
        <v>4.2489999999999997</v>
      </c>
      <c r="I5409" s="44">
        <v>1.6609</v>
      </c>
      <c r="J5409" s="45">
        <v>10.5085</v>
      </c>
    </row>
    <row r="5410" spans="1:10" x14ac:dyDescent="0.25">
      <c r="A5410" s="33">
        <v>43878</v>
      </c>
      <c r="B5410" s="44">
        <v>1.0834999999999999</v>
      </c>
      <c r="C5410" s="44">
        <v>119.05</v>
      </c>
      <c r="D5410" s="44">
        <v>24.792999999999999</v>
      </c>
      <c r="E5410" s="44">
        <v>7.4701000000000004</v>
      </c>
      <c r="F5410" s="44">
        <v>0.83238000000000001</v>
      </c>
      <c r="G5410" s="44">
        <v>334.64</v>
      </c>
      <c r="H5410" s="44">
        <v>4.2619999999999996</v>
      </c>
      <c r="I5410" s="44">
        <v>1.6615</v>
      </c>
      <c r="J5410" s="45">
        <v>10.532299999999999</v>
      </c>
    </row>
    <row r="5411" spans="1:10" x14ac:dyDescent="0.25">
      <c r="A5411" s="33">
        <v>43879</v>
      </c>
      <c r="B5411" s="44">
        <v>1.0815999999999999</v>
      </c>
      <c r="C5411" s="44">
        <v>118.7</v>
      </c>
      <c r="D5411" s="44">
        <v>24.898</v>
      </c>
      <c r="E5411" s="44">
        <v>7.4702000000000002</v>
      </c>
      <c r="F5411" s="44">
        <v>0.82984999999999998</v>
      </c>
      <c r="G5411" s="44">
        <v>334.83</v>
      </c>
      <c r="H5411" s="44">
        <v>4.2746000000000004</v>
      </c>
      <c r="I5411" s="44">
        <v>1.6605000000000001</v>
      </c>
      <c r="J5411" s="45">
        <v>10.549799999999999</v>
      </c>
    </row>
    <row r="5412" spans="1:10" x14ac:dyDescent="0.25">
      <c r="A5412" s="33">
        <v>43880</v>
      </c>
      <c r="B5412" s="44">
        <v>1.08</v>
      </c>
      <c r="C5412" s="44">
        <v>119.35</v>
      </c>
      <c r="D5412" s="44">
        <v>24.962</v>
      </c>
      <c r="E5412" s="44">
        <v>7.4692999999999996</v>
      </c>
      <c r="F5412" s="44">
        <v>0.83148</v>
      </c>
      <c r="G5412" s="44">
        <v>336.33</v>
      </c>
      <c r="H5412" s="44">
        <v>4.2712000000000003</v>
      </c>
      <c r="I5412" s="44">
        <v>1.6578999999999999</v>
      </c>
      <c r="J5412" s="45">
        <v>10.574299999999999</v>
      </c>
    </row>
    <row r="5413" spans="1:10" x14ac:dyDescent="0.25">
      <c r="A5413" s="33">
        <v>43881</v>
      </c>
      <c r="B5413" s="44">
        <v>1.079</v>
      </c>
      <c r="C5413" s="44">
        <v>120.86</v>
      </c>
      <c r="D5413" s="44">
        <v>25.036999999999999</v>
      </c>
      <c r="E5413" s="44">
        <v>7.4680999999999997</v>
      </c>
      <c r="F5413" s="44">
        <v>0.83840000000000003</v>
      </c>
      <c r="G5413" s="44">
        <v>338</v>
      </c>
      <c r="H5413" s="44">
        <v>4.2824999999999998</v>
      </c>
      <c r="I5413" s="44">
        <v>1.6684000000000001</v>
      </c>
      <c r="J5413" s="45">
        <v>10.5985</v>
      </c>
    </row>
    <row r="5414" spans="1:10" x14ac:dyDescent="0.25">
      <c r="A5414" s="33">
        <v>43882</v>
      </c>
      <c r="B5414" s="44">
        <v>1.0801000000000001</v>
      </c>
      <c r="C5414" s="44">
        <v>120.96</v>
      </c>
      <c r="D5414" s="44">
        <v>25.061</v>
      </c>
      <c r="E5414" s="44">
        <v>7.4702000000000002</v>
      </c>
      <c r="F5414" s="44">
        <v>0.83509999999999995</v>
      </c>
      <c r="G5414" s="44">
        <v>337.1</v>
      </c>
      <c r="H5414" s="44">
        <v>4.2835000000000001</v>
      </c>
      <c r="I5414" s="44">
        <v>1.6543000000000001</v>
      </c>
      <c r="J5414" s="45">
        <v>10.569000000000001</v>
      </c>
    </row>
    <row r="5415" spans="1:10" x14ac:dyDescent="0.25">
      <c r="A5415" s="33">
        <v>43885</v>
      </c>
      <c r="B5415" s="44">
        <v>1.0818000000000001</v>
      </c>
      <c r="C5415" s="44">
        <v>120.52</v>
      </c>
      <c r="D5415" s="44">
        <v>25.186</v>
      </c>
      <c r="E5415" s="44">
        <v>7.4699</v>
      </c>
      <c r="F5415" s="44">
        <v>0.83833000000000002</v>
      </c>
      <c r="G5415" s="44">
        <v>337.61</v>
      </c>
      <c r="H5415" s="44">
        <v>4.2988999999999997</v>
      </c>
      <c r="I5415" s="44">
        <v>1.6581999999999999</v>
      </c>
      <c r="J5415" s="45">
        <v>10.583299999999999</v>
      </c>
    </row>
    <row r="5416" spans="1:10" x14ac:dyDescent="0.25">
      <c r="A5416" s="33">
        <v>43886</v>
      </c>
      <c r="B5416" s="44">
        <v>1.0840000000000001</v>
      </c>
      <c r="C5416" s="44">
        <v>119.92</v>
      </c>
      <c r="D5416" s="44">
        <v>25.225999999999999</v>
      </c>
      <c r="E5416" s="44">
        <v>7.4701000000000004</v>
      </c>
      <c r="F5416" s="44">
        <v>0.83630000000000004</v>
      </c>
      <c r="G5416" s="44">
        <v>337.41</v>
      </c>
      <c r="H5416" s="44">
        <v>4.3011999999999997</v>
      </c>
      <c r="I5416" s="44">
        <v>1.6423000000000001</v>
      </c>
      <c r="J5416" s="45">
        <v>10.5688</v>
      </c>
    </row>
    <row r="5417" spans="1:10" x14ac:dyDescent="0.25">
      <c r="A5417" s="33">
        <v>43887</v>
      </c>
      <c r="B5417" s="44">
        <v>1.0874999999999999</v>
      </c>
      <c r="C5417" s="44">
        <v>120.13</v>
      </c>
      <c r="D5417" s="44">
        <v>25.344000000000001</v>
      </c>
      <c r="E5417" s="44">
        <v>7.4710000000000001</v>
      </c>
      <c r="F5417" s="44">
        <v>0.84150000000000003</v>
      </c>
      <c r="G5417" s="44">
        <v>339.28</v>
      </c>
      <c r="H5417" s="44">
        <v>4.3094000000000001</v>
      </c>
      <c r="I5417" s="44">
        <v>1.6351</v>
      </c>
      <c r="J5417" s="45">
        <v>10.581300000000001</v>
      </c>
    </row>
    <row r="5418" spans="1:10" x14ac:dyDescent="0.25">
      <c r="A5418" s="33">
        <v>43888</v>
      </c>
      <c r="B5418" s="44">
        <v>1.0964</v>
      </c>
      <c r="C5418" s="44">
        <v>120.46</v>
      </c>
      <c r="D5418" s="44">
        <v>25.283000000000001</v>
      </c>
      <c r="E5418" s="44">
        <v>7.4725000000000001</v>
      </c>
      <c r="F5418" s="44">
        <v>0.84994999999999998</v>
      </c>
      <c r="G5418" s="44">
        <v>338.37</v>
      </c>
      <c r="H5418" s="44">
        <v>4.3124000000000002</v>
      </c>
      <c r="I5418" s="44">
        <v>1.6616</v>
      </c>
      <c r="J5418" s="45">
        <v>10.5753</v>
      </c>
    </row>
    <row r="5419" spans="1:10" x14ac:dyDescent="0.25">
      <c r="A5419" s="33">
        <v>43889</v>
      </c>
      <c r="B5419" s="44">
        <v>1.0976999999999999</v>
      </c>
      <c r="C5419" s="44">
        <v>119.36</v>
      </c>
      <c r="D5419" s="44">
        <v>25.39</v>
      </c>
      <c r="E5419" s="44">
        <v>7.4722999999999997</v>
      </c>
      <c r="F5419" s="44">
        <v>0.85314999999999996</v>
      </c>
      <c r="G5419" s="44">
        <v>337.57</v>
      </c>
      <c r="H5419" s="44">
        <v>4.3258999999999999</v>
      </c>
      <c r="I5419" s="44">
        <v>1.6759999999999999</v>
      </c>
      <c r="J5419" s="45">
        <v>10.6738</v>
      </c>
    </row>
    <row r="5420" spans="1:10" x14ac:dyDescent="0.25">
      <c r="A5420" s="33">
        <v>43892</v>
      </c>
      <c r="B5420" s="44">
        <v>1.1122000000000001</v>
      </c>
      <c r="C5420" s="44">
        <v>119.82</v>
      </c>
      <c r="D5420" s="44">
        <v>25.524999999999999</v>
      </c>
      <c r="E5420" s="44">
        <v>7.4729999999999999</v>
      </c>
      <c r="F5420" s="44">
        <v>0.87112999999999996</v>
      </c>
      <c r="G5420" s="44">
        <v>336.92</v>
      </c>
      <c r="H5420" s="44">
        <v>4.3276000000000003</v>
      </c>
      <c r="I5420" s="44">
        <v>1.6879999999999999</v>
      </c>
      <c r="J5420" s="45">
        <v>10.606299999999999</v>
      </c>
    </row>
    <row r="5421" spans="1:10" x14ac:dyDescent="0.25">
      <c r="A5421" s="33">
        <v>43893</v>
      </c>
      <c r="B5421" s="44">
        <v>1.1116999999999999</v>
      </c>
      <c r="C5421" s="44">
        <v>119.77</v>
      </c>
      <c r="D5421" s="44">
        <v>25.475000000000001</v>
      </c>
      <c r="E5421" s="44">
        <v>7.4729999999999999</v>
      </c>
      <c r="F5421" s="44">
        <v>0.87009999999999998</v>
      </c>
      <c r="G5421" s="44">
        <v>336.68</v>
      </c>
      <c r="H5421" s="44">
        <v>4.3166000000000002</v>
      </c>
      <c r="I5421" s="44">
        <v>1.6807000000000001</v>
      </c>
      <c r="J5421" s="45">
        <v>10.558999999999999</v>
      </c>
    </row>
    <row r="5422" spans="1:10" x14ac:dyDescent="0.25">
      <c r="A5422" s="33">
        <v>43894</v>
      </c>
      <c r="B5422" s="44">
        <v>1.1125</v>
      </c>
      <c r="C5422" s="44">
        <v>119.58</v>
      </c>
      <c r="D5422" s="44">
        <v>25.34</v>
      </c>
      <c r="E5422" s="44">
        <v>7.4726999999999997</v>
      </c>
      <c r="F5422" s="44">
        <v>0.86850000000000005</v>
      </c>
      <c r="G5422" s="44">
        <v>334.96</v>
      </c>
      <c r="H5422" s="44">
        <v>4.2968000000000002</v>
      </c>
      <c r="I5422" s="44">
        <v>1.6780999999999999</v>
      </c>
      <c r="J5422" s="45">
        <v>10.5555</v>
      </c>
    </row>
    <row r="5423" spans="1:10" x14ac:dyDescent="0.25">
      <c r="A5423" s="33">
        <v>43895</v>
      </c>
      <c r="B5423" s="44">
        <v>1.1187</v>
      </c>
      <c r="C5423" s="44">
        <v>119.63</v>
      </c>
      <c r="D5423" s="44">
        <v>25.346</v>
      </c>
      <c r="E5423" s="44">
        <v>7.4711999999999996</v>
      </c>
      <c r="F5423" s="44">
        <v>0.86670000000000003</v>
      </c>
      <c r="G5423" s="44">
        <v>335.7</v>
      </c>
      <c r="H5423" s="44">
        <v>4.3029000000000002</v>
      </c>
      <c r="I5423" s="44">
        <v>1.6752</v>
      </c>
      <c r="J5423" s="45">
        <v>10.5915</v>
      </c>
    </row>
    <row r="5424" spans="1:10" x14ac:dyDescent="0.25">
      <c r="A5424" s="33">
        <v>43896</v>
      </c>
      <c r="B5424" s="44">
        <v>1.1335999999999999</v>
      </c>
      <c r="C5424" s="44">
        <v>119.08</v>
      </c>
      <c r="D5424" s="44">
        <v>25.457999999999998</v>
      </c>
      <c r="E5424" s="44">
        <v>7.4696999999999996</v>
      </c>
      <c r="F5424" s="44">
        <v>0.87165000000000004</v>
      </c>
      <c r="G5424" s="44">
        <v>335.48</v>
      </c>
      <c r="H5424" s="44">
        <v>4.3041999999999998</v>
      </c>
      <c r="I5424" s="44">
        <v>1.6850000000000001</v>
      </c>
      <c r="J5424" s="45">
        <v>10.6145</v>
      </c>
    </row>
    <row r="5425" spans="1:10" x14ac:dyDescent="0.25">
      <c r="A5425" s="33">
        <v>43899</v>
      </c>
      <c r="B5425" s="44">
        <v>1.1456</v>
      </c>
      <c r="C5425" s="44">
        <v>117.12</v>
      </c>
      <c r="D5425" s="44">
        <v>25.504000000000001</v>
      </c>
      <c r="E5425" s="44">
        <v>7.4695</v>
      </c>
      <c r="F5425" s="44">
        <v>0.87383</v>
      </c>
      <c r="G5425" s="44">
        <v>336.25</v>
      </c>
      <c r="H5425" s="44">
        <v>4.3132000000000001</v>
      </c>
      <c r="I5425" s="44">
        <v>1.6944999999999999</v>
      </c>
      <c r="J5425" s="45">
        <v>10.7203</v>
      </c>
    </row>
    <row r="5426" spans="1:10" x14ac:dyDescent="0.25">
      <c r="A5426" s="33">
        <v>43900</v>
      </c>
      <c r="B5426" s="44">
        <v>1.139</v>
      </c>
      <c r="C5426" s="44">
        <v>118.65</v>
      </c>
      <c r="D5426" s="44">
        <v>25.725000000000001</v>
      </c>
      <c r="E5426" s="44">
        <v>7.4714</v>
      </c>
      <c r="F5426" s="44">
        <v>0.87385000000000002</v>
      </c>
      <c r="G5426" s="44">
        <v>336.2</v>
      </c>
      <c r="H5426" s="44">
        <v>4.3259999999999996</v>
      </c>
      <c r="I5426" s="44">
        <v>1.6943999999999999</v>
      </c>
      <c r="J5426" s="45">
        <v>10.801500000000001</v>
      </c>
    </row>
    <row r="5427" spans="1:10" x14ac:dyDescent="0.25">
      <c r="A5427" s="33">
        <v>43901</v>
      </c>
      <c r="B5427" s="44">
        <v>1.1335999999999999</v>
      </c>
      <c r="C5427" s="44">
        <v>118.55</v>
      </c>
      <c r="D5427" s="44">
        <v>25.77</v>
      </c>
      <c r="E5427" s="44">
        <v>7.4725999999999999</v>
      </c>
      <c r="F5427" s="44">
        <v>0.87690000000000001</v>
      </c>
      <c r="G5427" s="44">
        <v>335.46</v>
      </c>
      <c r="H5427" s="44">
        <v>4.3179999999999996</v>
      </c>
      <c r="I5427" s="44">
        <v>1.6725000000000001</v>
      </c>
      <c r="J5427" s="45">
        <v>10.723800000000001</v>
      </c>
    </row>
    <row r="5428" spans="1:10" x14ac:dyDescent="0.25">
      <c r="A5428" s="33">
        <v>43902</v>
      </c>
      <c r="B5428" s="44">
        <v>1.1240000000000001</v>
      </c>
      <c r="C5428" s="44">
        <v>116.84</v>
      </c>
      <c r="D5428" s="44">
        <v>26.202999999999999</v>
      </c>
      <c r="E5428" s="44">
        <v>7.4726999999999997</v>
      </c>
      <c r="F5428" s="44">
        <v>0.88622999999999996</v>
      </c>
      <c r="G5428" s="44">
        <v>338.37</v>
      </c>
      <c r="H5428" s="44">
        <v>4.3598999999999997</v>
      </c>
      <c r="I5428" s="44">
        <v>1.6765000000000001</v>
      </c>
      <c r="J5428" s="45">
        <v>10.894500000000001</v>
      </c>
    </row>
    <row r="5429" spans="1:10" x14ac:dyDescent="0.25">
      <c r="A5429" s="33">
        <v>43903</v>
      </c>
      <c r="B5429" s="44">
        <v>1.1104000000000001</v>
      </c>
      <c r="C5429" s="44">
        <v>119.11</v>
      </c>
      <c r="D5429" s="44">
        <v>26.042000000000002</v>
      </c>
      <c r="E5429" s="44">
        <v>7.4732000000000003</v>
      </c>
      <c r="F5429" s="44">
        <v>0.89070000000000005</v>
      </c>
      <c r="G5429" s="44">
        <v>338.88</v>
      </c>
      <c r="H5429" s="44">
        <v>4.3570000000000002</v>
      </c>
      <c r="I5429" s="44">
        <v>1.6951000000000001</v>
      </c>
      <c r="J5429" s="45">
        <v>10.8453</v>
      </c>
    </row>
    <row r="5430" spans="1:10" x14ac:dyDescent="0.25">
      <c r="A5430" s="33">
        <v>43906</v>
      </c>
      <c r="B5430" s="44">
        <v>1.1156999999999999</v>
      </c>
      <c r="C5430" s="44">
        <v>117.76</v>
      </c>
      <c r="D5430" s="44">
        <v>26.96</v>
      </c>
      <c r="E5430" s="44">
        <v>7.4730999999999996</v>
      </c>
      <c r="F5430" s="44">
        <v>0.90917999999999999</v>
      </c>
      <c r="G5430" s="44">
        <v>344.97</v>
      </c>
      <c r="H5430" s="44">
        <v>4.407</v>
      </c>
      <c r="I5430" s="44">
        <v>1.7151000000000001</v>
      </c>
      <c r="J5430" s="45">
        <v>10.899800000000001</v>
      </c>
    </row>
    <row r="5431" spans="1:10" x14ac:dyDescent="0.25">
      <c r="A5431" s="33">
        <v>43907</v>
      </c>
      <c r="B5431" s="44">
        <v>1.0982000000000001</v>
      </c>
      <c r="C5431" s="44">
        <v>117.5</v>
      </c>
      <c r="D5431" s="44">
        <v>26.984999999999999</v>
      </c>
      <c r="E5431" s="44">
        <v>7.4732000000000003</v>
      </c>
      <c r="F5431" s="44">
        <v>0.90822999999999998</v>
      </c>
      <c r="G5431" s="44">
        <v>347.04</v>
      </c>
      <c r="H5431" s="44">
        <v>4.4627999999999997</v>
      </c>
      <c r="I5431" s="44">
        <v>1.7079</v>
      </c>
      <c r="J5431" s="45">
        <v>10.959300000000001</v>
      </c>
    </row>
    <row r="5432" spans="1:10" x14ac:dyDescent="0.25">
      <c r="A5432" s="33">
        <v>43908</v>
      </c>
      <c r="B5432" s="44">
        <v>1.0933999999999999</v>
      </c>
      <c r="C5432" s="44">
        <v>117.78</v>
      </c>
      <c r="D5432" s="44">
        <v>27.154</v>
      </c>
      <c r="E5432" s="44">
        <v>7.4732000000000003</v>
      </c>
      <c r="F5432" s="44">
        <v>0.92190000000000005</v>
      </c>
      <c r="G5432" s="44">
        <v>351.38</v>
      </c>
      <c r="H5432" s="44">
        <v>4.5010000000000003</v>
      </c>
      <c r="I5432" s="44">
        <v>1.7122999999999999</v>
      </c>
      <c r="J5432" s="45">
        <v>11.0223</v>
      </c>
    </row>
    <row r="5433" spans="1:10" x14ac:dyDescent="0.25">
      <c r="A5433" s="33">
        <v>43909</v>
      </c>
      <c r="B5433" s="44">
        <v>1.0801000000000001</v>
      </c>
      <c r="C5433" s="44">
        <v>118.63</v>
      </c>
      <c r="D5433" s="44">
        <v>27.606000000000002</v>
      </c>
      <c r="E5433" s="44">
        <v>7.4730999999999996</v>
      </c>
      <c r="F5433" s="44">
        <v>0.92984999999999995</v>
      </c>
      <c r="G5433" s="44">
        <v>356.06</v>
      </c>
      <c r="H5433" s="44">
        <v>4.5603999999999996</v>
      </c>
      <c r="I5433" s="44">
        <v>1.726</v>
      </c>
      <c r="J5433" s="45">
        <v>11.1523</v>
      </c>
    </row>
    <row r="5434" spans="1:10" x14ac:dyDescent="0.25">
      <c r="A5434" s="33">
        <v>43910</v>
      </c>
      <c r="B5434" s="44">
        <v>1.0707</v>
      </c>
      <c r="C5434" s="44">
        <v>118.37</v>
      </c>
      <c r="D5434" s="44">
        <v>27.190999999999999</v>
      </c>
      <c r="E5434" s="44">
        <v>7.4691000000000001</v>
      </c>
      <c r="F5434" s="44">
        <v>0.91027999999999998</v>
      </c>
      <c r="G5434" s="44">
        <v>350.91</v>
      </c>
      <c r="H5434" s="44">
        <v>4.5315000000000003</v>
      </c>
      <c r="I5434" s="44">
        <v>1.7374000000000001</v>
      </c>
      <c r="J5434" s="45">
        <v>11.059799999999999</v>
      </c>
    </row>
    <row r="5435" spans="1:10" x14ac:dyDescent="0.25">
      <c r="A5435" s="33">
        <v>43913</v>
      </c>
      <c r="B5435" s="44">
        <v>1.0783</v>
      </c>
      <c r="C5435" s="44">
        <v>119.11</v>
      </c>
      <c r="D5435" s="44">
        <v>27.635000000000002</v>
      </c>
      <c r="E5435" s="44">
        <v>7.4706000000000001</v>
      </c>
      <c r="F5435" s="44">
        <v>0.92969999999999997</v>
      </c>
      <c r="G5435" s="44">
        <v>352.33</v>
      </c>
      <c r="H5435" s="44">
        <v>4.6055999999999999</v>
      </c>
      <c r="I5435" s="44">
        <v>1.7525999999999999</v>
      </c>
      <c r="J5435" s="45">
        <v>11.0715</v>
      </c>
    </row>
    <row r="5436" spans="1:10" x14ac:dyDescent="0.25">
      <c r="A5436" s="33">
        <v>43914</v>
      </c>
      <c r="B5436" s="44">
        <v>1.0843</v>
      </c>
      <c r="C5436" s="44">
        <v>119.99</v>
      </c>
      <c r="D5436" s="44">
        <v>27.808</v>
      </c>
      <c r="E5436" s="44">
        <v>7.4668999999999999</v>
      </c>
      <c r="F5436" s="44">
        <v>0.92100000000000004</v>
      </c>
      <c r="G5436" s="44">
        <v>353.07</v>
      </c>
      <c r="H5436" s="44">
        <v>4.6146000000000003</v>
      </c>
      <c r="I5436" s="44">
        <v>1.7608999999999999</v>
      </c>
      <c r="J5436" s="45">
        <v>11.088800000000001</v>
      </c>
    </row>
    <row r="5437" spans="1:10" x14ac:dyDescent="0.25">
      <c r="A5437" s="33">
        <v>43915</v>
      </c>
      <c r="B5437" s="44">
        <v>1.0827</v>
      </c>
      <c r="C5437" s="44">
        <v>120.67</v>
      </c>
      <c r="D5437" s="44">
        <v>27.446000000000002</v>
      </c>
      <c r="E5437" s="44">
        <v>7.4682000000000004</v>
      </c>
      <c r="F5437" s="44">
        <v>0.91503000000000001</v>
      </c>
      <c r="G5437" s="44">
        <v>354.97</v>
      </c>
      <c r="H5437" s="44">
        <v>4.5816999999999997</v>
      </c>
      <c r="I5437" s="44">
        <v>1.762</v>
      </c>
      <c r="J5437" s="45">
        <v>10.963800000000001</v>
      </c>
    </row>
    <row r="5438" spans="1:10" x14ac:dyDescent="0.25">
      <c r="A5438" s="33">
        <v>43916</v>
      </c>
      <c r="B5438" s="44">
        <v>1.0981000000000001</v>
      </c>
      <c r="C5438" s="44">
        <v>120.18</v>
      </c>
      <c r="D5438" s="44">
        <v>27.55</v>
      </c>
      <c r="E5438" s="44">
        <v>7.4659000000000004</v>
      </c>
      <c r="F5438" s="44">
        <v>0.91347999999999996</v>
      </c>
      <c r="G5438" s="44">
        <v>354.99</v>
      </c>
      <c r="H5438" s="44">
        <v>4.5747999999999998</v>
      </c>
      <c r="I5438" s="44">
        <v>1.7515000000000001</v>
      </c>
      <c r="J5438" s="45">
        <v>11.007</v>
      </c>
    </row>
    <row r="5439" spans="1:10" x14ac:dyDescent="0.25">
      <c r="A5439" s="33">
        <v>43917</v>
      </c>
      <c r="B5439" s="44">
        <v>1.0976999999999999</v>
      </c>
      <c r="C5439" s="44">
        <v>119.36</v>
      </c>
      <c r="D5439" s="44">
        <v>27.298999999999999</v>
      </c>
      <c r="E5439" s="44">
        <v>7.4606000000000003</v>
      </c>
      <c r="F5439" s="44">
        <v>0.89742999999999995</v>
      </c>
      <c r="G5439" s="44">
        <v>355.65</v>
      </c>
      <c r="H5439" s="44">
        <v>4.5305999999999997</v>
      </c>
      <c r="I5439" s="44">
        <v>1.7528999999999999</v>
      </c>
      <c r="J5439" s="45">
        <v>11.0158</v>
      </c>
    </row>
    <row r="5440" spans="1:10" x14ac:dyDescent="0.25">
      <c r="A5440" s="33">
        <v>43920</v>
      </c>
      <c r="B5440" s="44">
        <v>1.1033999999999999</v>
      </c>
      <c r="C5440" s="44">
        <v>119.34</v>
      </c>
      <c r="D5440" s="44">
        <v>27.315000000000001</v>
      </c>
      <c r="E5440" s="44">
        <v>7.4667000000000003</v>
      </c>
      <c r="F5440" s="44">
        <v>0.88900000000000001</v>
      </c>
      <c r="G5440" s="44">
        <v>358.72</v>
      </c>
      <c r="H5440" s="44">
        <v>4.5509000000000004</v>
      </c>
      <c r="I5440" s="44">
        <v>1.7625999999999999</v>
      </c>
      <c r="J5440" s="45">
        <v>11.0375</v>
      </c>
    </row>
    <row r="5441" spans="1:10" x14ac:dyDescent="0.25">
      <c r="A5441" s="33">
        <v>43921</v>
      </c>
      <c r="B5441" s="44">
        <v>1.0955999999999999</v>
      </c>
      <c r="C5441" s="44">
        <v>118.9</v>
      </c>
      <c r="D5441" s="44">
        <v>27.312000000000001</v>
      </c>
      <c r="E5441" s="44">
        <v>7.4673999999999996</v>
      </c>
      <c r="F5441" s="44">
        <v>0.88643000000000005</v>
      </c>
      <c r="G5441" s="44">
        <v>360.02</v>
      </c>
      <c r="H5441" s="44">
        <v>4.5506000000000002</v>
      </c>
      <c r="I5441" s="44">
        <v>1.7739</v>
      </c>
      <c r="J5441" s="45">
        <v>11.061299999999999</v>
      </c>
    </row>
    <row r="5442" spans="1:10" x14ac:dyDescent="0.25">
      <c r="A5442" s="33">
        <v>43922</v>
      </c>
      <c r="B5442" s="44">
        <v>1.0935999999999999</v>
      </c>
      <c r="C5442" s="44">
        <v>117.55</v>
      </c>
      <c r="D5442" s="44">
        <v>27.369</v>
      </c>
      <c r="E5442" s="44">
        <v>7.4641999999999999</v>
      </c>
      <c r="F5442" s="44">
        <v>0.88460000000000005</v>
      </c>
      <c r="G5442" s="44">
        <v>369.36</v>
      </c>
      <c r="H5442" s="44">
        <v>4.5815000000000001</v>
      </c>
      <c r="I5442" s="44">
        <v>1.7717000000000001</v>
      </c>
      <c r="J5442" s="45">
        <v>10.9368</v>
      </c>
    </row>
    <row r="5443" spans="1:10" x14ac:dyDescent="0.25">
      <c r="A5443" s="33">
        <v>43923</v>
      </c>
      <c r="B5443" s="44">
        <v>1.0906</v>
      </c>
      <c r="C5443" s="44">
        <v>117.06</v>
      </c>
      <c r="D5443" s="44">
        <v>27.553000000000001</v>
      </c>
      <c r="E5443" s="44">
        <v>7.4661</v>
      </c>
      <c r="F5443" s="44">
        <v>0.87738000000000005</v>
      </c>
      <c r="G5443" s="44">
        <v>363.73</v>
      </c>
      <c r="H5443" s="44">
        <v>4.5697000000000001</v>
      </c>
      <c r="I5443" s="44">
        <v>1.7797000000000001</v>
      </c>
      <c r="J5443" s="45">
        <v>10.926500000000001</v>
      </c>
    </row>
    <row r="5444" spans="1:10" x14ac:dyDescent="0.25">
      <c r="A5444" s="33">
        <v>43924</v>
      </c>
      <c r="B5444" s="44">
        <v>1.0785</v>
      </c>
      <c r="C5444" s="44">
        <v>117.1</v>
      </c>
      <c r="D5444" s="44">
        <v>27.539000000000001</v>
      </c>
      <c r="E5444" s="44">
        <v>7.4688999999999997</v>
      </c>
      <c r="F5444" s="44">
        <v>0.87849999999999995</v>
      </c>
      <c r="G5444" s="44">
        <v>365.15</v>
      </c>
      <c r="H5444" s="44">
        <v>4.5765000000000002</v>
      </c>
      <c r="I5444" s="44">
        <v>1.7706999999999999</v>
      </c>
      <c r="J5444" s="45">
        <v>10.952</v>
      </c>
    </row>
    <row r="5445" spans="1:10" x14ac:dyDescent="0.25">
      <c r="A5445" s="33">
        <v>43927</v>
      </c>
      <c r="B5445" s="44">
        <v>1.0790999999999999</v>
      </c>
      <c r="C5445" s="44">
        <v>117.54</v>
      </c>
      <c r="D5445" s="44">
        <v>27.603000000000002</v>
      </c>
      <c r="E5445" s="44">
        <v>7.4660000000000002</v>
      </c>
      <c r="F5445" s="44">
        <v>0.878</v>
      </c>
      <c r="G5445" s="44">
        <v>365.24</v>
      </c>
      <c r="H5445" s="44">
        <v>4.5643000000000002</v>
      </c>
      <c r="I5445" s="44">
        <v>1.8123</v>
      </c>
      <c r="J5445" s="45">
        <v>10.9788</v>
      </c>
    </row>
    <row r="5446" spans="1:10" x14ac:dyDescent="0.25">
      <c r="A5446" s="33">
        <v>43928</v>
      </c>
      <c r="B5446" s="44">
        <v>1.0885</v>
      </c>
      <c r="C5446" s="44">
        <v>118.55</v>
      </c>
      <c r="D5446" s="44">
        <v>27.215</v>
      </c>
      <c r="E5446" s="44">
        <v>7.4675000000000002</v>
      </c>
      <c r="F5446" s="44">
        <v>0.88092999999999999</v>
      </c>
      <c r="G5446" s="44">
        <v>357.62</v>
      </c>
      <c r="H5446" s="44">
        <v>4.5355999999999996</v>
      </c>
      <c r="I5446" s="44">
        <v>1.7392000000000001</v>
      </c>
      <c r="J5446" s="45">
        <v>10.8788</v>
      </c>
    </row>
    <row r="5447" spans="1:10" x14ac:dyDescent="0.25">
      <c r="A5447" s="33">
        <v>43929</v>
      </c>
      <c r="B5447" s="44">
        <v>1.0871</v>
      </c>
      <c r="C5447" s="44">
        <v>118.36</v>
      </c>
      <c r="D5447" s="44">
        <v>27.183</v>
      </c>
      <c r="E5447" s="44">
        <v>7.4640000000000004</v>
      </c>
      <c r="F5447" s="44">
        <v>0.87948000000000004</v>
      </c>
      <c r="G5447" s="44">
        <v>359.34</v>
      </c>
      <c r="H5447" s="44">
        <v>4.5442</v>
      </c>
      <c r="I5447" s="44">
        <v>1.7463</v>
      </c>
      <c r="J5447" s="45">
        <v>10.938499999999999</v>
      </c>
    </row>
    <row r="5448" spans="1:10" x14ac:dyDescent="0.25">
      <c r="A5448" s="33">
        <v>43930</v>
      </c>
      <c r="B5448" s="44">
        <v>1.0867</v>
      </c>
      <c r="C5448" s="44">
        <v>118.33</v>
      </c>
      <c r="D5448" s="44">
        <v>26.908999999999999</v>
      </c>
      <c r="E5448" s="44">
        <v>7.4657</v>
      </c>
      <c r="F5448" s="44">
        <v>0.87565000000000004</v>
      </c>
      <c r="G5448" s="44">
        <v>354.76</v>
      </c>
      <c r="H5448" s="44">
        <v>4.5586000000000002</v>
      </c>
      <c r="I5448" s="44">
        <v>1.7643</v>
      </c>
      <c r="J5448" s="45">
        <v>10.945499999999999</v>
      </c>
    </row>
    <row r="5449" spans="1:10" x14ac:dyDescent="0.25">
      <c r="A5449" s="33">
        <v>43935</v>
      </c>
      <c r="B5449" s="44">
        <v>1.0963000000000001</v>
      </c>
      <c r="C5449" s="44">
        <v>117.66</v>
      </c>
      <c r="D5449" s="44">
        <v>26.864000000000001</v>
      </c>
      <c r="E5449" s="44">
        <v>7.4622999999999999</v>
      </c>
      <c r="F5449" s="44">
        <v>0.87253000000000003</v>
      </c>
      <c r="G5449" s="44">
        <v>350.7</v>
      </c>
      <c r="H5449" s="44">
        <v>4.5472999999999999</v>
      </c>
      <c r="I5449" s="44">
        <v>1.7602</v>
      </c>
      <c r="J5449" s="45">
        <v>10.915800000000001</v>
      </c>
    </row>
    <row r="5450" spans="1:10" x14ac:dyDescent="0.25">
      <c r="A5450" s="33">
        <v>43936</v>
      </c>
      <c r="B5450" s="44">
        <v>1.0903</v>
      </c>
      <c r="C5450" s="44">
        <v>117.12</v>
      </c>
      <c r="D5450" s="44">
        <v>26.991</v>
      </c>
      <c r="E5450" s="44">
        <v>7.4637000000000002</v>
      </c>
      <c r="F5450" s="44">
        <v>0.87385000000000002</v>
      </c>
      <c r="G5450" s="44">
        <v>350.3</v>
      </c>
      <c r="H5450" s="44">
        <v>4.5381</v>
      </c>
      <c r="I5450" s="44">
        <v>1.7710999999999999</v>
      </c>
      <c r="J5450" s="45">
        <v>10.9323</v>
      </c>
    </row>
    <row r="5451" spans="1:10" x14ac:dyDescent="0.25">
      <c r="A5451" s="33">
        <v>43937</v>
      </c>
      <c r="B5451" s="44">
        <v>1.0888</v>
      </c>
      <c r="C5451" s="44">
        <v>117.12</v>
      </c>
      <c r="D5451" s="44">
        <v>27.053000000000001</v>
      </c>
      <c r="E5451" s="44">
        <v>7.4619</v>
      </c>
      <c r="F5451" s="44">
        <v>0.87163000000000002</v>
      </c>
      <c r="G5451" s="44">
        <v>349.56</v>
      </c>
      <c r="H5451" s="44">
        <v>4.5288000000000004</v>
      </c>
      <c r="I5451" s="44">
        <v>1.7965</v>
      </c>
      <c r="J5451" s="45">
        <v>10.8895</v>
      </c>
    </row>
    <row r="5452" spans="1:10" x14ac:dyDescent="0.25">
      <c r="A5452" s="34">
        <v>43938</v>
      </c>
      <c r="B5452" s="46">
        <v>1.0860000000000001</v>
      </c>
      <c r="C5452" s="46">
        <v>116.86</v>
      </c>
      <c r="D5452" s="46">
        <v>27.163</v>
      </c>
      <c r="E5452" s="46">
        <v>7.4603000000000002</v>
      </c>
      <c r="F5452" s="46">
        <v>0.86978</v>
      </c>
      <c r="G5452" s="46">
        <v>351.81</v>
      </c>
      <c r="H5452" s="46">
        <v>4.5185000000000004</v>
      </c>
      <c r="I5452" s="46">
        <v>1.8004</v>
      </c>
      <c r="J5452" s="47">
        <v>10.854799999999999</v>
      </c>
    </row>
  </sheetData>
  <sortState xmlns:xlrd2="http://schemas.microsoft.com/office/spreadsheetml/2017/richdata2" ref="A3:J5448">
    <sortCondition ref="A3:A5448"/>
  </sortState>
  <mergeCells count="21">
    <mergeCell ref="L5:V5"/>
    <mergeCell ref="L6:V6"/>
    <mergeCell ref="L7:V7"/>
    <mergeCell ref="L8:V8"/>
    <mergeCell ref="L4:V4"/>
    <mergeCell ref="L41:V41"/>
    <mergeCell ref="O37:V37"/>
    <mergeCell ref="L9:V9"/>
    <mergeCell ref="L33:V33"/>
    <mergeCell ref="L35:V35"/>
    <mergeCell ref="L39:V39"/>
    <mergeCell ref="L40:V40"/>
    <mergeCell ref="M13:U13"/>
    <mergeCell ref="M23:U23"/>
    <mergeCell ref="M24:T29"/>
    <mergeCell ref="L19:V19"/>
    <mergeCell ref="M14:U17"/>
    <mergeCell ref="L18:V18"/>
    <mergeCell ref="L20:V20"/>
    <mergeCell ref="L34:V34"/>
    <mergeCell ref="M38:U38"/>
  </mergeCells>
  <conditionalFormatting sqref="B3:J5452">
    <cfRule type="expression" dxfId="5" priority="7">
      <formula>AND(COLUMN(B3)=$N$37,ROW(A3)-2=MATCH($M$36,$A$3:$A$5452),1)</formula>
    </cfRule>
    <cfRule type="expression" dxfId="4" priority="8">
      <formula>AND(COLUMN(B3)=$M$22,ROW(A3)-2=MATCH($M$21,$A$3:$A$5452),1)</formula>
    </cfRule>
    <cfRule type="expression" dxfId="3" priority="9">
      <formula>AND(COLUMN(B3)=$M$11,ROW(A3)-2=MATCH($M$10,$A$3:$A$5452,0))</formula>
    </cfRule>
  </conditionalFormatting>
  <dataValidations count="3">
    <dataValidation type="list" allowBlank="1" sqref="M36" xr:uid="{ADBE05C5-17DB-41AA-A05A-44AF5F44A094}">
      <formula1>$A$3:$A$5452</formula1>
    </dataValidation>
    <dataValidation type="list" allowBlank="1" showErrorMessage="1" errorTitle="Chyba" error="Vyberte si jednu z možností." sqref="M37" xr:uid="{1DDE1095-7B77-4480-9A3A-686BB0B84FC3}">
      <formula1>$B$2:$J$2</formula1>
    </dataValidation>
    <dataValidation type="whole" allowBlank="1" showErrorMessage="1" errorTitle="Chyba" error="Stĺpcov je len 10._x000a_A iba v deviatich sú kurzy._x000a_Použite celé číslo 2 až 9" sqref="M22 M11" xr:uid="{142F3370-EE24-4FCB-8C73-9C6846BB2803}">
      <formula1>2</formula1>
      <formula2>10</formula2>
    </dataValidation>
  </dataValidation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5D70A-69FB-43B0-B128-39D3A610DA52}">
  <dimension ref="A2:V5452"/>
  <sheetViews>
    <sheetView zoomScale="115" zoomScaleNormal="115" workbookViewId="0">
      <pane xSplit="1" ySplit="2" topLeftCell="B3" activePane="bottomRight" state="frozen"/>
      <selection pane="topRight" activeCell="B1" sqref="B1"/>
      <selection pane="bottomLeft" activeCell="A3" sqref="A3"/>
      <selection pane="bottomRight"/>
    </sheetView>
  </sheetViews>
  <sheetFormatPr defaultColWidth="8.85546875" defaultRowHeight="15" x14ac:dyDescent="0.25"/>
  <cols>
    <col min="1" max="1" width="11.140625" style="1" bestFit="1" customWidth="1"/>
    <col min="2" max="2" width="8.42578125" style="1" bestFit="1" customWidth="1"/>
    <col min="3" max="3" width="11.42578125" style="1" bestFit="1" customWidth="1"/>
    <col min="4" max="4" width="10.28515625" style="1" bestFit="1" customWidth="1"/>
    <col min="5" max="6" width="9.140625" style="1" bestFit="1" customWidth="1"/>
    <col min="7" max="7" width="10.7109375" style="1" bestFit="1" customWidth="1"/>
    <col min="8" max="9" width="8.42578125" style="1" bestFit="1" customWidth="1"/>
    <col min="10" max="10" width="9.5703125" style="1" bestFit="1" customWidth="1"/>
    <col min="11" max="11" width="2.85546875" style="1" customWidth="1"/>
    <col min="12" max="12" width="9.28515625" style="1" bestFit="1" customWidth="1"/>
    <col min="13" max="13" width="10" style="1" bestFit="1" customWidth="1"/>
    <col min="14" max="14" width="1.28515625" style="1" customWidth="1"/>
    <col min="15" max="21" width="8.85546875" style="1"/>
    <col min="22" max="22" width="47.140625" style="1" customWidth="1"/>
    <col min="23" max="16384" width="8.85546875" style="1"/>
  </cols>
  <sheetData>
    <row r="2" spans="1:22" x14ac:dyDescent="0.25">
      <c r="A2" s="35" t="s">
        <v>34</v>
      </c>
      <c r="B2" s="36" t="s">
        <v>24</v>
      </c>
      <c r="C2" s="36" t="s">
        <v>25</v>
      </c>
      <c r="D2" s="36" t="s">
        <v>26</v>
      </c>
      <c r="E2" s="36" t="s">
        <v>27</v>
      </c>
      <c r="F2" s="36" t="s">
        <v>28</v>
      </c>
      <c r="G2" s="36" t="s">
        <v>29</v>
      </c>
      <c r="H2" s="36" t="s">
        <v>30</v>
      </c>
      <c r="I2" s="36" t="s">
        <v>39</v>
      </c>
      <c r="J2" s="37" t="s">
        <v>31</v>
      </c>
    </row>
    <row r="3" spans="1:22" x14ac:dyDescent="0.25">
      <c r="A3" s="33">
        <v>36164</v>
      </c>
      <c r="B3" s="44">
        <v>1.1789000000000001</v>
      </c>
      <c r="C3" s="44">
        <v>133.72999999999999</v>
      </c>
      <c r="D3" s="44">
        <v>35.106999999999999</v>
      </c>
      <c r="E3" s="44">
        <v>7.4500999999999999</v>
      </c>
      <c r="F3" s="44">
        <v>0.71109999999999995</v>
      </c>
      <c r="G3" s="44">
        <v>251.48</v>
      </c>
      <c r="H3" s="44">
        <v>4.0712000000000002</v>
      </c>
      <c r="I3" s="44">
        <v>1.528</v>
      </c>
      <c r="J3" s="45">
        <v>9.4695999999999998</v>
      </c>
    </row>
    <row r="4" spans="1:22" x14ac:dyDescent="0.25">
      <c r="A4" s="33">
        <v>36165</v>
      </c>
      <c r="B4" s="44">
        <v>1.179</v>
      </c>
      <c r="C4" s="44">
        <v>130.96</v>
      </c>
      <c r="D4" s="44">
        <v>34.917000000000002</v>
      </c>
      <c r="E4" s="44">
        <v>7.4494999999999996</v>
      </c>
      <c r="F4" s="44">
        <v>0.71220000000000006</v>
      </c>
      <c r="G4" s="44">
        <v>250.8</v>
      </c>
      <c r="H4" s="44">
        <v>4.0244999999999997</v>
      </c>
      <c r="I4" s="44">
        <v>1.5359</v>
      </c>
      <c r="J4" s="45">
        <v>9.4024999999999999</v>
      </c>
      <c r="L4" s="112" t="s">
        <v>32</v>
      </c>
      <c r="M4" s="113"/>
      <c r="N4" s="113"/>
      <c r="O4" s="113"/>
      <c r="P4" s="113"/>
      <c r="Q4" s="113"/>
      <c r="R4" s="113"/>
      <c r="S4" s="113"/>
      <c r="T4" s="113"/>
      <c r="U4" s="113"/>
      <c r="V4" s="114"/>
    </row>
    <row r="5" spans="1:22" x14ac:dyDescent="0.25">
      <c r="A5" s="33">
        <v>36166</v>
      </c>
      <c r="B5" s="44">
        <v>1.1742999999999999</v>
      </c>
      <c r="C5" s="44">
        <v>131.41999999999999</v>
      </c>
      <c r="D5" s="44">
        <v>34.85</v>
      </c>
      <c r="E5" s="44">
        <v>7.4451999999999998</v>
      </c>
      <c r="F5" s="44">
        <v>0.70760000000000001</v>
      </c>
      <c r="G5" s="44">
        <v>250.67</v>
      </c>
      <c r="H5" s="44">
        <v>4.0065</v>
      </c>
      <c r="I5" s="44">
        <v>1.5329999999999999</v>
      </c>
      <c r="J5" s="45">
        <v>9.3049999999999997</v>
      </c>
      <c r="L5" s="131" t="s">
        <v>45</v>
      </c>
      <c r="M5" s="111"/>
      <c r="N5" s="111"/>
      <c r="O5" s="111"/>
      <c r="P5" s="111"/>
      <c r="Q5" s="111"/>
      <c r="R5" s="111"/>
      <c r="S5" s="111"/>
      <c r="T5" s="111"/>
      <c r="U5" s="111"/>
      <c r="V5" s="132"/>
    </row>
    <row r="6" spans="1:22" x14ac:dyDescent="0.25">
      <c r="A6" s="33">
        <v>36167</v>
      </c>
      <c r="B6" s="44">
        <v>1.1632</v>
      </c>
      <c r="C6" s="44">
        <v>129.43</v>
      </c>
      <c r="D6" s="44">
        <v>34.886000000000003</v>
      </c>
      <c r="E6" s="44">
        <v>7.4431000000000003</v>
      </c>
      <c r="F6" s="44">
        <v>0.70584999999999998</v>
      </c>
      <c r="G6" s="44">
        <v>250.09</v>
      </c>
      <c r="H6" s="44">
        <v>4.0164999999999997</v>
      </c>
      <c r="I6" s="44">
        <v>1.5257000000000001</v>
      </c>
      <c r="J6" s="45">
        <v>9.18</v>
      </c>
      <c r="L6" s="131" t="s">
        <v>37</v>
      </c>
      <c r="M6" s="111"/>
      <c r="N6" s="111"/>
      <c r="O6" s="111"/>
      <c r="P6" s="111"/>
      <c r="Q6" s="111"/>
      <c r="R6" s="111"/>
      <c r="S6" s="111"/>
      <c r="T6" s="111"/>
      <c r="U6" s="111"/>
      <c r="V6" s="132"/>
    </row>
    <row r="7" spans="1:22" x14ac:dyDescent="0.25">
      <c r="A7" s="33">
        <v>36168</v>
      </c>
      <c r="B7" s="44">
        <v>1.1658999999999999</v>
      </c>
      <c r="C7" s="44">
        <v>130.09</v>
      </c>
      <c r="D7" s="44">
        <v>34.938000000000002</v>
      </c>
      <c r="E7" s="44">
        <v>7.4432999999999998</v>
      </c>
      <c r="F7" s="44">
        <v>0.70940000000000003</v>
      </c>
      <c r="G7" s="44">
        <v>250.15</v>
      </c>
      <c r="H7" s="44">
        <v>4.0362999999999998</v>
      </c>
      <c r="I7" s="44">
        <v>1.5265</v>
      </c>
      <c r="J7" s="45">
        <v>9.1649999999999991</v>
      </c>
      <c r="L7" s="131" t="s">
        <v>143</v>
      </c>
      <c r="M7" s="111"/>
      <c r="N7" s="111"/>
      <c r="O7" s="111"/>
      <c r="P7" s="111"/>
      <c r="Q7" s="111"/>
      <c r="R7" s="111"/>
      <c r="S7" s="111"/>
      <c r="T7" s="111"/>
      <c r="U7" s="111"/>
      <c r="V7" s="132"/>
    </row>
    <row r="8" spans="1:22" x14ac:dyDescent="0.25">
      <c r="A8" s="33">
        <v>36171</v>
      </c>
      <c r="B8" s="44">
        <v>1.1569</v>
      </c>
      <c r="C8" s="44">
        <v>126.33</v>
      </c>
      <c r="D8" s="44">
        <v>35.173000000000002</v>
      </c>
      <c r="E8" s="44">
        <v>7.4432999999999998</v>
      </c>
      <c r="F8" s="44">
        <v>0.70440000000000003</v>
      </c>
      <c r="G8" s="44">
        <v>249.7</v>
      </c>
      <c r="H8" s="44">
        <v>4.032</v>
      </c>
      <c r="I8" s="44">
        <v>1.5233000000000001</v>
      </c>
      <c r="J8" s="45">
        <v>9.0984999999999996</v>
      </c>
      <c r="L8" s="131" t="s">
        <v>144</v>
      </c>
      <c r="M8" s="111"/>
      <c r="N8" s="111"/>
      <c r="O8" s="111"/>
      <c r="P8" s="111"/>
      <c r="Q8" s="111"/>
      <c r="R8" s="111"/>
      <c r="S8" s="111"/>
      <c r="T8" s="111"/>
      <c r="U8" s="111"/>
      <c r="V8" s="132"/>
    </row>
    <row r="9" spans="1:22" x14ac:dyDescent="0.25">
      <c r="A9" s="33">
        <v>36172</v>
      </c>
      <c r="B9" s="44">
        <v>1.1519999999999999</v>
      </c>
      <c r="C9" s="44">
        <v>129.63</v>
      </c>
      <c r="D9" s="44">
        <v>35.25</v>
      </c>
      <c r="E9" s="44">
        <v>7.4429999999999996</v>
      </c>
      <c r="F9" s="44">
        <v>0.70660000000000001</v>
      </c>
      <c r="G9" s="44">
        <v>249.2</v>
      </c>
      <c r="H9" s="44">
        <v>4.0330000000000004</v>
      </c>
      <c r="I9" s="44">
        <v>1.5259</v>
      </c>
      <c r="J9" s="45">
        <v>9.0954999999999995</v>
      </c>
      <c r="L9" s="131"/>
      <c r="M9" s="111"/>
      <c r="N9" s="111"/>
      <c r="O9" s="111"/>
      <c r="P9" s="111"/>
      <c r="Q9" s="111"/>
      <c r="R9" s="111"/>
      <c r="S9" s="111"/>
      <c r="T9" s="111"/>
      <c r="U9" s="111"/>
      <c r="V9" s="132"/>
    </row>
    <row r="10" spans="1:22" x14ac:dyDescent="0.25">
      <c r="A10" s="33">
        <v>36173</v>
      </c>
      <c r="B10" s="44">
        <v>1.1744000000000001</v>
      </c>
      <c r="C10" s="44">
        <v>131.88999999999999</v>
      </c>
      <c r="D10" s="44">
        <v>36.113</v>
      </c>
      <c r="E10" s="44">
        <v>7.4432</v>
      </c>
      <c r="F10" s="44">
        <v>0.70840000000000003</v>
      </c>
      <c r="G10" s="44">
        <v>255.01</v>
      </c>
      <c r="H10" s="44">
        <v>4.2032999999999996</v>
      </c>
      <c r="I10" s="44">
        <v>1.528</v>
      </c>
      <c r="J10" s="45">
        <v>9.14</v>
      </c>
      <c r="L10" s="9" t="s">
        <v>34</v>
      </c>
      <c r="M10" s="39">
        <v>36180</v>
      </c>
      <c r="V10" s="10"/>
    </row>
    <row r="11" spans="1:22" x14ac:dyDescent="0.25">
      <c r="A11" s="33">
        <v>36174</v>
      </c>
      <c r="B11" s="44">
        <v>1.1653</v>
      </c>
      <c r="C11" s="44">
        <v>132.74</v>
      </c>
      <c r="D11" s="44">
        <v>35.698</v>
      </c>
      <c r="E11" s="44">
        <v>7.4436999999999998</v>
      </c>
      <c r="F11" s="44">
        <v>0.70620000000000005</v>
      </c>
      <c r="G11" s="44">
        <v>253.84</v>
      </c>
      <c r="H11" s="44">
        <v>4.1334999999999997</v>
      </c>
      <c r="I11" s="44">
        <v>1.5299</v>
      </c>
      <c r="J11" s="45">
        <v>9.1349999999999998</v>
      </c>
      <c r="L11" s="9" t="s">
        <v>35</v>
      </c>
      <c r="M11" s="11">
        <v>3</v>
      </c>
      <c r="V11" s="10"/>
    </row>
    <row r="12" spans="1:22" x14ac:dyDescent="0.25">
      <c r="A12" s="33">
        <v>36175</v>
      </c>
      <c r="B12" s="44">
        <v>1.1626000000000001</v>
      </c>
      <c r="C12" s="44">
        <v>131.74</v>
      </c>
      <c r="D12" s="44">
        <v>35.86</v>
      </c>
      <c r="E12" s="44">
        <v>7.4440999999999997</v>
      </c>
      <c r="F12" s="44">
        <v>0.70389999999999997</v>
      </c>
      <c r="G12" s="44">
        <v>253.34</v>
      </c>
      <c r="H12" s="44">
        <v>4.2</v>
      </c>
      <c r="I12" s="44">
        <v>1.5450999999999999</v>
      </c>
      <c r="J12" s="45">
        <v>9.157</v>
      </c>
      <c r="L12" s="9"/>
      <c r="V12" s="10"/>
    </row>
    <row r="13" spans="1:22" x14ac:dyDescent="0.25">
      <c r="A13" s="33">
        <v>36178</v>
      </c>
      <c r="B13" s="44">
        <v>1.1612</v>
      </c>
      <c r="C13" s="44">
        <v>132.9</v>
      </c>
      <c r="D13" s="44">
        <v>35.615000000000002</v>
      </c>
      <c r="E13" s="44">
        <v>7.4431000000000003</v>
      </c>
      <c r="F13" s="44">
        <v>0.70130000000000003</v>
      </c>
      <c r="G13" s="44">
        <v>250.78</v>
      </c>
      <c r="H13" s="44">
        <v>4.0667</v>
      </c>
      <c r="I13" s="44">
        <v>1.5601</v>
      </c>
      <c r="J13" s="45">
        <v>9.093</v>
      </c>
      <c r="L13" s="38" cm="1">
        <f t="array" ref="L13">_xlfn.XLOOKUP(M10,A3:A5452,_xlfn.CHOOSECOLS(B3:J5452,M11))</f>
        <v>35.773000000000003</v>
      </c>
      <c r="M13" s="111" t="str">
        <f ca="1">_xlfn.FORMULATEXT(L13)</f>
        <v>=XLOOKUP(M10;A3:A5452;CHOOSECOLS(B3:J5452;M11))</v>
      </c>
      <c r="N13" s="111"/>
      <c r="O13" s="111"/>
      <c r="P13" s="111"/>
      <c r="Q13" s="111"/>
      <c r="R13" s="111"/>
      <c r="S13" s="111"/>
      <c r="T13" s="111"/>
      <c r="U13" s="111"/>
      <c r="V13" s="10"/>
    </row>
    <row r="14" spans="1:22" ht="17.25" customHeight="1" x14ac:dyDescent="0.25">
      <c r="A14" s="33">
        <v>36179</v>
      </c>
      <c r="B14" s="44">
        <v>1.1616</v>
      </c>
      <c r="C14" s="44">
        <v>132.13999999999999</v>
      </c>
      <c r="D14" s="44">
        <v>35.744999999999997</v>
      </c>
      <c r="E14" s="44">
        <v>7.4379999999999997</v>
      </c>
      <c r="F14" s="44">
        <v>0.7</v>
      </c>
      <c r="G14" s="44">
        <v>250.64</v>
      </c>
      <c r="H14" s="44">
        <v>4.0972999999999997</v>
      </c>
      <c r="I14" s="44">
        <v>1.5617000000000001</v>
      </c>
      <c r="J14" s="45">
        <v>9.0045000000000002</v>
      </c>
      <c r="L14" s="9"/>
      <c r="M14" s="137" t="s">
        <v>145</v>
      </c>
      <c r="N14" s="137"/>
      <c r="O14" s="137"/>
      <c r="P14" s="137"/>
      <c r="Q14" s="137"/>
      <c r="R14" s="137"/>
      <c r="S14" s="137"/>
      <c r="T14" s="137"/>
      <c r="U14" s="137"/>
      <c r="V14" s="10"/>
    </row>
    <row r="15" spans="1:22" ht="17.25" customHeight="1" x14ac:dyDescent="0.25">
      <c r="A15" s="33">
        <v>36180</v>
      </c>
      <c r="B15" s="44">
        <v>1.1575</v>
      </c>
      <c r="C15" s="44">
        <v>131.59</v>
      </c>
      <c r="D15" s="44">
        <v>35.773000000000003</v>
      </c>
      <c r="E15" s="44">
        <v>7.4378000000000002</v>
      </c>
      <c r="F15" s="44">
        <v>0.70140000000000002</v>
      </c>
      <c r="G15" s="44">
        <v>249.99</v>
      </c>
      <c r="H15" s="44">
        <v>4.0846999999999998</v>
      </c>
      <c r="I15" s="44">
        <v>1.5626</v>
      </c>
      <c r="J15" s="45">
        <v>8.9644999999999992</v>
      </c>
      <c r="L15" s="9"/>
      <c r="M15" s="137"/>
      <c r="N15" s="137"/>
      <c r="O15" s="137"/>
      <c r="P15" s="137"/>
      <c r="Q15" s="137"/>
      <c r="R15" s="137"/>
      <c r="S15" s="137"/>
      <c r="T15" s="137"/>
      <c r="U15" s="137"/>
      <c r="V15" s="10"/>
    </row>
    <row r="16" spans="1:22" ht="17.25" customHeight="1" x14ac:dyDescent="0.25">
      <c r="A16" s="33">
        <v>36181</v>
      </c>
      <c r="B16" s="44">
        <v>1.1572</v>
      </c>
      <c r="C16" s="44">
        <v>130.34</v>
      </c>
      <c r="D16" s="44">
        <v>36.06</v>
      </c>
      <c r="E16" s="44">
        <v>7.4385000000000003</v>
      </c>
      <c r="F16" s="44">
        <v>0.70230000000000004</v>
      </c>
      <c r="G16" s="44">
        <v>250.17</v>
      </c>
      <c r="H16" s="44">
        <v>4.1276999999999999</v>
      </c>
      <c r="I16" s="44">
        <v>1.5521</v>
      </c>
      <c r="J16" s="45">
        <v>8.9429999999999996</v>
      </c>
      <c r="L16" s="9"/>
      <c r="M16" s="137"/>
      <c r="N16" s="137"/>
      <c r="O16" s="137"/>
      <c r="P16" s="137"/>
      <c r="Q16" s="137"/>
      <c r="R16" s="137"/>
      <c r="S16" s="137"/>
      <c r="T16" s="137"/>
      <c r="U16" s="137"/>
      <c r="V16" s="10"/>
    </row>
    <row r="17" spans="1:22" ht="17.25" customHeight="1" x14ac:dyDescent="0.25">
      <c r="A17" s="33">
        <v>36182</v>
      </c>
      <c r="B17" s="44">
        <v>1.1567000000000001</v>
      </c>
      <c r="C17" s="44">
        <v>131.88</v>
      </c>
      <c r="D17" s="44">
        <v>36.286999999999999</v>
      </c>
      <c r="E17" s="44">
        <v>7.4371999999999998</v>
      </c>
      <c r="F17" s="44">
        <v>0.70050000000000001</v>
      </c>
      <c r="G17" s="44">
        <v>250.16</v>
      </c>
      <c r="H17" s="44">
        <v>4.1586999999999996</v>
      </c>
      <c r="I17" s="44">
        <v>1.5466</v>
      </c>
      <c r="J17" s="45">
        <v>9.0109999999999992</v>
      </c>
      <c r="L17" s="4"/>
      <c r="M17" s="119"/>
      <c r="N17" s="119"/>
      <c r="O17" s="119"/>
      <c r="P17" s="119"/>
      <c r="Q17" s="119"/>
      <c r="R17" s="119"/>
      <c r="S17" s="119"/>
      <c r="T17" s="119"/>
      <c r="U17" s="119"/>
      <c r="V17" s="13"/>
    </row>
    <row r="18" spans="1:22" x14ac:dyDescent="0.25">
      <c r="A18" s="33">
        <v>36185</v>
      </c>
      <c r="B18" s="44">
        <v>1.1584000000000001</v>
      </c>
      <c r="C18" s="44">
        <v>132.09</v>
      </c>
      <c r="D18" s="44">
        <v>36.210999999999999</v>
      </c>
      <c r="E18" s="44">
        <v>7.4367000000000001</v>
      </c>
      <c r="F18" s="44">
        <v>0.69889999999999997</v>
      </c>
      <c r="G18" s="44">
        <v>250.47</v>
      </c>
      <c r="H18" s="44">
        <v>4.1607000000000003</v>
      </c>
      <c r="I18" s="44">
        <v>1.5539000000000001</v>
      </c>
      <c r="J18" s="45">
        <v>8.94</v>
      </c>
      <c r="L18" s="112" t="s">
        <v>36</v>
      </c>
      <c r="M18" s="113"/>
      <c r="N18" s="113"/>
      <c r="O18" s="113"/>
      <c r="P18" s="113"/>
      <c r="Q18" s="113"/>
      <c r="R18" s="113"/>
      <c r="S18" s="113"/>
      <c r="T18" s="113"/>
      <c r="U18" s="113"/>
      <c r="V18" s="114"/>
    </row>
    <row r="19" spans="1:22" x14ac:dyDescent="0.25">
      <c r="A19" s="33">
        <v>36186</v>
      </c>
      <c r="B19" s="44">
        <v>1.1581999999999999</v>
      </c>
      <c r="C19" s="44">
        <v>131.81</v>
      </c>
      <c r="D19" s="44">
        <v>36.615000000000002</v>
      </c>
      <c r="E19" s="44">
        <v>7.4359999999999999</v>
      </c>
      <c r="F19" s="44">
        <v>0.6976</v>
      </c>
      <c r="G19" s="44">
        <v>250.69</v>
      </c>
      <c r="H19" s="44">
        <v>4.1837</v>
      </c>
      <c r="I19" s="44">
        <v>1.5716000000000001</v>
      </c>
      <c r="J19" s="45">
        <v>8.9209999999999994</v>
      </c>
      <c r="L19" s="131" t="s">
        <v>38</v>
      </c>
      <c r="M19" s="111"/>
      <c r="N19" s="111"/>
      <c r="O19" s="111"/>
      <c r="P19" s="111"/>
      <c r="Q19" s="111"/>
      <c r="R19" s="111"/>
      <c r="S19" s="111"/>
      <c r="T19" s="111"/>
      <c r="U19" s="111"/>
      <c r="V19" s="132"/>
    </row>
    <row r="20" spans="1:22" x14ac:dyDescent="0.25">
      <c r="A20" s="33">
        <v>36187</v>
      </c>
      <c r="B20" s="44">
        <v>1.1529</v>
      </c>
      <c r="C20" s="44">
        <v>131.91</v>
      </c>
      <c r="D20" s="44">
        <v>36.463999999999999</v>
      </c>
      <c r="E20" s="44">
        <v>7.4358000000000004</v>
      </c>
      <c r="F20" s="44">
        <v>0.69679999999999997</v>
      </c>
      <c r="G20" s="44">
        <v>250.08</v>
      </c>
      <c r="H20" s="44">
        <v>4.1588000000000003</v>
      </c>
      <c r="I20" s="44">
        <v>1.5509999999999999</v>
      </c>
      <c r="J20" s="45">
        <v>8.8819999999999997</v>
      </c>
      <c r="L20" s="131"/>
      <c r="M20" s="111"/>
      <c r="N20" s="111"/>
      <c r="O20" s="111"/>
      <c r="P20" s="111"/>
      <c r="Q20" s="111"/>
      <c r="R20" s="111"/>
      <c r="S20" s="111"/>
      <c r="T20" s="111"/>
      <c r="U20" s="111"/>
      <c r="V20" s="132"/>
    </row>
    <row r="21" spans="1:22" x14ac:dyDescent="0.25">
      <c r="A21" s="33">
        <v>36188</v>
      </c>
      <c r="B21" s="44">
        <v>1.141</v>
      </c>
      <c r="C21" s="44">
        <v>132.25</v>
      </c>
      <c r="D21" s="44">
        <v>36.432000000000002</v>
      </c>
      <c r="E21" s="44">
        <v>7.4359000000000002</v>
      </c>
      <c r="F21" s="44">
        <v>0.69279999999999997</v>
      </c>
      <c r="G21" s="44">
        <v>249.34</v>
      </c>
      <c r="H21" s="44">
        <v>4.1380999999999997</v>
      </c>
      <c r="I21" s="44">
        <v>1.5257000000000001</v>
      </c>
      <c r="J21" s="45">
        <v>8.8650000000000002</v>
      </c>
      <c r="L21" s="9" t="s">
        <v>34</v>
      </c>
      <c r="M21" s="39">
        <v>36169</v>
      </c>
      <c r="V21" s="10"/>
    </row>
    <row r="22" spans="1:22" ht="15.75" thickBot="1" x14ac:dyDescent="0.3">
      <c r="A22" s="33">
        <v>36189</v>
      </c>
      <c r="B22" s="44">
        <v>1.1384000000000001</v>
      </c>
      <c r="C22" s="44">
        <v>132.1</v>
      </c>
      <c r="D22" s="44">
        <v>36.826999999999998</v>
      </c>
      <c r="E22" s="44">
        <v>7.4359000000000002</v>
      </c>
      <c r="F22" s="44">
        <v>0.69099999999999995</v>
      </c>
      <c r="G22" s="44">
        <v>249.24</v>
      </c>
      <c r="H22" s="44">
        <v>4.1609999999999996</v>
      </c>
      <c r="I22" s="44">
        <v>1.5623</v>
      </c>
      <c r="J22" s="45">
        <v>8.8800000000000008</v>
      </c>
      <c r="L22" s="9" t="s">
        <v>35</v>
      </c>
      <c r="M22" s="11">
        <v>3</v>
      </c>
      <c r="V22" s="10"/>
    </row>
    <row r="23" spans="1:22" ht="16.5" thickTop="1" thickBot="1" x14ac:dyDescent="0.3">
      <c r="A23" s="33">
        <v>36192</v>
      </c>
      <c r="B23" s="44">
        <v>1.1337999999999999</v>
      </c>
      <c r="C23" s="44">
        <v>130.88</v>
      </c>
      <c r="D23" s="44">
        <v>37.142000000000003</v>
      </c>
      <c r="E23" s="44">
        <v>7.4363000000000001</v>
      </c>
      <c r="F23" s="44">
        <v>0.69040000000000001</v>
      </c>
      <c r="G23" s="44">
        <v>248.97</v>
      </c>
      <c r="H23" s="44">
        <v>4.2359999999999998</v>
      </c>
      <c r="I23" s="44">
        <v>1.5749</v>
      </c>
      <c r="J23" s="45">
        <v>8.86</v>
      </c>
      <c r="L23" s="41" cm="1">
        <f t="array" ref="L23">_xlfn.XLOOKUP(M21,A3:A5452,_xlfn.CHOOSECOLS(B3:J5452,M22),,-1)</f>
        <v>34.938000000000002</v>
      </c>
      <c r="M23" s="111" t="str">
        <f ca="1">_xlfn.FORMULATEXT(L23)</f>
        <v>=XLOOKUP(M21;A3:A5452;CHOOSECOLS(B3:J5452;M22);;-1)</v>
      </c>
      <c r="N23" s="111"/>
      <c r="O23" s="111"/>
      <c r="P23" s="111"/>
      <c r="Q23" s="111"/>
      <c r="R23" s="111"/>
      <c r="S23" s="111"/>
      <c r="T23" s="111"/>
      <c r="U23" s="111"/>
      <c r="V23" s="10"/>
    </row>
    <row r="24" spans="1:22" ht="15" customHeight="1" thickTop="1" x14ac:dyDescent="0.25">
      <c r="A24" s="33">
        <v>36193</v>
      </c>
      <c r="B24" s="44">
        <v>1.1336999999999999</v>
      </c>
      <c r="C24" s="44">
        <v>127.7</v>
      </c>
      <c r="D24" s="44">
        <v>37.395000000000003</v>
      </c>
      <c r="E24" s="44">
        <v>7.4367999999999999</v>
      </c>
      <c r="F24" s="44">
        <v>0.68879999999999997</v>
      </c>
      <c r="G24" s="44">
        <v>248.99</v>
      </c>
      <c r="H24" s="44">
        <v>4.2295999999999996</v>
      </c>
      <c r="I24" s="44">
        <v>1.5511999999999999</v>
      </c>
      <c r="J24" s="45">
        <v>8.8774999999999995</v>
      </c>
      <c r="L24" s="9"/>
      <c r="M24" s="137" t="s">
        <v>148</v>
      </c>
      <c r="N24" s="137"/>
      <c r="O24" s="137"/>
      <c r="P24" s="137"/>
      <c r="Q24" s="137"/>
      <c r="R24" s="137"/>
      <c r="S24" s="137"/>
      <c r="T24" s="137"/>
      <c r="U24" s="137"/>
      <c r="V24" s="10"/>
    </row>
    <row r="25" spans="1:22" x14ac:dyDescent="0.25">
      <c r="A25" s="33">
        <v>36194</v>
      </c>
      <c r="B25" s="44">
        <v>1.1336999999999999</v>
      </c>
      <c r="C25" s="44">
        <v>126.86</v>
      </c>
      <c r="D25" s="44">
        <v>37.167999999999999</v>
      </c>
      <c r="E25" s="44">
        <v>7.4371999999999998</v>
      </c>
      <c r="F25" s="44">
        <v>0.6925</v>
      </c>
      <c r="G25" s="44">
        <v>249</v>
      </c>
      <c r="H25" s="44">
        <v>4.2013999999999996</v>
      </c>
      <c r="I25" s="44">
        <v>1.5539000000000001</v>
      </c>
      <c r="J25" s="45">
        <v>8.9149999999999991</v>
      </c>
      <c r="L25" s="9"/>
      <c r="M25" s="137"/>
      <c r="N25" s="137"/>
      <c r="O25" s="137"/>
      <c r="P25" s="137"/>
      <c r="Q25" s="137"/>
      <c r="R25" s="137"/>
      <c r="S25" s="137"/>
      <c r="T25" s="137"/>
      <c r="U25" s="137"/>
      <c r="V25" s="10"/>
    </row>
    <row r="26" spans="1:22" x14ac:dyDescent="0.25">
      <c r="A26" s="33">
        <v>36195</v>
      </c>
      <c r="B26" s="44">
        <v>1.1263000000000001</v>
      </c>
      <c r="C26" s="44">
        <v>127.65</v>
      </c>
      <c r="D26" s="44">
        <v>37.158000000000001</v>
      </c>
      <c r="E26" s="44">
        <v>7.4362000000000004</v>
      </c>
      <c r="F26" s="44">
        <v>0.68940000000000001</v>
      </c>
      <c r="G26" s="44">
        <v>248.77</v>
      </c>
      <c r="H26" s="44">
        <v>4.1512000000000002</v>
      </c>
      <c r="I26" s="44">
        <v>1.5388999999999999</v>
      </c>
      <c r="J26" s="45">
        <v>8.8989999999999991</v>
      </c>
      <c r="L26" s="9"/>
      <c r="M26" s="137"/>
      <c r="N26" s="137"/>
      <c r="O26" s="137"/>
      <c r="P26" s="137"/>
      <c r="Q26" s="137"/>
      <c r="R26" s="137"/>
      <c r="S26" s="137"/>
      <c r="T26" s="137"/>
      <c r="U26" s="137"/>
      <c r="V26" s="10"/>
    </row>
    <row r="27" spans="1:22" x14ac:dyDescent="0.25">
      <c r="A27" s="33">
        <v>36196</v>
      </c>
      <c r="B27" s="44">
        <v>1.1292</v>
      </c>
      <c r="C27" s="44">
        <v>127.95</v>
      </c>
      <c r="D27" s="44">
        <v>37.365000000000002</v>
      </c>
      <c r="E27" s="44">
        <v>7.4358000000000004</v>
      </c>
      <c r="F27" s="44">
        <v>0.6885</v>
      </c>
      <c r="G27" s="44">
        <v>248.91</v>
      </c>
      <c r="H27" s="44">
        <v>4.1753</v>
      </c>
      <c r="I27" s="44">
        <v>1.5524</v>
      </c>
      <c r="J27" s="45">
        <v>8.8719999999999999</v>
      </c>
      <c r="L27" s="9"/>
      <c r="M27" s="137"/>
      <c r="N27" s="137"/>
      <c r="O27" s="137"/>
      <c r="P27" s="137"/>
      <c r="Q27" s="137"/>
      <c r="R27" s="137"/>
      <c r="S27" s="137"/>
      <c r="T27" s="137"/>
      <c r="U27" s="137"/>
      <c r="V27" s="10"/>
    </row>
    <row r="28" spans="1:22" x14ac:dyDescent="0.25">
      <c r="A28" s="33">
        <v>36199</v>
      </c>
      <c r="B28" s="44">
        <v>1.1246</v>
      </c>
      <c r="C28" s="44">
        <v>127.82</v>
      </c>
      <c r="D28" s="44">
        <v>37.71</v>
      </c>
      <c r="E28" s="44">
        <v>7.4355000000000002</v>
      </c>
      <c r="F28" s="44">
        <v>0.68879999999999997</v>
      </c>
      <c r="G28" s="44">
        <v>248.64</v>
      </c>
      <c r="H28" s="44">
        <v>4.1958000000000002</v>
      </c>
      <c r="I28" s="44">
        <v>1.5579000000000001</v>
      </c>
      <c r="J28" s="45">
        <v>8.8569999999999993</v>
      </c>
      <c r="L28" s="9"/>
      <c r="M28" s="137"/>
      <c r="N28" s="137"/>
      <c r="O28" s="137"/>
      <c r="P28" s="137"/>
      <c r="Q28" s="137"/>
      <c r="R28" s="137"/>
      <c r="S28" s="137"/>
      <c r="T28" s="137"/>
      <c r="U28" s="137"/>
      <c r="V28" s="10"/>
    </row>
    <row r="29" spans="1:22" x14ac:dyDescent="0.25">
      <c r="A29" s="33">
        <v>36200</v>
      </c>
      <c r="B29" s="44">
        <v>1.1333</v>
      </c>
      <c r="C29" s="44">
        <v>129.91</v>
      </c>
      <c r="D29" s="44">
        <v>38.357999999999997</v>
      </c>
      <c r="E29" s="44">
        <v>7.4356</v>
      </c>
      <c r="F29" s="44">
        <v>0.69110000000000005</v>
      </c>
      <c r="G29" s="44">
        <v>249.75</v>
      </c>
      <c r="H29" s="44">
        <v>4.2560000000000002</v>
      </c>
      <c r="I29" s="44">
        <v>1.5579000000000001</v>
      </c>
      <c r="J29" s="45">
        <v>8.907</v>
      </c>
      <c r="L29" s="9"/>
      <c r="M29" s="137"/>
      <c r="N29" s="137"/>
      <c r="O29" s="137"/>
      <c r="P29" s="137"/>
      <c r="Q29" s="137"/>
      <c r="R29" s="137"/>
      <c r="S29" s="137"/>
      <c r="T29" s="137"/>
      <c r="U29" s="137"/>
      <c r="V29" s="10"/>
    </row>
    <row r="30" spans="1:22" x14ac:dyDescent="0.25">
      <c r="A30" s="33">
        <v>36201</v>
      </c>
      <c r="B30" s="44">
        <v>1.1342000000000001</v>
      </c>
      <c r="C30" s="44">
        <v>130.72999999999999</v>
      </c>
      <c r="D30" s="44">
        <v>38.134999999999998</v>
      </c>
      <c r="E30" s="44">
        <v>7.4347000000000003</v>
      </c>
      <c r="F30" s="44">
        <v>0.69540000000000002</v>
      </c>
      <c r="G30" s="44">
        <v>251.05</v>
      </c>
      <c r="H30" s="44">
        <v>4.2447999999999997</v>
      </c>
      <c r="I30" s="44">
        <v>1.5612999999999999</v>
      </c>
      <c r="J30" s="45">
        <v>8.9329999999999998</v>
      </c>
      <c r="L30" s="4"/>
      <c r="M30" s="119"/>
      <c r="N30" s="119"/>
      <c r="O30" s="119"/>
      <c r="P30" s="119"/>
      <c r="Q30" s="119"/>
      <c r="R30" s="119"/>
      <c r="S30" s="119"/>
      <c r="T30" s="119"/>
      <c r="U30" s="119"/>
      <c r="V30" s="13"/>
    </row>
    <row r="31" spans="1:22" x14ac:dyDescent="0.25">
      <c r="A31" s="33">
        <v>36202</v>
      </c>
      <c r="B31" s="44">
        <v>1.1312</v>
      </c>
      <c r="C31" s="44">
        <v>129.35</v>
      </c>
      <c r="D31" s="44">
        <v>37.94</v>
      </c>
      <c r="E31" s="44">
        <v>7.4347000000000003</v>
      </c>
      <c r="F31" s="44">
        <v>0.69750000000000001</v>
      </c>
      <c r="G31" s="44">
        <v>249.64</v>
      </c>
      <c r="H31" s="44">
        <v>4.2519999999999998</v>
      </c>
      <c r="I31" s="44">
        <v>1.5213000000000001</v>
      </c>
      <c r="J31" s="45">
        <v>8.9190000000000005</v>
      </c>
    </row>
    <row r="32" spans="1:22" x14ac:dyDescent="0.25">
      <c r="A32" s="33">
        <v>36203</v>
      </c>
      <c r="B32" s="44">
        <v>1.1244000000000001</v>
      </c>
      <c r="C32" s="44">
        <v>128.91999999999999</v>
      </c>
      <c r="D32" s="44">
        <v>37.86</v>
      </c>
      <c r="E32" s="44">
        <v>7.4347000000000003</v>
      </c>
      <c r="F32" s="44">
        <v>0.69169999999999998</v>
      </c>
      <c r="G32" s="44">
        <v>249.32</v>
      </c>
      <c r="H32" s="44">
        <v>4.2302</v>
      </c>
      <c r="I32" s="44">
        <v>1.5021</v>
      </c>
      <c r="J32" s="45">
        <v>8.9305000000000003</v>
      </c>
      <c r="M32" s="40"/>
    </row>
    <row r="33" spans="1:22" x14ac:dyDescent="0.25">
      <c r="A33" s="33">
        <v>36206</v>
      </c>
      <c r="B33" s="44">
        <v>1.1237999999999999</v>
      </c>
      <c r="C33" s="44">
        <v>129.31</v>
      </c>
      <c r="D33" s="44">
        <v>38.197000000000003</v>
      </c>
      <c r="E33" s="44">
        <v>7.4348000000000001</v>
      </c>
      <c r="F33" s="44">
        <v>0.6895</v>
      </c>
      <c r="G33" s="44">
        <v>249.66</v>
      </c>
      <c r="H33" s="44">
        <v>4.2611999999999997</v>
      </c>
      <c r="I33" s="44">
        <v>1.4862</v>
      </c>
      <c r="J33" s="45">
        <v>8.8815000000000008</v>
      </c>
      <c r="L33" s="112" t="s">
        <v>41</v>
      </c>
      <c r="M33" s="113"/>
      <c r="N33" s="113"/>
      <c r="O33" s="113"/>
      <c r="P33" s="113"/>
      <c r="Q33" s="113"/>
      <c r="R33" s="113"/>
      <c r="S33" s="113"/>
      <c r="T33" s="113"/>
      <c r="U33" s="113"/>
      <c r="V33" s="114"/>
    </row>
    <row r="34" spans="1:22" x14ac:dyDescent="0.25">
      <c r="A34" s="33">
        <v>36207</v>
      </c>
      <c r="B34" s="44">
        <v>1.1175999999999999</v>
      </c>
      <c r="C34" s="44">
        <v>131.82</v>
      </c>
      <c r="D34" s="44">
        <v>38.229999999999997</v>
      </c>
      <c r="E34" s="44">
        <v>7.4347000000000003</v>
      </c>
      <c r="F34" s="44">
        <v>0.68540000000000001</v>
      </c>
      <c r="G34" s="44">
        <v>249.56</v>
      </c>
      <c r="H34" s="44">
        <v>4.2747000000000002</v>
      </c>
      <c r="I34" s="44">
        <v>1.4857</v>
      </c>
      <c r="J34" s="45">
        <v>8.8529999999999998</v>
      </c>
      <c r="L34" s="131" t="s">
        <v>147</v>
      </c>
      <c r="M34" s="111"/>
      <c r="N34" s="111"/>
      <c r="O34" s="111"/>
      <c r="P34" s="111"/>
      <c r="Q34" s="111"/>
      <c r="R34" s="111"/>
      <c r="S34" s="111"/>
      <c r="T34" s="111"/>
      <c r="U34" s="111"/>
      <c r="V34" s="132"/>
    </row>
    <row r="35" spans="1:22" x14ac:dyDescent="0.25">
      <c r="A35" s="33">
        <v>36208</v>
      </c>
      <c r="B35" s="44">
        <v>1.1253</v>
      </c>
      <c r="C35" s="44">
        <v>133.47999999999999</v>
      </c>
      <c r="D35" s="44">
        <v>37.97</v>
      </c>
      <c r="E35" s="44">
        <v>7.4351000000000003</v>
      </c>
      <c r="F35" s="44">
        <v>0.68730000000000002</v>
      </c>
      <c r="G35" s="44">
        <v>251.09</v>
      </c>
      <c r="H35" s="44">
        <v>4.2789999999999999</v>
      </c>
      <c r="I35" s="44">
        <v>1.4857</v>
      </c>
      <c r="J35" s="45">
        <v>8.907</v>
      </c>
      <c r="L35" s="131"/>
      <c r="M35" s="111"/>
      <c r="N35" s="111"/>
      <c r="O35" s="111"/>
      <c r="P35" s="111"/>
      <c r="Q35" s="111"/>
      <c r="R35" s="111"/>
      <c r="S35" s="111"/>
      <c r="T35" s="111"/>
      <c r="U35" s="111"/>
      <c r="V35" s="132"/>
    </row>
    <row r="36" spans="1:22" x14ac:dyDescent="0.25">
      <c r="A36" s="33">
        <v>36209</v>
      </c>
      <c r="B36" s="44">
        <v>1.1232</v>
      </c>
      <c r="C36" s="44">
        <v>134.4</v>
      </c>
      <c r="D36" s="44">
        <v>37.993000000000002</v>
      </c>
      <c r="E36" s="44">
        <v>7.4348000000000001</v>
      </c>
      <c r="F36" s="44">
        <v>0.68710000000000004</v>
      </c>
      <c r="G36" s="44">
        <v>252.06</v>
      </c>
      <c r="H36" s="44">
        <v>4.2839999999999998</v>
      </c>
      <c r="I36" s="44">
        <v>1.4757</v>
      </c>
      <c r="J36" s="45">
        <v>8.9275000000000002</v>
      </c>
      <c r="L36" s="9" t="s">
        <v>34</v>
      </c>
      <c r="M36" s="39">
        <v>36183</v>
      </c>
      <c r="V36" s="10"/>
    </row>
    <row r="37" spans="1:22" ht="15.75" thickBot="1" x14ac:dyDescent="0.3">
      <c r="A37" s="33">
        <v>36210</v>
      </c>
      <c r="B37" s="44">
        <v>1.1163000000000001</v>
      </c>
      <c r="C37" s="44">
        <v>133.97</v>
      </c>
      <c r="D37" s="44">
        <v>37.773000000000003</v>
      </c>
      <c r="E37" s="44">
        <v>7.4345999999999997</v>
      </c>
      <c r="F37" s="44">
        <v>0.68379999999999996</v>
      </c>
      <c r="G37" s="44">
        <v>251.88</v>
      </c>
      <c r="H37" s="44">
        <v>4.2588999999999997</v>
      </c>
      <c r="I37" s="44">
        <v>1.4636</v>
      </c>
      <c r="J37" s="45">
        <v>8.9109999999999996</v>
      </c>
      <c r="L37" s="9" t="s">
        <v>35</v>
      </c>
      <c r="M37" s="42" t="s">
        <v>26</v>
      </c>
      <c r="N37" s="1">
        <f>_xlfn.XMATCH(M37,B2:J2)</f>
        <v>3</v>
      </c>
      <c r="O37" s="111" t="s">
        <v>42</v>
      </c>
      <c r="P37" s="111"/>
      <c r="Q37" s="111"/>
      <c r="R37" s="111"/>
      <c r="S37" s="111"/>
      <c r="T37" s="111"/>
      <c r="U37" s="111"/>
      <c r="V37" s="132"/>
    </row>
    <row r="38" spans="1:22" ht="15.75" thickBot="1" x14ac:dyDescent="0.3">
      <c r="A38" s="33">
        <v>36213</v>
      </c>
      <c r="B38" s="44">
        <v>1.0992</v>
      </c>
      <c r="C38" s="44">
        <v>133.61000000000001</v>
      </c>
      <c r="D38" s="44">
        <v>37.872999999999998</v>
      </c>
      <c r="E38" s="44">
        <v>7.4344999999999999</v>
      </c>
      <c r="F38" s="44">
        <v>0.67889999999999995</v>
      </c>
      <c r="G38" s="44">
        <v>250.12</v>
      </c>
      <c r="H38" s="44">
        <v>4.2607999999999997</v>
      </c>
      <c r="I38" s="44">
        <v>1.4469000000000001</v>
      </c>
      <c r="J38" s="45">
        <v>8.9075000000000006</v>
      </c>
      <c r="L38" s="43" cm="1">
        <f t="array" ref="L38">_xlfn.XLOOKUP(M36,A3:A5452,_xlfn.CHOOSECOLS(B3:J5452,N37),,-1)</f>
        <v>36.286999999999999</v>
      </c>
      <c r="M38" s="111" t="str">
        <f ca="1">_xlfn.FORMULATEXT(L38)</f>
        <v>=XLOOKUP(M36;A3:A5452;CHOOSECOLS(B3:J5452;N37);;-1)</v>
      </c>
      <c r="N38" s="111"/>
      <c r="O38" s="111"/>
      <c r="P38" s="111"/>
      <c r="Q38" s="111"/>
      <c r="R38" s="111"/>
      <c r="S38" s="111"/>
      <c r="T38" s="111"/>
      <c r="U38" s="111"/>
      <c r="V38" s="10"/>
    </row>
    <row r="39" spans="1:22" ht="15" customHeight="1" x14ac:dyDescent="0.25">
      <c r="A39" s="33">
        <v>36214</v>
      </c>
      <c r="B39" s="44">
        <v>1.0969</v>
      </c>
      <c r="C39" s="44">
        <v>133.13999999999999</v>
      </c>
      <c r="D39" s="44">
        <v>37.847000000000001</v>
      </c>
      <c r="E39" s="44">
        <v>7.4344000000000001</v>
      </c>
      <c r="F39" s="44">
        <v>0.67959999999999998</v>
      </c>
      <c r="G39" s="44">
        <v>249.9</v>
      </c>
      <c r="H39" s="44">
        <v>4.2408000000000001</v>
      </c>
      <c r="I39" s="44">
        <v>1.4402999999999999</v>
      </c>
      <c r="J39" s="45">
        <v>8.9085000000000001</v>
      </c>
      <c r="L39" s="136" t="s">
        <v>146</v>
      </c>
      <c r="M39" s="137"/>
      <c r="N39" s="137"/>
      <c r="O39" s="137"/>
      <c r="P39" s="137"/>
      <c r="Q39" s="137"/>
      <c r="R39" s="137"/>
      <c r="S39" s="137"/>
      <c r="T39" s="137"/>
      <c r="U39" s="137"/>
      <c r="V39" s="138"/>
    </row>
    <row r="40" spans="1:22" x14ac:dyDescent="0.25">
      <c r="A40" s="33">
        <v>36215</v>
      </c>
      <c r="B40" s="44">
        <v>1.1036999999999999</v>
      </c>
      <c r="C40" s="44">
        <v>133.86000000000001</v>
      </c>
      <c r="D40" s="44">
        <v>37.991999999999997</v>
      </c>
      <c r="E40" s="44">
        <v>7.4344999999999999</v>
      </c>
      <c r="F40" s="44">
        <v>0.68830000000000002</v>
      </c>
      <c r="G40" s="44">
        <v>252.23</v>
      </c>
      <c r="H40" s="44">
        <v>4.2812999999999999</v>
      </c>
      <c r="I40" s="44">
        <v>1.4372</v>
      </c>
      <c r="J40" s="45">
        <v>8.9115000000000002</v>
      </c>
      <c r="L40" s="131"/>
      <c r="M40" s="111"/>
      <c r="N40" s="111"/>
      <c r="O40" s="111"/>
      <c r="P40" s="111"/>
      <c r="Q40" s="111"/>
      <c r="R40" s="111"/>
      <c r="S40" s="111"/>
      <c r="T40" s="111"/>
      <c r="U40" s="111"/>
      <c r="V40" s="132"/>
    </row>
    <row r="41" spans="1:22" x14ac:dyDescent="0.25">
      <c r="A41" s="33">
        <v>36216</v>
      </c>
      <c r="B41" s="44">
        <v>1.1031</v>
      </c>
      <c r="C41" s="44">
        <v>132.87</v>
      </c>
      <c r="D41" s="44">
        <v>37.994</v>
      </c>
      <c r="E41" s="44">
        <v>7.4345999999999997</v>
      </c>
      <c r="F41" s="44">
        <v>0.68879999999999997</v>
      </c>
      <c r="G41" s="44">
        <v>252.56</v>
      </c>
      <c r="H41" s="44">
        <v>4.3051000000000004</v>
      </c>
      <c r="I41" s="44">
        <v>1.4319999999999999</v>
      </c>
      <c r="J41" s="45">
        <v>8.9740000000000002</v>
      </c>
      <c r="L41" s="115"/>
      <c r="M41" s="116"/>
      <c r="N41" s="116"/>
      <c r="O41" s="116"/>
      <c r="P41" s="116"/>
      <c r="Q41" s="116"/>
      <c r="R41" s="116"/>
      <c r="S41" s="116"/>
      <c r="T41" s="116"/>
      <c r="U41" s="116"/>
      <c r="V41" s="117"/>
    </row>
    <row r="42" spans="1:22" x14ac:dyDescent="0.25">
      <c r="A42" s="33">
        <v>36217</v>
      </c>
      <c r="B42" s="44">
        <v>1.1017999999999999</v>
      </c>
      <c r="C42" s="44">
        <v>131.33000000000001</v>
      </c>
      <c r="D42" s="44">
        <v>37.908000000000001</v>
      </c>
      <c r="E42" s="44">
        <v>7.4344000000000001</v>
      </c>
      <c r="F42" s="44">
        <v>0.68730000000000002</v>
      </c>
      <c r="G42" s="44">
        <v>253.91</v>
      </c>
      <c r="H42" s="44">
        <v>4.3482000000000003</v>
      </c>
      <c r="I42" s="44">
        <v>1.4303999999999999</v>
      </c>
      <c r="J42" s="45">
        <v>9.0024999999999995</v>
      </c>
    </row>
    <row r="43" spans="1:22" x14ac:dyDescent="0.25">
      <c r="A43" s="33">
        <v>36220</v>
      </c>
      <c r="B43" s="44">
        <v>1.0986</v>
      </c>
      <c r="C43" s="44">
        <v>131.13</v>
      </c>
      <c r="D43" s="44">
        <v>37.57</v>
      </c>
      <c r="E43" s="44">
        <v>7.4347000000000003</v>
      </c>
      <c r="F43" s="44">
        <v>0.68289999999999995</v>
      </c>
      <c r="G43" s="44">
        <v>254.53</v>
      </c>
      <c r="H43" s="44">
        <v>4.3074000000000003</v>
      </c>
      <c r="I43" s="44">
        <v>1.4280999999999999</v>
      </c>
      <c r="J43" s="45">
        <v>9.0005000000000006</v>
      </c>
    </row>
    <row r="44" spans="1:22" x14ac:dyDescent="0.25">
      <c r="A44" s="33">
        <v>36221</v>
      </c>
      <c r="B44" s="44">
        <v>1.0887</v>
      </c>
      <c r="C44" s="44">
        <v>131.37</v>
      </c>
      <c r="D44" s="44">
        <v>37.582999999999998</v>
      </c>
      <c r="E44" s="44">
        <v>7.4344999999999999</v>
      </c>
      <c r="F44" s="44">
        <v>0.6764</v>
      </c>
      <c r="G44" s="44">
        <v>252.14</v>
      </c>
      <c r="H44" s="44">
        <v>4.3209999999999997</v>
      </c>
      <c r="I44" s="44">
        <v>1.4345000000000001</v>
      </c>
      <c r="J44" s="45">
        <v>8.9849999999999994</v>
      </c>
      <c r="L44" s="112" t="s">
        <v>158</v>
      </c>
      <c r="M44" s="113"/>
      <c r="N44" s="113"/>
      <c r="O44" s="113"/>
      <c r="P44" s="113"/>
      <c r="Q44" s="113"/>
      <c r="R44" s="113"/>
      <c r="S44" s="113"/>
      <c r="T44" s="113"/>
      <c r="U44" s="113"/>
      <c r="V44" s="114"/>
    </row>
    <row r="45" spans="1:22" x14ac:dyDescent="0.25">
      <c r="A45" s="33">
        <v>36222</v>
      </c>
      <c r="B45" s="44">
        <v>1.0899000000000001</v>
      </c>
      <c r="C45" s="44">
        <v>132.18</v>
      </c>
      <c r="D45" s="44">
        <v>37.551000000000002</v>
      </c>
      <c r="E45" s="44">
        <v>7.4344999999999999</v>
      </c>
      <c r="F45" s="44">
        <v>0.67230000000000001</v>
      </c>
      <c r="G45" s="44">
        <v>254.02</v>
      </c>
      <c r="H45" s="44">
        <v>4.3369999999999997</v>
      </c>
      <c r="I45" s="44">
        <v>1.4334</v>
      </c>
      <c r="J45" s="45">
        <v>8.99</v>
      </c>
      <c r="L45" s="131" t="s">
        <v>147</v>
      </c>
      <c r="M45" s="111"/>
      <c r="N45" s="111"/>
      <c r="O45" s="111"/>
      <c r="P45" s="111"/>
      <c r="Q45" s="111"/>
      <c r="R45" s="111"/>
      <c r="S45" s="111"/>
      <c r="T45" s="111"/>
      <c r="U45" s="111"/>
      <c r="V45" s="132"/>
    </row>
    <row r="46" spans="1:22" x14ac:dyDescent="0.25">
      <c r="A46" s="33">
        <v>36223</v>
      </c>
      <c r="B46" s="44">
        <v>1.0866</v>
      </c>
      <c r="C46" s="44">
        <v>133.91999999999999</v>
      </c>
      <c r="D46" s="44">
        <v>37.518000000000001</v>
      </c>
      <c r="E46" s="44">
        <v>7.4344000000000001</v>
      </c>
      <c r="F46" s="44">
        <v>0.67589999999999995</v>
      </c>
      <c r="G46" s="44">
        <v>254.62</v>
      </c>
      <c r="H46" s="44">
        <v>4.3093000000000004</v>
      </c>
      <c r="I46" s="44">
        <v>1.4362999999999999</v>
      </c>
      <c r="J46" s="45">
        <v>8.9600000000000009</v>
      </c>
      <c r="L46" s="9" t="s">
        <v>34</v>
      </c>
      <c r="M46" s="39">
        <v>36183</v>
      </c>
      <c r="V46" s="10"/>
    </row>
    <row r="47" spans="1:22" x14ac:dyDescent="0.25">
      <c r="A47" s="33">
        <v>36224</v>
      </c>
      <c r="B47" s="44">
        <v>1.0833999999999999</v>
      </c>
      <c r="C47" s="44">
        <v>133.19</v>
      </c>
      <c r="D47" s="44">
        <v>37.283000000000001</v>
      </c>
      <c r="E47" s="44">
        <v>7.4324000000000003</v>
      </c>
      <c r="F47" s="44">
        <v>0.67369999999999997</v>
      </c>
      <c r="G47" s="44">
        <v>253.16</v>
      </c>
      <c r="H47" s="44">
        <v>4.2489999999999997</v>
      </c>
      <c r="I47" s="44">
        <v>1.4406000000000001</v>
      </c>
      <c r="J47" s="45">
        <v>8.9354999999999993</v>
      </c>
      <c r="L47" s="9" t="s">
        <v>35</v>
      </c>
      <c r="M47" s="42" t="s">
        <v>26</v>
      </c>
      <c r="V47" s="10"/>
    </row>
    <row r="48" spans="1:22" x14ac:dyDescent="0.25">
      <c r="A48" s="33">
        <v>36227</v>
      </c>
      <c r="B48" s="44">
        <v>1.0908</v>
      </c>
      <c r="C48" s="44">
        <v>132.77000000000001</v>
      </c>
      <c r="D48" s="44">
        <v>37.603000000000002</v>
      </c>
      <c r="E48" s="44">
        <v>7.4321999999999999</v>
      </c>
      <c r="F48" s="44">
        <v>0.67759999999999998</v>
      </c>
      <c r="G48" s="44">
        <v>250.51</v>
      </c>
      <c r="H48" s="44">
        <v>4.2568000000000001</v>
      </c>
      <c r="I48" s="44">
        <v>1.4468000000000001</v>
      </c>
      <c r="J48" s="45">
        <v>8.9480000000000004</v>
      </c>
      <c r="L48" s="106" cm="1">
        <f t="array" ref="L48">_xlfn.XLOOKUP(M46,A3:A5452,_xlfn.XLOOKUP(M47,B2:J2,B3:J5452),,-1)</f>
        <v>36.286999999999999</v>
      </c>
      <c r="M48" s="111" t="str">
        <f ca="1">_xlfn.FORMULATEXT(L48)</f>
        <v>=XLOOKUP(M46;A3:A5452;XLOOKUP(M47;B2:J2;B3:J5452);;-1)</v>
      </c>
      <c r="N48" s="111"/>
      <c r="O48" s="111"/>
      <c r="P48" s="111"/>
      <c r="Q48" s="111"/>
      <c r="R48" s="111"/>
      <c r="S48" s="111"/>
      <c r="T48" s="111"/>
      <c r="U48" s="111"/>
      <c r="V48" s="10"/>
    </row>
    <row r="49" spans="1:22" x14ac:dyDescent="0.25">
      <c r="A49" s="33">
        <v>36228</v>
      </c>
      <c r="B49" s="44">
        <v>1.0863</v>
      </c>
      <c r="C49" s="44">
        <v>132.44999999999999</v>
      </c>
      <c r="D49" s="44">
        <v>37.966999999999999</v>
      </c>
      <c r="E49" s="44">
        <v>7.4329000000000001</v>
      </c>
      <c r="F49" s="44">
        <v>0.6754</v>
      </c>
      <c r="G49" s="44">
        <v>250.34</v>
      </c>
      <c r="H49" s="44">
        <v>4.2702</v>
      </c>
      <c r="I49" s="44">
        <v>1.4495</v>
      </c>
      <c r="J49" s="45">
        <v>8.9380000000000006</v>
      </c>
      <c r="L49" s="4"/>
      <c r="M49" s="5"/>
      <c r="N49" s="5"/>
      <c r="O49" s="5"/>
      <c r="P49" s="5"/>
      <c r="Q49" s="5"/>
      <c r="R49" s="5"/>
      <c r="S49" s="5"/>
      <c r="T49" s="5"/>
      <c r="U49" s="5"/>
      <c r="V49" s="13"/>
    </row>
    <row r="50" spans="1:22" x14ac:dyDescent="0.25">
      <c r="A50" s="33">
        <v>36229</v>
      </c>
      <c r="B50" s="44">
        <v>1.0952999999999999</v>
      </c>
      <c r="C50" s="44">
        <v>131.74</v>
      </c>
      <c r="D50" s="44">
        <v>37.94</v>
      </c>
      <c r="E50" s="44">
        <v>7.4329999999999998</v>
      </c>
      <c r="F50" s="44">
        <v>0.67459999999999998</v>
      </c>
      <c r="G50" s="44">
        <v>252.83</v>
      </c>
      <c r="H50" s="44">
        <v>4.3141999999999996</v>
      </c>
      <c r="I50" s="44">
        <v>1.458</v>
      </c>
      <c r="J50" s="45">
        <v>8.8925000000000001</v>
      </c>
    </row>
    <row r="51" spans="1:22" x14ac:dyDescent="0.25">
      <c r="A51" s="33">
        <v>36230</v>
      </c>
      <c r="B51" s="44">
        <v>1.0891</v>
      </c>
      <c r="C51" s="44">
        <v>131</v>
      </c>
      <c r="D51" s="44">
        <v>37.832999999999998</v>
      </c>
      <c r="E51" s="44">
        <v>7.4326999999999996</v>
      </c>
      <c r="F51" s="44">
        <v>0.6694</v>
      </c>
      <c r="G51" s="44">
        <v>252.87</v>
      </c>
      <c r="H51" s="44">
        <v>4.3049999999999997</v>
      </c>
      <c r="I51" s="44">
        <v>1.4603999999999999</v>
      </c>
      <c r="J51" s="45">
        <v>8.8309999999999995</v>
      </c>
    </row>
    <row r="52" spans="1:22" x14ac:dyDescent="0.25">
      <c r="A52" s="33">
        <v>36231</v>
      </c>
      <c r="B52" s="44">
        <v>1.0931999999999999</v>
      </c>
      <c r="C52" s="44">
        <v>130.80000000000001</v>
      </c>
      <c r="D52" s="44">
        <v>37.99</v>
      </c>
      <c r="E52" s="44">
        <v>7.4326999999999996</v>
      </c>
      <c r="F52" s="44">
        <v>0.66859999999999997</v>
      </c>
      <c r="G52" s="44">
        <v>253.34</v>
      </c>
      <c r="H52" s="44">
        <v>4.2995000000000001</v>
      </c>
      <c r="I52" s="44">
        <v>1.4610000000000001</v>
      </c>
      <c r="J52" s="45">
        <v>8.8614999999999995</v>
      </c>
    </row>
    <row r="53" spans="1:22" x14ac:dyDescent="0.25">
      <c r="A53" s="33">
        <v>36234</v>
      </c>
      <c r="B53" s="44">
        <v>1.0949</v>
      </c>
      <c r="C53" s="44">
        <v>128.85</v>
      </c>
      <c r="D53" s="44">
        <v>37.85</v>
      </c>
      <c r="E53" s="44">
        <v>7.4325000000000001</v>
      </c>
      <c r="F53" s="44">
        <v>0.67390000000000005</v>
      </c>
      <c r="G53" s="44">
        <v>253.46</v>
      </c>
      <c r="H53" s="44">
        <v>4.3102999999999998</v>
      </c>
      <c r="I53" s="44">
        <v>1.4643999999999999</v>
      </c>
      <c r="J53" s="45">
        <v>8.8785000000000007</v>
      </c>
    </row>
    <row r="54" spans="1:22" x14ac:dyDescent="0.25">
      <c r="A54" s="33">
        <v>36235</v>
      </c>
      <c r="B54" s="44">
        <v>1.0901000000000001</v>
      </c>
      <c r="C54" s="44">
        <v>128.65</v>
      </c>
      <c r="D54" s="44">
        <v>38.049999999999997</v>
      </c>
      <c r="E54" s="44">
        <v>7.4321999999999999</v>
      </c>
      <c r="F54" s="44">
        <v>0.67030000000000001</v>
      </c>
      <c r="G54" s="44">
        <v>253.66</v>
      </c>
      <c r="H54" s="44">
        <v>4.3106999999999998</v>
      </c>
      <c r="I54" s="44">
        <v>1.4671000000000001</v>
      </c>
      <c r="J54" s="45">
        <v>8.9689999999999994</v>
      </c>
    </row>
    <row r="55" spans="1:22" x14ac:dyDescent="0.25">
      <c r="A55" s="33">
        <v>36236</v>
      </c>
      <c r="B55" s="44">
        <v>1.0966</v>
      </c>
      <c r="C55" s="44">
        <v>130.18</v>
      </c>
      <c r="D55" s="44">
        <v>37.96</v>
      </c>
      <c r="E55" s="44">
        <v>7.4317000000000002</v>
      </c>
      <c r="F55" s="44">
        <v>0.6744</v>
      </c>
      <c r="G55" s="44">
        <v>253.81</v>
      </c>
      <c r="H55" s="44">
        <v>4.3070000000000004</v>
      </c>
      <c r="I55" s="44">
        <v>1.4646999999999999</v>
      </c>
      <c r="J55" s="45">
        <v>8.9779999999999998</v>
      </c>
    </row>
    <row r="56" spans="1:22" x14ac:dyDescent="0.25">
      <c r="A56" s="33">
        <v>36237</v>
      </c>
      <c r="B56" s="44">
        <v>1.1012</v>
      </c>
      <c r="C56" s="44">
        <v>129.78</v>
      </c>
      <c r="D56" s="44">
        <v>37.99</v>
      </c>
      <c r="E56" s="44">
        <v>7.4321000000000002</v>
      </c>
      <c r="F56" s="44">
        <v>0.67600000000000005</v>
      </c>
      <c r="G56" s="44">
        <v>254.6</v>
      </c>
      <c r="H56" s="44">
        <v>4.3099999999999996</v>
      </c>
      <c r="I56" s="44">
        <v>1.4626999999999999</v>
      </c>
      <c r="J56" s="45">
        <v>8.9380000000000006</v>
      </c>
    </row>
    <row r="57" spans="1:22" x14ac:dyDescent="0.25">
      <c r="A57" s="33">
        <v>36238</v>
      </c>
      <c r="B57" s="44">
        <v>1.0914999999999999</v>
      </c>
      <c r="C57" s="44">
        <v>127.99</v>
      </c>
      <c r="D57" s="44">
        <v>37.947000000000003</v>
      </c>
      <c r="E57" s="44">
        <v>7.4314999999999998</v>
      </c>
      <c r="F57" s="44">
        <v>0.67079999999999995</v>
      </c>
      <c r="G57" s="44">
        <v>253.64</v>
      </c>
      <c r="H57" s="44">
        <v>4.2626999999999997</v>
      </c>
      <c r="I57" s="44">
        <v>1.4577</v>
      </c>
      <c r="J57" s="45">
        <v>8.9369999999999994</v>
      </c>
    </row>
    <row r="58" spans="1:22" x14ac:dyDescent="0.25">
      <c r="A58" s="33">
        <v>36241</v>
      </c>
      <c r="B58" s="44">
        <v>1.0864</v>
      </c>
      <c r="C58" s="44">
        <v>128</v>
      </c>
      <c r="D58" s="44">
        <v>38.142000000000003</v>
      </c>
      <c r="E58" s="44">
        <v>7.4317000000000002</v>
      </c>
      <c r="F58" s="44">
        <v>0.66769999999999996</v>
      </c>
      <c r="G58" s="44">
        <v>253.25</v>
      </c>
      <c r="H58" s="44">
        <v>4.2805</v>
      </c>
      <c r="I58" s="44">
        <v>1.4496</v>
      </c>
      <c r="J58" s="45">
        <v>8.9324999999999992</v>
      </c>
    </row>
    <row r="59" spans="1:22" x14ac:dyDescent="0.25">
      <c r="A59" s="33">
        <v>36242</v>
      </c>
      <c r="B59" s="44">
        <v>1.0895999999999999</v>
      </c>
      <c r="C59" s="44">
        <v>128.94</v>
      </c>
      <c r="D59" s="44">
        <v>38.302999999999997</v>
      </c>
      <c r="E59" s="44">
        <v>7.4314999999999998</v>
      </c>
      <c r="F59" s="44">
        <v>0.67059999999999997</v>
      </c>
      <c r="G59" s="44">
        <v>254.12</v>
      </c>
      <c r="H59" s="44">
        <v>4.2888000000000002</v>
      </c>
      <c r="I59" s="44">
        <v>1.4516</v>
      </c>
      <c r="J59" s="45">
        <v>8.9320000000000004</v>
      </c>
    </row>
    <row r="60" spans="1:22" x14ac:dyDescent="0.25">
      <c r="A60" s="33">
        <v>36243</v>
      </c>
      <c r="B60" s="44">
        <v>1.0928</v>
      </c>
      <c r="C60" s="44">
        <v>128.6</v>
      </c>
      <c r="D60" s="44">
        <v>38.582999999999998</v>
      </c>
      <c r="E60" s="44">
        <v>7.4314</v>
      </c>
      <c r="F60" s="44">
        <v>0.6653</v>
      </c>
      <c r="G60" s="44">
        <v>256.11</v>
      </c>
      <c r="H60" s="44">
        <v>4.3521000000000001</v>
      </c>
      <c r="I60" s="44">
        <v>1.4539</v>
      </c>
      <c r="J60" s="45">
        <v>8.9695</v>
      </c>
    </row>
    <row r="61" spans="1:22" x14ac:dyDescent="0.25">
      <c r="A61" s="33">
        <v>36244</v>
      </c>
      <c r="B61" s="44">
        <v>1.0898000000000001</v>
      </c>
      <c r="C61" s="44">
        <v>128.65</v>
      </c>
      <c r="D61" s="44">
        <v>38.457000000000001</v>
      </c>
      <c r="E61" s="44">
        <v>7.4314999999999998</v>
      </c>
      <c r="F61" s="44">
        <v>0.66679999999999995</v>
      </c>
      <c r="G61" s="44">
        <v>255.25</v>
      </c>
      <c r="H61" s="44">
        <v>4.3164999999999996</v>
      </c>
      <c r="I61" s="44">
        <v>1.4491000000000001</v>
      </c>
      <c r="J61" s="45">
        <v>9.0069999999999997</v>
      </c>
    </row>
    <row r="62" spans="1:22" x14ac:dyDescent="0.25">
      <c r="A62" s="33">
        <v>36245</v>
      </c>
      <c r="B62" s="44">
        <v>1.0814999999999999</v>
      </c>
      <c r="C62" s="44">
        <v>128.93</v>
      </c>
      <c r="D62" s="44">
        <v>38.354999999999997</v>
      </c>
      <c r="E62" s="44">
        <v>7.4318</v>
      </c>
      <c r="F62" s="44">
        <v>0.66500000000000004</v>
      </c>
      <c r="G62" s="44">
        <v>253.9</v>
      </c>
      <c r="H62" s="44">
        <v>4.2763</v>
      </c>
      <c r="I62" s="44">
        <v>1.4599</v>
      </c>
      <c r="J62" s="45">
        <v>8.9499999999999993</v>
      </c>
    </row>
    <row r="63" spans="1:22" x14ac:dyDescent="0.25">
      <c r="A63" s="33">
        <v>36248</v>
      </c>
      <c r="B63" s="44">
        <v>1.0691999999999999</v>
      </c>
      <c r="C63" s="44">
        <v>128.78</v>
      </c>
      <c r="D63" s="44">
        <v>38.54</v>
      </c>
      <c r="E63" s="44">
        <v>7.4316000000000004</v>
      </c>
      <c r="F63" s="44">
        <v>0.66149999999999998</v>
      </c>
      <c r="G63" s="44">
        <v>253.96</v>
      </c>
      <c r="H63" s="44">
        <v>4.2756999999999996</v>
      </c>
      <c r="I63" s="44">
        <v>1.4464999999999999</v>
      </c>
      <c r="J63" s="45">
        <v>8.9550000000000001</v>
      </c>
    </row>
    <row r="64" spans="1:22" x14ac:dyDescent="0.25">
      <c r="A64" s="33">
        <v>36249</v>
      </c>
      <c r="B64" s="44">
        <v>1.0710999999999999</v>
      </c>
      <c r="C64" s="44">
        <v>128.86000000000001</v>
      </c>
      <c r="D64" s="44">
        <v>38.44</v>
      </c>
      <c r="E64" s="44">
        <v>7.4317000000000002</v>
      </c>
      <c r="F64" s="44">
        <v>0.66379999999999995</v>
      </c>
      <c r="G64" s="44">
        <v>254.89</v>
      </c>
      <c r="H64" s="44">
        <v>4.258</v>
      </c>
      <c r="I64" s="44">
        <v>1.4512</v>
      </c>
      <c r="J64" s="45">
        <v>8.9525000000000006</v>
      </c>
    </row>
    <row r="65" spans="1:10" x14ac:dyDescent="0.25">
      <c r="A65" s="33">
        <v>36250</v>
      </c>
      <c r="B65" s="44">
        <v>1.0742</v>
      </c>
      <c r="C65" s="44">
        <v>127.81</v>
      </c>
      <c r="D65" s="44">
        <v>38.393000000000001</v>
      </c>
      <c r="E65" s="44">
        <v>7.4317000000000002</v>
      </c>
      <c r="F65" s="44">
        <v>0.6663</v>
      </c>
      <c r="G65" s="44">
        <v>254.82</v>
      </c>
      <c r="H65" s="44">
        <v>4.2946999999999997</v>
      </c>
      <c r="I65" s="44">
        <v>1.4487000000000001</v>
      </c>
      <c r="J65" s="45">
        <v>8.8870000000000005</v>
      </c>
    </row>
    <row r="66" spans="1:10" x14ac:dyDescent="0.25">
      <c r="A66" s="33">
        <v>36251</v>
      </c>
      <c r="B66" s="44">
        <v>1.0771999999999999</v>
      </c>
      <c r="C66" s="44">
        <v>128.72</v>
      </c>
      <c r="D66" s="44">
        <v>38.481999999999999</v>
      </c>
      <c r="E66" s="44">
        <v>7.4316000000000004</v>
      </c>
      <c r="F66" s="44">
        <v>0.66900000000000004</v>
      </c>
      <c r="G66" s="44">
        <v>254.41</v>
      </c>
      <c r="H66" s="44">
        <v>4.3380000000000001</v>
      </c>
      <c r="I66" s="44">
        <v>1.4498</v>
      </c>
      <c r="J66" s="45">
        <v>8.8889999999999993</v>
      </c>
    </row>
    <row r="67" spans="1:10" x14ac:dyDescent="0.25">
      <c r="A67" s="33">
        <v>36252</v>
      </c>
      <c r="B67" s="44">
        <v>1.0771999999999999</v>
      </c>
      <c r="C67" s="44">
        <v>129.85</v>
      </c>
      <c r="D67" s="44">
        <v>38.442</v>
      </c>
      <c r="E67" s="44">
        <v>7.4317000000000002</v>
      </c>
      <c r="F67" s="44">
        <v>0.67200000000000004</v>
      </c>
      <c r="G67" s="44">
        <v>253.97</v>
      </c>
      <c r="H67" s="44">
        <v>4.3499999999999996</v>
      </c>
      <c r="I67" s="44">
        <v>1.4559</v>
      </c>
      <c r="J67" s="45">
        <v>8.8811</v>
      </c>
    </row>
    <row r="68" spans="1:10" x14ac:dyDescent="0.25">
      <c r="A68" s="33">
        <v>36255</v>
      </c>
      <c r="B68" s="44">
        <v>1.0751999999999999</v>
      </c>
      <c r="C68" s="44">
        <v>130.55000000000001</v>
      </c>
      <c r="D68" s="44">
        <v>38.487000000000002</v>
      </c>
      <c r="E68" s="44">
        <v>7.4307999999999996</v>
      </c>
      <c r="F68" s="44">
        <v>0.67020000000000002</v>
      </c>
      <c r="G68" s="44">
        <v>253.3</v>
      </c>
      <c r="H68" s="44">
        <v>4.3292999999999999</v>
      </c>
      <c r="I68" s="44">
        <v>1.4564999999999999</v>
      </c>
      <c r="J68" s="45">
        <v>8.8846000000000007</v>
      </c>
    </row>
    <row r="69" spans="1:10" x14ac:dyDescent="0.25">
      <c r="A69" s="33">
        <v>36256</v>
      </c>
      <c r="B69" s="44">
        <v>1.0726</v>
      </c>
      <c r="C69" s="44">
        <v>129.99</v>
      </c>
      <c r="D69" s="44">
        <v>38.351999999999997</v>
      </c>
      <c r="E69" s="44">
        <v>7.4311999999999996</v>
      </c>
      <c r="F69" s="44">
        <v>0.67589999999999995</v>
      </c>
      <c r="G69" s="44">
        <v>253.16</v>
      </c>
      <c r="H69" s="44">
        <v>4.3143000000000002</v>
      </c>
      <c r="I69" s="44">
        <v>1.4528000000000001</v>
      </c>
      <c r="J69" s="45">
        <v>8.8704999999999998</v>
      </c>
    </row>
    <row r="70" spans="1:10" x14ac:dyDescent="0.25">
      <c r="A70" s="33">
        <v>36257</v>
      </c>
      <c r="B70" s="44">
        <v>1.0811999999999999</v>
      </c>
      <c r="C70" s="44">
        <v>131.27000000000001</v>
      </c>
      <c r="D70" s="44">
        <v>38.198999999999998</v>
      </c>
      <c r="E70" s="44">
        <v>7.4313000000000002</v>
      </c>
      <c r="F70" s="44">
        <v>0.67720000000000002</v>
      </c>
      <c r="G70" s="44">
        <v>254.12</v>
      </c>
      <c r="H70" s="44">
        <v>4.3055000000000003</v>
      </c>
      <c r="I70" s="44">
        <v>1.4514</v>
      </c>
      <c r="J70" s="45">
        <v>8.9290000000000003</v>
      </c>
    </row>
    <row r="71" spans="1:10" x14ac:dyDescent="0.25">
      <c r="A71" s="33">
        <v>36258</v>
      </c>
      <c r="B71" s="44">
        <v>1.0818000000000001</v>
      </c>
      <c r="C71" s="44">
        <v>130.44999999999999</v>
      </c>
      <c r="D71" s="44">
        <v>38.063000000000002</v>
      </c>
      <c r="E71" s="44">
        <v>7.4321999999999999</v>
      </c>
      <c r="F71" s="44">
        <v>0.67310000000000003</v>
      </c>
      <c r="G71" s="44">
        <v>253.53</v>
      </c>
      <c r="H71" s="44">
        <v>4.2927999999999997</v>
      </c>
      <c r="I71" s="44">
        <v>1.4498</v>
      </c>
      <c r="J71" s="45">
        <v>8.9640000000000004</v>
      </c>
    </row>
    <row r="72" spans="1:10" x14ac:dyDescent="0.25">
      <c r="A72" s="33">
        <v>36259</v>
      </c>
      <c r="B72" s="44">
        <v>1.0778000000000001</v>
      </c>
      <c r="C72" s="44">
        <v>130.75</v>
      </c>
      <c r="D72" s="44">
        <v>38.036000000000001</v>
      </c>
      <c r="E72" s="44">
        <v>7.4322999999999997</v>
      </c>
      <c r="F72" s="44">
        <v>0.6724</v>
      </c>
      <c r="G72" s="44">
        <v>253.33</v>
      </c>
      <c r="H72" s="44">
        <v>4.2918000000000003</v>
      </c>
      <c r="I72" s="44">
        <v>1.4504999999999999</v>
      </c>
      <c r="J72" s="45">
        <v>8.9440000000000008</v>
      </c>
    </row>
    <row r="73" spans="1:10" x14ac:dyDescent="0.25">
      <c r="A73" s="33">
        <v>36262</v>
      </c>
      <c r="B73" s="44">
        <v>1.0867</v>
      </c>
      <c r="C73" s="44">
        <v>130.27000000000001</v>
      </c>
      <c r="D73" s="44">
        <v>38.131999999999998</v>
      </c>
      <c r="E73" s="44">
        <v>7.4336000000000002</v>
      </c>
      <c r="F73" s="44">
        <v>0.67230000000000001</v>
      </c>
      <c r="G73" s="44">
        <v>254.82</v>
      </c>
      <c r="H73" s="44">
        <v>4.3078000000000003</v>
      </c>
      <c r="I73" s="44">
        <v>1.4470000000000001</v>
      </c>
      <c r="J73" s="45">
        <v>9.02</v>
      </c>
    </row>
    <row r="74" spans="1:10" x14ac:dyDescent="0.25">
      <c r="A74" s="33">
        <v>36263</v>
      </c>
      <c r="B74" s="44">
        <v>1.0765</v>
      </c>
      <c r="C74" s="44">
        <v>129.66</v>
      </c>
      <c r="D74" s="44">
        <v>38.155000000000001</v>
      </c>
      <c r="E74" s="44">
        <v>7.4333999999999998</v>
      </c>
      <c r="F74" s="44">
        <v>0.66710000000000003</v>
      </c>
      <c r="G74" s="44">
        <v>253.69</v>
      </c>
      <c r="H74" s="44">
        <v>4.3022999999999998</v>
      </c>
      <c r="I74" s="44">
        <v>1.452</v>
      </c>
      <c r="J74" s="45">
        <v>8.9574999999999996</v>
      </c>
    </row>
    <row r="75" spans="1:10" x14ac:dyDescent="0.25">
      <c r="A75" s="33">
        <v>36264</v>
      </c>
      <c r="B75" s="44">
        <v>1.0787</v>
      </c>
      <c r="C75" s="44">
        <v>128.55000000000001</v>
      </c>
      <c r="D75" s="44">
        <v>38</v>
      </c>
      <c r="E75" s="44">
        <v>7.4330999999999996</v>
      </c>
      <c r="F75" s="44">
        <v>0.66669999999999996</v>
      </c>
      <c r="G75" s="44">
        <v>253.67</v>
      </c>
      <c r="H75" s="44">
        <v>4.2904999999999998</v>
      </c>
      <c r="I75" s="44">
        <v>1.4524999999999999</v>
      </c>
      <c r="J75" s="45">
        <v>8.9380000000000006</v>
      </c>
    </row>
    <row r="76" spans="1:10" x14ac:dyDescent="0.25">
      <c r="A76" s="33">
        <v>36265</v>
      </c>
      <c r="B76" s="44">
        <v>1.0786</v>
      </c>
      <c r="C76" s="44">
        <v>128.01</v>
      </c>
      <c r="D76" s="44">
        <v>37.71</v>
      </c>
      <c r="E76" s="44">
        <v>7.4333</v>
      </c>
      <c r="F76" s="44">
        <v>0.66820000000000002</v>
      </c>
      <c r="G76" s="44">
        <v>253.65</v>
      </c>
      <c r="H76" s="44">
        <v>4.2861000000000002</v>
      </c>
      <c r="I76" s="44">
        <v>1.4471000000000001</v>
      </c>
      <c r="J76" s="45">
        <v>8.9290000000000003</v>
      </c>
    </row>
    <row r="77" spans="1:10" x14ac:dyDescent="0.25">
      <c r="A77" s="33">
        <v>36266</v>
      </c>
      <c r="B77" s="44">
        <v>1.0668</v>
      </c>
      <c r="C77" s="44">
        <v>126.16</v>
      </c>
      <c r="D77" s="44">
        <v>37.921999999999997</v>
      </c>
      <c r="E77" s="44">
        <v>7.4332000000000003</v>
      </c>
      <c r="F77" s="44">
        <v>0.6633</v>
      </c>
      <c r="G77" s="44">
        <v>252.68</v>
      </c>
      <c r="H77" s="44">
        <v>4.2838000000000003</v>
      </c>
      <c r="I77" s="44">
        <v>1.4549000000000001</v>
      </c>
      <c r="J77" s="45">
        <v>8.8825000000000003</v>
      </c>
    </row>
    <row r="78" spans="1:10" x14ac:dyDescent="0.25">
      <c r="A78" s="33">
        <v>36269</v>
      </c>
      <c r="B78" s="44">
        <v>1.0636000000000001</v>
      </c>
      <c r="C78" s="44">
        <v>125.67</v>
      </c>
      <c r="D78" s="44">
        <v>37.744999999999997</v>
      </c>
      <c r="E78" s="44">
        <v>7.4329999999999998</v>
      </c>
      <c r="F78" s="44">
        <v>0.65859999999999996</v>
      </c>
      <c r="G78" s="44">
        <v>251.52</v>
      </c>
      <c r="H78" s="44">
        <v>4.2656999999999998</v>
      </c>
      <c r="I78" s="44">
        <v>1.4598</v>
      </c>
      <c r="J78" s="45">
        <v>8.8829999999999991</v>
      </c>
    </row>
    <row r="79" spans="1:10" x14ac:dyDescent="0.25">
      <c r="A79" s="33">
        <v>36270</v>
      </c>
      <c r="B79" s="44">
        <v>1.0646</v>
      </c>
      <c r="C79" s="44">
        <v>125.48</v>
      </c>
      <c r="D79" s="44">
        <v>37.832000000000001</v>
      </c>
      <c r="E79" s="44">
        <v>7.4328000000000003</v>
      </c>
      <c r="F79" s="44">
        <v>0.65890000000000004</v>
      </c>
      <c r="G79" s="44">
        <v>251.27</v>
      </c>
      <c r="H79" s="44">
        <v>4.2675000000000001</v>
      </c>
      <c r="I79" s="44">
        <v>1.4621</v>
      </c>
      <c r="J79" s="45">
        <v>8.8989999999999991</v>
      </c>
    </row>
    <row r="80" spans="1:10" x14ac:dyDescent="0.25">
      <c r="A80" s="33">
        <v>36271</v>
      </c>
      <c r="B80" s="44">
        <v>1.0586</v>
      </c>
      <c r="C80" s="44">
        <v>126.26</v>
      </c>
      <c r="D80" s="44">
        <v>37.796999999999997</v>
      </c>
      <c r="E80" s="44">
        <v>7.4325999999999999</v>
      </c>
      <c r="F80" s="44">
        <v>0.6593</v>
      </c>
      <c r="G80" s="44">
        <v>250.21</v>
      </c>
      <c r="H80" s="44">
        <v>4.2522000000000002</v>
      </c>
      <c r="I80" s="44">
        <v>1.4592000000000001</v>
      </c>
      <c r="J80" s="45">
        <v>8.9049999999999994</v>
      </c>
    </row>
    <row r="81" spans="1:10" x14ac:dyDescent="0.25">
      <c r="A81" s="33">
        <v>36272</v>
      </c>
      <c r="B81" s="44">
        <v>1.0581</v>
      </c>
      <c r="C81" s="44">
        <v>126.95</v>
      </c>
      <c r="D81" s="44">
        <v>37.881999999999998</v>
      </c>
      <c r="E81" s="44">
        <v>7.4326999999999996</v>
      </c>
      <c r="F81" s="44">
        <v>0.65849999999999997</v>
      </c>
      <c r="G81" s="44">
        <v>249.49</v>
      </c>
      <c r="H81" s="44">
        <v>4.2641</v>
      </c>
      <c r="I81" s="44">
        <v>1.4581999999999999</v>
      </c>
      <c r="J81" s="45">
        <v>8.9090000000000007</v>
      </c>
    </row>
    <row r="82" spans="1:10" x14ac:dyDescent="0.25">
      <c r="A82" s="33">
        <v>36273</v>
      </c>
      <c r="B82" s="44">
        <v>1.0633999999999999</v>
      </c>
      <c r="C82" s="44">
        <v>127.25</v>
      </c>
      <c r="D82" s="44">
        <v>37.838999999999999</v>
      </c>
      <c r="E82" s="44">
        <v>7.4335000000000004</v>
      </c>
      <c r="F82" s="44">
        <v>0.6583</v>
      </c>
      <c r="G82" s="44">
        <v>251.6</v>
      </c>
      <c r="H82" s="44">
        <v>4.2607999999999997</v>
      </c>
      <c r="I82" s="44">
        <v>1.4577</v>
      </c>
      <c r="J82" s="45">
        <v>8.8945000000000007</v>
      </c>
    </row>
    <row r="83" spans="1:10" x14ac:dyDescent="0.25">
      <c r="A83" s="33">
        <v>36276</v>
      </c>
      <c r="B83" s="44">
        <v>1.0613999999999999</v>
      </c>
      <c r="C83" s="44">
        <v>126.22</v>
      </c>
      <c r="D83" s="44">
        <v>37.71</v>
      </c>
      <c r="E83" s="44">
        <v>7.4335000000000004</v>
      </c>
      <c r="F83" s="44">
        <v>0.65690000000000004</v>
      </c>
      <c r="G83" s="44">
        <v>250.7</v>
      </c>
      <c r="H83" s="44">
        <v>4.2377000000000002</v>
      </c>
      <c r="I83" s="44">
        <v>1.4579</v>
      </c>
      <c r="J83" s="45">
        <v>8.8945000000000007</v>
      </c>
    </row>
    <row r="84" spans="1:10" x14ac:dyDescent="0.25">
      <c r="A84" s="33">
        <v>36277</v>
      </c>
      <c r="B84" s="44">
        <v>1.0629999999999999</v>
      </c>
      <c r="C84" s="44">
        <v>127.34</v>
      </c>
      <c r="D84" s="44">
        <v>37.683</v>
      </c>
      <c r="E84" s="44">
        <v>7.4345999999999997</v>
      </c>
      <c r="F84" s="44">
        <v>0.65869999999999995</v>
      </c>
      <c r="G84" s="44">
        <v>250.74</v>
      </c>
      <c r="H84" s="44">
        <v>4.2457000000000003</v>
      </c>
      <c r="I84" s="44">
        <v>1.4588000000000001</v>
      </c>
      <c r="J84" s="45">
        <v>8.9030000000000005</v>
      </c>
    </row>
    <row r="85" spans="1:10" x14ac:dyDescent="0.25">
      <c r="A85" s="33">
        <v>36278</v>
      </c>
      <c r="B85" s="44">
        <v>1.0666</v>
      </c>
      <c r="C85" s="44">
        <v>127.05</v>
      </c>
      <c r="D85" s="44">
        <v>37.807000000000002</v>
      </c>
      <c r="E85" s="44">
        <v>7.4336000000000002</v>
      </c>
      <c r="F85" s="44">
        <v>0.6583</v>
      </c>
      <c r="G85" s="44">
        <v>251.27</v>
      </c>
      <c r="H85" s="44">
        <v>4.2522000000000002</v>
      </c>
      <c r="I85" s="44">
        <v>1.4623999999999999</v>
      </c>
      <c r="J85" s="45">
        <v>8.9130000000000003</v>
      </c>
    </row>
    <row r="86" spans="1:10" x14ac:dyDescent="0.25">
      <c r="A86" s="33">
        <v>36279</v>
      </c>
      <c r="B86" s="44">
        <v>1.0604</v>
      </c>
      <c r="C86" s="44">
        <v>126.16</v>
      </c>
      <c r="D86" s="44">
        <v>37.692</v>
      </c>
      <c r="E86" s="44">
        <v>7.4329999999999998</v>
      </c>
      <c r="F86" s="44">
        <v>0.65839999999999999</v>
      </c>
      <c r="G86" s="44">
        <v>250.58</v>
      </c>
      <c r="H86" s="44">
        <v>4.2247000000000003</v>
      </c>
      <c r="I86" s="44">
        <v>1.4690000000000001</v>
      </c>
      <c r="J86" s="45">
        <v>8.9109999999999996</v>
      </c>
    </row>
    <row r="87" spans="1:10" x14ac:dyDescent="0.25">
      <c r="A87" s="33">
        <v>36280</v>
      </c>
      <c r="B87" s="44">
        <v>1.0597000000000001</v>
      </c>
      <c r="C87" s="44">
        <v>126.9</v>
      </c>
      <c r="D87" s="44">
        <v>37.643000000000001</v>
      </c>
      <c r="E87" s="44">
        <v>7.4322999999999997</v>
      </c>
      <c r="F87" s="44">
        <v>0.65710000000000002</v>
      </c>
      <c r="G87" s="44">
        <v>250.52</v>
      </c>
      <c r="H87" s="44">
        <v>4.1882999999999999</v>
      </c>
      <c r="I87" s="44">
        <v>1.4621</v>
      </c>
      <c r="J87" s="45">
        <v>8.9075000000000006</v>
      </c>
    </row>
    <row r="88" spans="1:10" x14ac:dyDescent="0.25">
      <c r="A88" s="33">
        <v>36283</v>
      </c>
      <c r="B88" s="44">
        <v>1.0589</v>
      </c>
      <c r="C88" s="44">
        <v>126.93</v>
      </c>
      <c r="D88" s="44">
        <v>37.506999999999998</v>
      </c>
      <c r="E88" s="44">
        <v>7.4320000000000004</v>
      </c>
      <c r="F88" s="44">
        <v>0.65710000000000002</v>
      </c>
      <c r="G88" s="44">
        <v>250.02</v>
      </c>
      <c r="H88" s="44">
        <v>4.1763000000000003</v>
      </c>
      <c r="I88" s="44">
        <v>1.4712000000000001</v>
      </c>
      <c r="J88" s="45">
        <v>8.9184999999999999</v>
      </c>
    </row>
    <row r="89" spans="1:10" x14ac:dyDescent="0.25">
      <c r="A89" s="33">
        <v>36284</v>
      </c>
      <c r="B89" s="44">
        <v>1.0564</v>
      </c>
      <c r="C89" s="44">
        <v>128.04</v>
      </c>
      <c r="D89" s="44">
        <v>37.542999999999999</v>
      </c>
      <c r="E89" s="44">
        <v>7.4320000000000004</v>
      </c>
      <c r="F89" s="44">
        <v>0.65529999999999999</v>
      </c>
      <c r="G89" s="44">
        <v>249.5</v>
      </c>
      <c r="H89" s="44">
        <v>4.1707999999999998</v>
      </c>
      <c r="I89" s="44">
        <v>1.4676</v>
      </c>
      <c r="J89" s="45">
        <v>8.9484999999999992</v>
      </c>
    </row>
    <row r="90" spans="1:10" x14ac:dyDescent="0.25">
      <c r="A90" s="33">
        <v>36285</v>
      </c>
      <c r="B90" s="44">
        <v>1.0667</v>
      </c>
      <c r="C90" s="44">
        <v>128.78</v>
      </c>
      <c r="D90" s="44">
        <v>37.546999999999997</v>
      </c>
      <c r="E90" s="44">
        <v>7.4321999999999999</v>
      </c>
      <c r="F90" s="44">
        <v>0.6552</v>
      </c>
      <c r="G90" s="44">
        <v>250.19</v>
      </c>
      <c r="H90" s="44">
        <v>4.1764999999999999</v>
      </c>
      <c r="I90" s="44">
        <v>1.4661</v>
      </c>
      <c r="J90" s="45">
        <v>8.9845000000000006</v>
      </c>
    </row>
    <row r="91" spans="1:10" x14ac:dyDescent="0.25">
      <c r="A91" s="33">
        <v>36286</v>
      </c>
      <c r="B91" s="44">
        <v>1.0799000000000001</v>
      </c>
      <c r="C91" s="44">
        <v>130.6</v>
      </c>
      <c r="D91" s="44">
        <v>37.529000000000003</v>
      </c>
      <c r="E91" s="44">
        <v>7.4322999999999997</v>
      </c>
      <c r="F91" s="44">
        <v>0.66010000000000002</v>
      </c>
      <c r="G91" s="44">
        <v>250.6</v>
      </c>
      <c r="H91" s="44">
        <v>4.2001999999999997</v>
      </c>
      <c r="I91" s="44">
        <v>1.4665999999999999</v>
      </c>
      <c r="J91" s="45">
        <v>9.0050000000000008</v>
      </c>
    </row>
    <row r="92" spans="1:10" x14ac:dyDescent="0.25">
      <c r="A92" s="33">
        <v>36287</v>
      </c>
      <c r="B92" s="44">
        <v>1.0786</v>
      </c>
      <c r="C92" s="44">
        <v>130.13</v>
      </c>
      <c r="D92" s="44">
        <v>37.69</v>
      </c>
      <c r="E92" s="44">
        <v>7.4332000000000003</v>
      </c>
      <c r="F92" s="44">
        <v>0.66100000000000003</v>
      </c>
      <c r="G92" s="44">
        <v>251.55</v>
      </c>
      <c r="H92" s="44">
        <v>4.2062999999999997</v>
      </c>
      <c r="I92" s="44">
        <v>1.4675</v>
      </c>
      <c r="J92" s="45">
        <v>8.9574999999999996</v>
      </c>
    </row>
    <row r="93" spans="1:10" x14ac:dyDescent="0.25">
      <c r="A93" s="33">
        <v>36290</v>
      </c>
      <c r="B93" s="44">
        <v>1.0734999999999999</v>
      </c>
      <c r="C93" s="44">
        <v>129.82</v>
      </c>
      <c r="D93" s="44">
        <v>37.69</v>
      </c>
      <c r="E93" s="44">
        <v>7.4322999999999997</v>
      </c>
      <c r="F93" s="44">
        <v>0.66039999999999999</v>
      </c>
      <c r="G93" s="44">
        <v>250.48</v>
      </c>
      <c r="H93" s="44">
        <v>4.1917999999999997</v>
      </c>
      <c r="I93" s="44">
        <v>1.4618</v>
      </c>
      <c r="J93" s="45">
        <v>8.9444999999999997</v>
      </c>
    </row>
    <row r="94" spans="1:10" x14ac:dyDescent="0.25">
      <c r="A94" s="33">
        <v>36291</v>
      </c>
      <c r="B94" s="44">
        <v>1.0731999999999999</v>
      </c>
      <c r="C94" s="44">
        <v>129.97</v>
      </c>
      <c r="D94" s="44">
        <v>37.558</v>
      </c>
      <c r="E94" s="44">
        <v>7.4326999999999996</v>
      </c>
      <c r="F94" s="44">
        <v>0.66190000000000004</v>
      </c>
      <c r="G94" s="44">
        <v>249.78</v>
      </c>
      <c r="H94" s="44">
        <v>4.1851000000000003</v>
      </c>
      <c r="I94" s="44">
        <v>1.4610000000000001</v>
      </c>
      <c r="J94" s="45">
        <v>8.9420000000000002</v>
      </c>
    </row>
    <row r="95" spans="1:10" x14ac:dyDescent="0.25">
      <c r="A95" s="33">
        <v>36292</v>
      </c>
      <c r="B95" s="44">
        <v>1.0645</v>
      </c>
      <c r="C95" s="44">
        <v>128.88</v>
      </c>
      <c r="D95" s="44">
        <v>37.667000000000002</v>
      </c>
      <c r="E95" s="44">
        <v>7.4329000000000001</v>
      </c>
      <c r="F95" s="44">
        <v>0.65769999999999995</v>
      </c>
      <c r="G95" s="44">
        <v>250.06</v>
      </c>
      <c r="H95" s="44">
        <v>4.1717000000000004</v>
      </c>
      <c r="I95" s="44">
        <v>1.4706999999999999</v>
      </c>
      <c r="J95" s="45">
        <v>8.9440000000000008</v>
      </c>
    </row>
    <row r="96" spans="1:10" x14ac:dyDescent="0.25">
      <c r="A96" s="33">
        <v>36293</v>
      </c>
      <c r="B96" s="44">
        <v>1.0622</v>
      </c>
      <c r="C96" s="44">
        <v>129.19999999999999</v>
      </c>
      <c r="D96" s="44">
        <v>37.744999999999997</v>
      </c>
      <c r="E96" s="44">
        <v>7.4329999999999998</v>
      </c>
      <c r="F96" s="44">
        <v>0.65600000000000003</v>
      </c>
      <c r="G96" s="44">
        <v>249.99</v>
      </c>
      <c r="H96" s="44">
        <v>4.1977000000000002</v>
      </c>
      <c r="I96" s="44">
        <v>1.4746999999999999</v>
      </c>
      <c r="J96" s="45">
        <v>8.9634</v>
      </c>
    </row>
    <row r="97" spans="1:10" x14ac:dyDescent="0.25">
      <c r="A97" s="33">
        <v>36294</v>
      </c>
      <c r="B97" s="44">
        <v>1.0676000000000001</v>
      </c>
      <c r="C97" s="44">
        <v>130.78</v>
      </c>
      <c r="D97" s="44">
        <v>37.627000000000002</v>
      </c>
      <c r="E97" s="44">
        <v>7.4329999999999998</v>
      </c>
      <c r="F97" s="44">
        <v>0.66010000000000002</v>
      </c>
      <c r="G97" s="44">
        <v>250.27</v>
      </c>
      <c r="H97" s="44">
        <v>4.1936999999999998</v>
      </c>
      <c r="I97" s="44">
        <v>1.4656</v>
      </c>
      <c r="J97" s="45">
        <v>8.9489999999999998</v>
      </c>
    </row>
    <row r="98" spans="1:10" x14ac:dyDescent="0.25">
      <c r="A98" s="33">
        <v>36297</v>
      </c>
      <c r="B98" s="44">
        <v>1.0685</v>
      </c>
      <c r="C98" s="44">
        <v>131.47</v>
      </c>
      <c r="D98" s="44">
        <v>37.628999999999998</v>
      </c>
      <c r="E98" s="44">
        <v>7.4344000000000001</v>
      </c>
      <c r="F98" s="44">
        <v>0.65980000000000005</v>
      </c>
      <c r="G98" s="44">
        <v>250.46</v>
      </c>
      <c r="H98" s="44">
        <v>4.1917</v>
      </c>
      <c r="I98" s="44">
        <v>1.4614</v>
      </c>
      <c r="J98" s="45">
        <v>8.9774999999999991</v>
      </c>
    </row>
    <row r="99" spans="1:10" x14ac:dyDescent="0.25">
      <c r="A99" s="33">
        <v>36298</v>
      </c>
      <c r="B99" s="44">
        <v>1.069</v>
      </c>
      <c r="C99" s="44">
        <v>131.62</v>
      </c>
      <c r="D99" s="44">
        <v>37.67</v>
      </c>
      <c r="E99" s="44">
        <v>7.4337999999999997</v>
      </c>
      <c r="F99" s="44">
        <v>0.65920000000000001</v>
      </c>
      <c r="G99" s="44">
        <v>250.28</v>
      </c>
      <c r="H99" s="44">
        <v>4.1885000000000003</v>
      </c>
      <c r="I99" s="44">
        <v>1.4624999999999999</v>
      </c>
      <c r="J99" s="45">
        <v>9.0030000000000001</v>
      </c>
    </row>
    <row r="100" spans="1:10" x14ac:dyDescent="0.25">
      <c r="A100" s="33">
        <v>36299</v>
      </c>
      <c r="B100" s="44">
        <v>1.0633999999999999</v>
      </c>
      <c r="C100" s="44">
        <v>132.4</v>
      </c>
      <c r="D100" s="44">
        <v>37.71</v>
      </c>
      <c r="E100" s="44">
        <v>7.4345999999999997</v>
      </c>
      <c r="F100" s="44">
        <v>0.65690000000000004</v>
      </c>
      <c r="G100" s="44">
        <v>249.73</v>
      </c>
      <c r="H100" s="44">
        <v>4.1684999999999999</v>
      </c>
      <c r="I100" s="44">
        <v>1.4604999999999999</v>
      </c>
      <c r="J100" s="45">
        <v>9.0280000000000005</v>
      </c>
    </row>
    <row r="101" spans="1:10" x14ac:dyDescent="0.25">
      <c r="A101" s="33">
        <v>36300</v>
      </c>
      <c r="B101" s="44">
        <v>1.0639000000000001</v>
      </c>
      <c r="C101" s="44">
        <v>132.16</v>
      </c>
      <c r="D101" s="44">
        <v>37.911000000000001</v>
      </c>
      <c r="E101" s="44">
        <v>7.4356999999999998</v>
      </c>
      <c r="F101" s="44">
        <v>0.65910000000000002</v>
      </c>
      <c r="G101" s="44">
        <v>250.05</v>
      </c>
      <c r="H101" s="44">
        <v>4.1818999999999997</v>
      </c>
      <c r="I101" s="44">
        <v>1.4662999999999999</v>
      </c>
      <c r="J101" s="45">
        <v>8.9964999999999993</v>
      </c>
    </row>
    <row r="102" spans="1:10" x14ac:dyDescent="0.25">
      <c r="A102" s="33">
        <v>36301</v>
      </c>
      <c r="B102" s="44">
        <v>1.0571999999999999</v>
      </c>
      <c r="C102" s="44">
        <v>131.25</v>
      </c>
      <c r="D102" s="44">
        <v>37.826999999999998</v>
      </c>
      <c r="E102" s="44">
        <v>7.4351000000000003</v>
      </c>
      <c r="F102" s="44">
        <v>0.6583</v>
      </c>
      <c r="G102" s="44">
        <v>250.09</v>
      </c>
      <c r="H102" s="44">
        <v>4.1666999999999996</v>
      </c>
      <c r="I102" s="44">
        <v>1.4648000000000001</v>
      </c>
      <c r="J102" s="45">
        <v>8.9619999999999997</v>
      </c>
    </row>
    <row r="103" spans="1:10" x14ac:dyDescent="0.25">
      <c r="A103" s="33">
        <v>36304</v>
      </c>
      <c r="B103" s="44">
        <v>1.0585</v>
      </c>
      <c r="C103" s="44">
        <v>130.86000000000001</v>
      </c>
      <c r="D103" s="44">
        <v>37.807000000000002</v>
      </c>
      <c r="E103" s="44">
        <v>7.4355000000000002</v>
      </c>
      <c r="F103" s="44">
        <v>0.66169999999999995</v>
      </c>
      <c r="G103" s="44">
        <v>250.28</v>
      </c>
      <c r="H103" s="44">
        <v>4.1635999999999997</v>
      </c>
      <c r="I103" s="44">
        <v>1.4679</v>
      </c>
      <c r="J103" s="45">
        <v>8.9754000000000005</v>
      </c>
    </row>
    <row r="104" spans="1:10" x14ac:dyDescent="0.25">
      <c r="A104" s="33">
        <v>36305</v>
      </c>
      <c r="B104" s="44">
        <v>1.0627</v>
      </c>
      <c r="C104" s="44">
        <v>130.41</v>
      </c>
      <c r="D104" s="44">
        <v>37.915999999999997</v>
      </c>
      <c r="E104" s="44">
        <v>7.4348999999999998</v>
      </c>
      <c r="F104" s="44">
        <v>0.66339999999999999</v>
      </c>
      <c r="G104" s="44">
        <v>250.97</v>
      </c>
      <c r="H104" s="44">
        <v>4.1902999999999997</v>
      </c>
      <c r="I104" s="44">
        <v>1.4759</v>
      </c>
      <c r="J104" s="45">
        <v>8.9894999999999996</v>
      </c>
    </row>
    <row r="105" spans="1:10" x14ac:dyDescent="0.25">
      <c r="A105" s="33">
        <v>36306</v>
      </c>
      <c r="B105" s="44">
        <v>1.0535000000000001</v>
      </c>
      <c r="C105" s="44">
        <v>128.77000000000001</v>
      </c>
      <c r="D105" s="44">
        <v>37.866999999999997</v>
      </c>
      <c r="E105" s="44">
        <v>7.4333999999999998</v>
      </c>
      <c r="F105" s="44">
        <v>0.65800000000000003</v>
      </c>
      <c r="G105" s="44">
        <v>250.43</v>
      </c>
      <c r="H105" s="44">
        <v>4.1753</v>
      </c>
      <c r="I105" s="44">
        <v>1.4711000000000001</v>
      </c>
      <c r="J105" s="45">
        <v>8.9870000000000001</v>
      </c>
    </row>
    <row r="106" spans="1:10" x14ac:dyDescent="0.25">
      <c r="A106" s="33">
        <v>36307</v>
      </c>
      <c r="B106" s="44">
        <v>1.0472999999999999</v>
      </c>
      <c r="C106" s="44">
        <v>128.05000000000001</v>
      </c>
      <c r="D106" s="44">
        <v>37.799999999999997</v>
      </c>
      <c r="E106" s="44">
        <v>7.4321999999999999</v>
      </c>
      <c r="F106" s="44">
        <v>0.65510000000000002</v>
      </c>
      <c r="G106" s="44">
        <v>249.93</v>
      </c>
      <c r="H106" s="44">
        <v>4.1666999999999996</v>
      </c>
      <c r="I106" s="44">
        <v>1.4633</v>
      </c>
      <c r="J106" s="45">
        <v>8.9779999999999998</v>
      </c>
    </row>
    <row r="107" spans="1:10" x14ac:dyDescent="0.25">
      <c r="A107" s="33">
        <v>36308</v>
      </c>
      <c r="B107" s="44">
        <v>1.0479000000000001</v>
      </c>
      <c r="C107" s="44">
        <v>126.7</v>
      </c>
      <c r="D107" s="44">
        <v>37.585000000000001</v>
      </c>
      <c r="E107" s="44">
        <v>7.4320000000000004</v>
      </c>
      <c r="F107" s="44">
        <v>0.65459999999999996</v>
      </c>
      <c r="G107" s="44">
        <v>250.12</v>
      </c>
      <c r="H107" s="44">
        <v>4.1753</v>
      </c>
      <c r="I107" s="44">
        <v>1.4621999999999999</v>
      </c>
      <c r="J107" s="45">
        <v>8.9949999999999992</v>
      </c>
    </row>
    <row r="108" spans="1:10" x14ac:dyDescent="0.25">
      <c r="A108" s="33">
        <v>36311</v>
      </c>
      <c r="B108" s="44">
        <v>1.0456000000000001</v>
      </c>
      <c r="C108" s="44">
        <v>127.18</v>
      </c>
      <c r="D108" s="44">
        <v>37.552999999999997</v>
      </c>
      <c r="E108" s="44">
        <v>7.4318</v>
      </c>
      <c r="F108" s="44">
        <v>0.65239999999999998</v>
      </c>
      <c r="G108" s="44">
        <v>249.64</v>
      </c>
      <c r="H108" s="44">
        <v>4.1517999999999997</v>
      </c>
      <c r="I108" s="44">
        <v>1.4608000000000001</v>
      </c>
      <c r="J108" s="45">
        <v>8.968</v>
      </c>
    </row>
    <row r="109" spans="1:10" x14ac:dyDescent="0.25">
      <c r="A109" s="33">
        <v>36312</v>
      </c>
      <c r="B109" s="44">
        <v>1.0434000000000001</v>
      </c>
      <c r="C109" s="44">
        <v>126.35</v>
      </c>
      <c r="D109" s="44">
        <v>37.563000000000002</v>
      </c>
      <c r="E109" s="44">
        <v>7.4313000000000002</v>
      </c>
      <c r="F109" s="44">
        <v>0.65049999999999997</v>
      </c>
      <c r="G109" s="44">
        <v>249.2</v>
      </c>
      <c r="H109" s="44">
        <v>4.1574999999999998</v>
      </c>
      <c r="I109" s="44">
        <v>1.4588000000000001</v>
      </c>
      <c r="J109" s="45">
        <v>8.9674999999999994</v>
      </c>
    </row>
    <row r="110" spans="1:10" x14ac:dyDescent="0.25">
      <c r="A110" s="33">
        <v>36313</v>
      </c>
      <c r="B110" s="44">
        <v>1.0382</v>
      </c>
      <c r="C110" s="44">
        <v>125.71</v>
      </c>
      <c r="D110" s="44">
        <v>37.476999999999997</v>
      </c>
      <c r="E110" s="44">
        <v>7.4317000000000002</v>
      </c>
      <c r="F110" s="44">
        <v>0.64429999999999998</v>
      </c>
      <c r="G110" s="44">
        <v>248.62</v>
      </c>
      <c r="H110" s="44">
        <v>4.1444999999999999</v>
      </c>
      <c r="I110" s="44">
        <v>1.4592000000000001</v>
      </c>
      <c r="J110" s="45">
        <v>8.9830000000000005</v>
      </c>
    </row>
    <row r="111" spans="1:10" x14ac:dyDescent="0.25">
      <c r="A111" s="33">
        <v>36314</v>
      </c>
      <c r="B111" s="44">
        <v>1.0382</v>
      </c>
      <c r="C111" s="44">
        <v>125.8</v>
      </c>
      <c r="D111" s="44">
        <v>37.533999999999999</v>
      </c>
      <c r="E111" s="44">
        <v>7.4310999999999998</v>
      </c>
      <c r="F111" s="44">
        <v>0.64580000000000004</v>
      </c>
      <c r="G111" s="44">
        <v>248.78</v>
      </c>
      <c r="H111" s="44">
        <v>4.1449999999999996</v>
      </c>
      <c r="I111" s="44">
        <v>1.4588000000000001</v>
      </c>
      <c r="J111" s="45">
        <v>8.9339999999999993</v>
      </c>
    </row>
    <row r="112" spans="1:10" x14ac:dyDescent="0.25">
      <c r="A112" s="33">
        <v>36315</v>
      </c>
      <c r="B112" s="44">
        <v>1.0315000000000001</v>
      </c>
      <c r="C112" s="44">
        <v>125.45</v>
      </c>
      <c r="D112" s="44">
        <v>37.485999999999997</v>
      </c>
      <c r="E112" s="44">
        <v>7.4302000000000001</v>
      </c>
      <c r="F112" s="44">
        <v>0.64119999999999999</v>
      </c>
      <c r="G112" s="44">
        <v>248.41</v>
      </c>
      <c r="H112" s="44">
        <v>4.1334999999999997</v>
      </c>
      <c r="I112" s="44">
        <v>1.4607000000000001</v>
      </c>
      <c r="J112" s="45">
        <v>8.9115000000000002</v>
      </c>
    </row>
    <row r="113" spans="1:10" x14ac:dyDescent="0.25">
      <c r="A113" s="33">
        <v>36318</v>
      </c>
      <c r="B113" s="44">
        <v>1.0316000000000001</v>
      </c>
      <c r="C113" s="44">
        <v>124.7</v>
      </c>
      <c r="D113" s="44">
        <v>37.453000000000003</v>
      </c>
      <c r="E113" s="44">
        <v>7.4305000000000003</v>
      </c>
      <c r="F113" s="44">
        <v>0.64139999999999997</v>
      </c>
      <c r="G113" s="44">
        <v>248.55</v>
      </c>
      <c r="H113" s="44">
        <v>4.1268000000000002</v>
      </c>
      <c r="I113" s="44">
        <v>1.4560999999999999</v>
      </c>
      <c r="J113" s="45">
        <v>8.8964999999999996</v>
      </c>
    </row>
    <row r="114" spans="1:10" x14ac:dyDescent="0.25">
      <c r="A114" s="33">
        <v>36319</v>
      </c>
      <c r="B114" s="44">
        <v>1.0385</v>
      </c>
      <c r="C114" s="44">
        <v>125.99</v>
      </c>
      <c r="D114" s="44">
        <v>37.338000000000001</v>
      </c>
      <c r="E114" s="44">
        <v>7.4302000000000001</v>
      </c>
      <c r="F114" s="44">
        <v>0.64890000000000003</v>
      </c>
      <c r="G114" s="44">
        <v>248.94</v>
      </c>
      <c r="H114" s="44">
        <v>4.1349999999999998</v>
      </c>
      <c r="I114" s="44">
        <v>1.4584999999999999</v>
      </c>
      <c r="J114" s="45">
        <v>8.9034999999999993</v>
      </c>
    </row>
    <row r="115" spans="1:10" x14ac:dyDescent="0.25">
      <c r="A115" s="33">
        <v>36320</v>
      </c>
      <c r="B115" s="44">
        <v>1.0466</v>
      </c>
      <c r="C115" s="44">
        <v>124.48</v>
      </c>
      <c r="D115" s="44">
        <v>37.286999999999999</v>
      </c>
      <c r="E115" s="44">
        <v>7.4302999999999999</v>
      </c>
      <c r="F115" s="44">
        <v>0.65229999999999999</v>
      </c>
      <c r="G115" s="44">
        <v>249.59</v>
      </c>
      <c r="H115" s="44">
        <v>4.1420000000000003</v>
      </c>
      <c r="I115" s="44">
        <v>1.4599</v>
      </c>
      <c r="J115" s="45">
        <v>8.9284999999999997</v>
      </c>
    </row>
    <row r="116" spans="1:10" x14ac:dyDescent="0.25">
      <c r="A116" s="33">
        <v>36321</v>
      </c>
      <c r="B116" s="44">
        <v>1.0474000000000001</v>
      </c>
      <c r="C116" s="44">
        <v>124.5</v>
      </c>
      <c r="D116" s="44">
        <v>37.292999999999999</v>
      </c>
      <c r="E116" s="44">
        <v>7.4302999999999999</v>
      </c>
      <c r="F116" s="44">
        <v>0.65380000000000005</v>
      </c>
      <c r="G116" s="44">
        <v>249.8</v>
      </c>
      <c r="H116" s="44">
        <v>4.1154999999999999</v>
      </c>
      <c r="I116" s="44">
        <v>1.4583999999999999</v>
      </c>
      <c r="J116" s="45">
        <v>8.9019999999999992</v>
      </c>
    </row>
    <row r="117" spans="1:10" x14ac:dyDescent="0.25">
      <c r="A117" s="33">
        <v>36322</v>
      </c>
      <c r="B117" s="44">
        <v>1.0474000000000001</v>
      </c>
      <c r="C117" s="44">
        <v>124.09</v>
      </c>
      <c r="D117" s="44">
        <v>37.167000000000002</v>
      </c>
      <c r="E117" s="44">
        <v>7.4303999999999997</v>
      </c>
      <c r="F117" s="44">
        <v>0.65059999999999996</v>
      </c>
      <c r="G117" s="44">
        <v>249.83</v>
      </c>
      <c r="H117" s="44">
        <v>4.1195000000000004</v>
      </c>
      <c r="I117" s="44">
        <v>1.468</v>
      </c>
      <c r="J117" s="45">
        <v>8.8785000000000007</v>
      </c>
    </row>
    <row r="118" spans="1:10" x14ac:dyDescent="0.25">
      <c r="A118" s="33">
        <v>36325</v>
      </c>
      <c r="B118" s="44">
        <v>1.0437000000000001</v>
      </c>
      <c r="C118" s="44">
        <v>125.42</v>
      </c>
      <c r="D118" s="44">
        <v>37.055</v>
      </c>
      <c r="E118" s="44">
        <v>7.4302000000000001</v>
      </c>
      <c r="F118" s="44">
        <v>0.64729999999999999</v>
      </c>
      <c r="G118" s="44">
        <v>249.87</v>
      </c>
      <c r="H118" s="44">
        <v>4.1132</v>
      </c>
      <c r="I118" s="44">
        <v>1.4681999999999999</v>
      </c>
      <c r="J118" s="45">
        <v>8.8529999999999998</v>
      </c>
    </row>
    <row r="119" spans="1:10" x14ac:dyDescent="0.25">
      <c r="A119" s="33">
        <v>36326</v>
      </c>
      <c r="B119" s="44">
        <v>1.0391999999999999</v>
      </c>
      <c r="C119" s="44">
        <v>125.27</v>
      </c>
      <c r="D119" s="44">
        <v>37.052999999999997</v>
      </c>
      <c r="E119" s="44">
        <v>7.4302000000000001</v>
      </c>
      <c r="F119" s="44">
        <v>0.65010000000000001</v>
      </c>
      <c r="G119" s="44">
        <v>249.8</v>
      </c>
      <c r="H119" s="44">
        <v>4.0917000000000003</v>
      </c>
      <c r="I119" s="44">
        <v>1.4673</v>
      </c>
      <c r="J119" s="45">
        <v>8.8629999999999995</v>
      </c>
    </row>
    <row r="120" spans="1:10" x14ac:dyDescent="0.25">
      <c r="A120" s="33">
        <v>36327</v>
      </c>
      <c r="B120" s="44">
        <v>1.0345</v>
      </c>
      <c r="C120" s="44">
        <v>124.4</v>
      </c>
      <c r="D120" s="44">
        <v>37.052999999999997</v>
      </c>
      <c r="E120" s="44">
        <v>7.4302000000000001</v>
      </c>
      <c r="F120" s="44">
        <v>0.65100000000000002</v>
      </c>
      <c r="G120" s="44">
        <v>249.07</v>
      </c>
      <c r="H120" s="44">
        <v>4.0627000000000004</v>
      </c>
      <c r="I120" s="44">
        <v>1.4534</v>
      </c>
      <c r="J120" s="45">
        <v>8.81</v>
      </c>
    </row>
    <row r="121" spans="1:10" x14ac:dyDescent="0.25">
      <c r="A121" s="33">
        <v>36328</v>
      </c>
      <c r="B121" s="44">
        <v>1.034</v>
      </c>
      <c r="C121" s="44">
        <v>123.97</v>
      </c>
      <c r="D121" s="44">
        <v>37.012999999999998</v>
      </c>
      <c r="E121" s="44">
        <v>7.4314</v>
      </c>
      <c r="F121" s="44">
        <v>0.64810000000000001</v>
      </c>
      <c r="G121" s="44">
        <v>249.22</v>
      </c>
      <c r="H121" s="44">
        <v>4.0528000000000004</v>
      </c>
      <c r="I121" s="44">
        <v>1.4486000000000001</v>
      </c>
      <c r="J121" s="45">
        <v>8.7944999999999993</v>
      </c>
    </row>
    <row r="122" spans="1:10" x14ac:dyDescent="0.25">
      <c r="A122" s="33">
        <v>36329</v>
      </c>
      <c r="B122" s="44">
        <v>1.0387999999999999</v>
      </c>
      <c r="C122" s="44">
        <v>124.52</v>
      </c>
      <c r="D122" s="44">
        <v>36.896999999999998</v>
      </c>
      <c r="E122" s="44">
        <v>7.4311999999999996</v>
      </c>
      <c r="F122" s="44">
        <v>0.65059999999999996</v>
      </c>
      <c r="G122" s="44">
        <v>249.55</v>
      </c>
      <c r="H122" s="44">
        <v>4.0673000000000004</v>
      </c>
      <c r="I122" s="44">
        <v>1.4487000000000001</v>
      </c>
      <c r="J122" s="45">
        <v>8.7484999999999999</v>
      </c>
    </row>
    <row r="123" spans="1:10" x14ac:dyDescent="0.25">
      <c r="A123" s="33">
        <v>36332</v>
      </c>
      <c r="B123" s="44">
        <v>1.0339</v>
      </c>
      <c r="C123" s="44">
        <v>126.3</v>
      </c>
      <c r="D123" s="44">
        <v>36.853000000000002</v>
      </c>
      <c r="E123" s="44">
        <v>7.4318</v>
      </c>
      <c r="F123" s="44">
        <v>0.65059999999999996</v>
      </c>
      <c r="G123" s="44">
        <v>249.32</v>
      </c>
      <c r="H123" s="44">
        <v>4.0357000000000003</v>
      </c>
      <c r="I123" s="44">
        <v>1.4511000000000001</v>
      </c>
      <c r="J123" s="45">
        <v>8.7294999999999998</v>
      </c>
    </row>
    <row r="124" spans="1:10" x14ac:dyDescent="0.25">
      <c r="A124" s="33">
        <v>36333</v>
      </c>
      <c r="B124" s="44">
        <v>1.0313000000000001</v>
      </c>
      <c r="C124" s="44">
        <v>125.6</v>
      </c>
      <c r="D124" s="44">
        <v>36.832999999999998</v>
      </c>
      <c r="E124" s="44">
        <v>7.4324000000000003</v>
      </c>
      <c r="F124" s="44">
        <v>0.64980000000000004</v>
      </c>
      <c r="G124" s="44">
        <v>249.13</v>
      </c>
      <c r="H124" s="44">
        <v>4.0377999999999998</v>
      </c>
      <c r="I124" s="44">
        <v>1.4544999999999999</v>
      </c>
      <c r="J124" s="45">
        <v>8.6654999999999998</v>
      </c>
    </row>
    <row r="125" spans="1:10" x14ac:dyDescent="0.25">
      <c r="A125" s="33">
        <v>36334</v>
      </c>
      <c r="B125" s="44">
        <v>1.028</v>
      </c>
      <c r="C125" s="44">
        <v>125.55</v>
      </c>
      <c r="D125" s="44">
        <v>36.844999999999999</v>
      </c>
      <c r="E125" s="44">
        <v>7.4318999999999997</v>
      </c>
      <c r="F125" s="44">
        <v>0.65110000000000001</v>
      </c>
      <c r="G125" s="44">
        <v>248.57</v>
      </c>
      <c r="H125" s="44">
        <v>4.0343</v>
      </c>
      <c r="I125" s="44">
        <v>1.4558</v>
      </c>
      <c r="J125" s="45">
        <v>8.7164999999999999</v>
      </c>
    </row>
    <row r="126" spans="1:10" x14ac:dyDescent="0.25">
      <c r="A126" s="33">
        <v>36335</v>
      </c>
      <c r="B126" s="44">
        <v>1.0321</v>
      </c>
      <c r="C126" s="44">
        <v>126.05</v>
      </c>
      <c r="D126" s="44">
        <v>36.96</v>
      </c>
      <c r="E126" s="44">
        <v>7.4320000000000004</v>
      </c>
      <c r="F126" s="44">
        <v>0.65329999999999999</v>
      </c>
      <c r="G126" s="44">
        <v>249.48</v>
      </c>
      <c r="H126" s="44">
        <v>4.0457999999999998</v>
      </c>
      <c r="I126" s="44">
        <v>1.4581</v>
      </c>
      <c r="J126" s="45">
        <v>8.7315000000000005</v>
      </c>
    </row>
    <row r="127" spans="1:10" x14ac:dyDescent="0.25">
      <c r="A127" s="33">
        <v>36336</v>
      </c>
      <c r="B127" s="44">
        <v>1.0443</v>
      </c>
      <c r="C127" s="44">
        <v>126.8</v>
      </c>
      <c r="D127" s="44">
        <v>36.97</v>
      </c>
      <c r="E127" s="44">
        <v>7.4321999999999999</v>
      </c>
      <c r="F127" s="44">
        <v>0.65780000000000005</v>
      </c>
      <c r="G127" s="44">
        <v>250.55</v>
      </c>
      <c r="H127" s="44">
        <v>4.0888</v>
      </c>
      <c r="I127" s="44">
        <v>1.4642999999999999</v>
      </c>
      <c r="J127" s="45">
        <v>8.7571999999999992</v>
      </c>
    </row>
    <row r="128" spans="1:10" x14ac:dyDescent="0.25">
      <c r="A128" s="33">
        <v>36339</v>
      </c>
      <c r="B128" s="44">
        <v>1.0387999999999999</v>
      </c>
      <c r="C128" s="44">
        <v>125.96</v>
      </c>
      <c r="D128" s="44">
        <v>36.835999999999999</v>
      </c>
      <c r="E128" s="44">
        <v>7.4326999999999996</v>
      </c>
      <c r="F128" s="44">
        <v>0.65639999999999998</v>
      </c>
      <c r="G128" s="44">
        <v>249.99</v>
      </c>
      <c r="H128" s="44">
        <v>4.0865</v>
      </c>
      <c r="I128" s="44">
        <v>1.4639</v>
      </c>
      <c r="J128" s="45">
        <v>8.7545000000000002</v>
      </c>
    </row>
    <row r="129" spans="1:10" x14ac:dyDescent="0.25">
      <c r="A129" s="33">
        <v>36340</v>
      </c>
      <c r="B129" s="44">
        <v>1.0364</v>
      </c>
      <c r="C129" s="44">
        <v>125.3</v>
      </c>
      <c r="D129" s="44">
        <v>36.682000000000002</v>
      </c>
      <c r="E129" s="44">
        <v>7.4343000000000004</v>
      </c>
      <c r="F129" s="44">
        <v>0.65439999999999998</v>
      </c>
      <c r="G129" s="44">
        <v>249.87</v>
      </c>
      <c r="H129" s="44">
        <v>4.0723000000000003</v>
      </c>
      <c r="I129" s="44">
        <v>1.4643999999999999</v>
      </c>
      <c r="J129" s="45">
        <v>8.7484999999999999</v>
      </c>
    </row>
    <row r="130" spans="1:10" x14ac:dyDescent="0.25">
      <c r="A130" s="33">
        <v>36341</v>
      </c>
      <c r="B130" s="44">
        <v>1.0327999999999999</v>
      </c>
      <c r="C130" s="44">
        <v>124.82</v>
      </c>
      <c r="D130" s="44">
        <v>36.417999999999999</v>
      </c>
      <c r="E130" s="44">
        <v>7.4340999999999999</v>
      </c>
      <c r="F130" s="44">
        <v>0.65629999999999999</v>
      </c>
      <c r="G130" s="44">
        <v>249.64</v>
      </c>
      <c r="H130" s="44">
        <v>4.0579999999999998</v>
      </c>
      <c r="I130" s="44">
        <v>1.4562999999999999</v>
      </c>
      <c r="J130" s="45">
        <v>8.7469999999999999</v>
      </c>
    </row>
    <row r="131" spans="1:10" x14ac:dyDescent="0.25">
      <c r="A131" s="33">
        <v>36342</v>
      </c>
      <c r="B131" s="44">
        <v>1.0264</v>
      </c>
      <c r="C131" s="44">
        <v>124.12</v>
      </c>
      <c r="D131" s="44">
        <v>36.170999999999999</v>
      </c>
      <c r="E131" s="44">
        <v>7.4356</v>
      </c>
      <c r="F131" s="44">
        <v>0.6502</v>
      </c>
      <c r="G131" s="44">
        <v>249.3</v>
      </c>
      <c r="H131" s="44">
        <v>4.0243000000000002</v>
      </c>
      <c r="I131" s="44">
        <v>1.4561999999999999</v>
      </c>
      <c r="J131" s="45">
        <v>8.7215000000000007</v>
      </c>
    </row>
    <row r="132" spans="1:10" x14ac:dyDescent="0.25">
      <c r="A132" s="33">
        <v>36343</v>
      </c>
      <c r="B132" s="44">
        <v>1.0241</v>
      </c>
      <c r="C132" s="44">
        <v>123.93</v>
      </c>
      <c r="D132" s="44">
        <v>36.183999999999997</v>
      </c>
      <c r="E132" s="44">
        <v>7.4352999999999998</v>
      </c>
      <c r="F132" s="44">
        <v>0.64980000000000004</v>
      </c>
      <c r="G132" s="44">
        <v>249.12</v>
      </c>
      <c r="H132" s="44">
        <v>4.0152000000000001</v>
      </c>
      <c r="I132" s="44">
        <v>1.4576</v>
      </c>
      <c r="J132" s="45">
        <v>8.7004999999999999</v>
      </c>
    </row>
    <row r="133" spans="1:10" x14ac:dyDescent="0.25">
      <c r="A133" s="33">
        <v>36346</v>
      </c>
      <c r="B133" s="44">
        <v>1.0232000000000001</v>
      </c>
      <c r="C133" s="44">
        <v>125.18</v>
      </c>
      <c r="D133" s="44">
        <v>36.188000000000002</v>
      </c>
      <c r="E133" s="44">
        <v>7.4352999999999998</v>
      </c>
      <c r="F133" s="44">
        <v>0.64910000000000001</v>
      </c>
      <c r="G133" s="44">
        <v>249.08</v>
      </c>
      <c r="H133" s="44">
        <v>4.0084999999999997</v>
      </c>
      <c r="I133" s="44">
        <v>1.4679</v>
      </c>
      <c r="J133" s="45">
        <v>8.7014999999999993</v>
      </c>
    </row>
    <row r="134" spans="1:10" x14ac:dyDescent="0.25">
      <c r="A134" s="33">
        <v>36347</v>
      </c>
      <c r="B134" s="44">
        <v>1.0221</v>
      </c>
      <c r="C134" s="44">
        <v>124.87</v>
      </c>
      <c r="D134" s="44">
        <v>36.146999999999998</v>
      </c>
      <c r="E134" s="44">
        <v>7.4352</v>
      </c>
      <c r="F134" s="44">
        <v>0.65139999999999998</v>
      </c>
      <c r="G134" s="44">
        <v>248.97</v>
      </c>
      <c r="H134" s="44">
        <v>4.0061999999999998</v>
      </c>
      <c r="I134" s="44">
        <v>1.4678</v>
      </c>
      <c r="J134" s="45">
        <v>8.7014999999999993</v>
      </c>
    </row>
    <row r="135" spans="1:10" x14ac:dyDescent="0.25">
      <c r="A135" s="33">
        <v>36348</v>
      </c>
      <c r="B135" s="44">
        <v>1.0222</v>
      </c>
      <c r="C135" s="44">
        <v>124.77</v>
      </c>
      <c r="D135" s="44">
        <v>36.200000000000003</v>
      </c>
      <c r="E135" s="44">
        <v>7.4355000000000002</v>
      </c>
      <c r="F135" s="44">
        <v>0.65629999999999999</v>
      </c>
      <c r="G135" s="44">
        <v>249.06</v>
      </c>
      <c r="H135" s="44">
        <v>3.9933000000000001</v>
      </c>
      <c r="I135" s="44">
        <v>1.4607000000000001</v>
      </c>
      <c r="J135" s="45">
        <v>8.6950000000000003</v>
      </c>
    </row>
    <row r="136" spans="1:10" x14ac:dyDescent="0.25">
      <c r="A136" s="33">
        <v>36349</v>
      </c>
      <c r="B136" s="44">
        <v>1.0182</v>
      </c>
      <c r="C136" s="44">
        <v>124.72</v>
      </c>
      <c r="D136" s="44">
        <v>36.238</v>
      </c>
      <c r="E136" s="44">
        <v>7.4358000000000004</v>
      </c>
      <c r="F136" s="44">
        <v>0.65439999999999998</v>
      </c>
      <c r="G136" s="44">
        <v>248.35</v>
      </c>
      <c r="H136" s="44">
        <v>3.9710000000000001</v>
      </c>
      <c r="I136" s="44">
        <v>1.4622999999999999</v>
      </c>
      <c r="J136" s="45">
        <v>8.6905000000000001</v>
      </c>
    </row>
    <row r="137" spans="1:10" x14ac:dyDescent="0.25">
      <c r="A137" s="33">
        <v>36350</v>
      </c>
      <c r="B137" s="44">
        <v>1.0204</v>
      </c>
      <c r="C137" s="44">
        <v>124.66</v>
      </c>
      <c r="D137" s="44">
        <v>36.329000000000001</v>
      </c>
      <c r="E137" s="44">
        <v>7.4366000000000003</v>
      </c>
      <c r="F137" s="44">
        <v>0.65769999999999995</v>
      </c>
      <c r="G137" s="44">
        <v>249.18</v>
      </c>
      <c r="H137" s="44">
        <v>3.9851999999999999</v>
      </c>
      <c r="I137" s="44">
        <v>1.4633</v>
      </c>
      <c r="J137" s="45">
        <v>8.7074999999999996</v>
      </c>
    </row>
    <row r="138" spans="1:10" x14ac:dyDescent="0.25">
      <c r="A138" s="33">
        <v>36353</v>
      </c>
      <c r="B138" s="44">
        <v>1.0124</v>
      </c>
      <c r="C138" s="44">
        <v>123.82</v>
      </c>
      <c r="D138" s="44">
        <v>36.273000000000003</v>
      </c>
      <c r="E138" s="44">
        <v>7.4367999999999999</v>
      </c>
      <c r="F138" s="44">
        <v>0.65269999999999995</v>
      </c>
      <c r="G138" s="44">
        <v>248.68</v>
      </c>
      <c r="H138" s="44">
        <v>3.9695</v>
      </c>
      <c r="I138" s="44">
        <v>1.4612000000000001</v>
      </c>
      <c r="J138" s="45">
        <v>8.7170000000000005</v>
      </c>
    </row>
    <row r="139" spans="1:10" x14ac:dyDescent="0.25">
      <c r="A139" s="33">
        <v>36354</v>
      </c>
      <c r="B139" s="44">
        <v>1.0183</v>
      </c>
      <c r="C139" s="44">
        <v>123.83</v>
      </c>
      <c r="D139" s="44">
        <v>36.481999999999999</v>
      </c>
      <c r="E139" s="44">
        <v>7.4368999999999996</v>
      </c>
      <c r="F139" s="44">
        <v>0.65380000000000005</v>
      </c>
      <c r="G139" s="44">
        <v>249.08</v>
      </c>
      <c r="H139" s="44">
        <v>3.9990000000000001</v>
      </c>
      <c r="I139" s="44">
        <v>1.4605999999999999</v>
      </c>
      <c r="J139" s="45">
        <v>8.7315000000000005</v>
      </c>
    </row>
    <row r="140" spans="1:10" x14ac:dyDescent="0.25">
      <c r="A140" s="33">
        <v>36355</v>
      </c>
      <c r="B140" s="44">
        <v>1.0167999999999999</v>
      </c>
      <c r="C140" s="44">
        <v>122.97</v>
      </c>
      <c r="D140" s="44">
        <v>36.683</v>
      </c>
      <c r="E140" s="44">
        <v>7.4366000000000003</v>
      </c>
      <c r="F140" s="44">
        <v>0.65229999999999999</v>
      </c>
      <c r="G140" s="44">
        <v>248.96</v>
      </c>
      <c r="H140" s="44">
        <v>3.9895</v>
      </c>
      <c r="I140" s="44">
        <v>1.4467000000000001</v>
      </c>
      <c r="J140" s="45">
        <v>8.75</v>
      </c>
    </row>
    <row r="141" spans="1:10" x14ac:dyDescent="0.25">
      <c r="A141" s="33">
        <v>36356</v>
      </c>
      <c r="B141" s="44">
        <v>1.0201</v>
      </c>
      <c r="C141" s="44">
        <v>123.04</v>
      </c>
      <c r="D141" s="44">
        <v>36.753</v>
      </c>
      <c r="E141" s="44">
        <v>7.4371999999999998</v>
      </c>
      <c r="F141" s="44">
        <v>0.65129999999999999</v>
      </c>
      <c r="G141" s="44">
        <v>249.34</v>
      </c>
      <c r="H141" s="44">
        <v>3.9811999999999999</v>
      </c>
      <c r="I141" s="44">
        <v>1.4466000000000001</v>
      </c>
      <c r="J141" s="45">
        <v>8.7774999999999999</v>
      </c>
    </row>
    <row r="142" spans="1:10" x14ac:dyDescent="0.25">
      <c r="A142" s="33">
        <v>36357</v>
      </c>
      <c r="B142" s="44">
        <v>1.0202</v>
      </c>
      <c r="C142" s="44">
        <v>123.15</v>
      </c>
      <c r="D142" s="44">
        <v>36.722999999999999</v>
      </c>
      <c r="E142" s="44">
        <v>7.4371</v>
      </c>
      <c r="F142" s="44">
        <v>0.65090000000000003</v>
      </c>
      <c r="G142" s="44">
        <v>249.42</v>
      </c>
      <c r="H142" s="44">
        <v>3.9716999999999998</v>
      </c>
      <c r="I142" s="44">
        <v>1.4426000000000001</v>
      </c>
      <c r="J142" s="45">
        <v>8.7370000000000001</v>
      </c>
    </row>
    <row r="143" spans="1:10" x14ac:dyDescent="0.25">
      <c r="A143" s="33">
        <v>36360</v>
      </c>
      <c r="B143" s="44">
        <v>1.0145999999999999</v>
      </c>
      <c r="C143" s="44">
        <v>121.6</v>
      </c>
      <c r="D143" s="44">
        <v>36.652999999999999</v>
      </c>
      <c r="E143" s="44">
        <v>7.4381000000000004</v>
      </c>
      <c r="F143" s="44">
        <v>0.65110000000000001</v>
      </c>
      <c r="G143" s="44">
        <v>249.01</v>
      </c>
      <c r="H143" s="44">
        <v>3.9544999999999999</v>
      </c>
      <c r="I143" s="44">
        <v>1.4493</v>
      </c>
      <c r="J143" s="45">
        <v>8.7134999999999998</v>
      </c>
    </row>
    <row r="144" spans="1:10" x14ac:dyDescent="0.25">
      <c r="A144" s="33">
        <v>36361</v>
      </c>
      <c r="B144" s="44">
        <v>1.0409999999999999</v>
      </c>
      <c r="C144" s="44">
        <v>123.09</v>
      </c>
      <c r="D144" s="44">
        <v>36.520000000000003</v>
      </c>
      <c r="E144" s="44">
        <v>7.4389000000000003</v>
      </c>
      <c r="F144" s="44">
        <v>0.66180000000000005</v>
      </c>
      <c r="G144" s="44">
        <v>250.92</v>
      </c>
      <c r="H144" s="44">
        <v>4.0034999999999998</v>
      </c>
      <c r="I144" s="44">
        <v>1.4481999999999999</v>
      </c>
      <c r="J144" s="45">
        <v>8.7174999999999994</v>
      </c>
    </row>
    <row r="145" spans="1:10" x14ac:dyDescent="0.25">
      <c r="A145" s="33">
        <v>36362</v>
      </c>
      <c r="B145" s="44">
        <v>1.0462</v>
      </c>
      <c r="C145" s="44">
        <v>124.2</v>
      </c>
      <c r="D145" s="44">
        <v>36.732999999999997</v>
      </c>
      <c r="E145" s="44">
        <v>7.4404000000000003</v>
      </c>
      <c r="F145" s="44">
        <v>0.6653</v>
      </c>
      <c r="G145" s="44">
        <v>251.35</v>
      </c>
      <c r="H145" s="44">
        <v>4.0247000000000002</v>
      </c>
      <c r="I145" s="44">
        <v>1.458</v>
      </c>
      <c r="J145" s="45">
        <v>8.7639999999999993</v>
      </c>
    </row>
    <row r="146" spans="1:10" x14ac:dyDescent="0.25">
      <c r="A146" s="33">
        <v>36363</v>
      </c>
      <c r="B146" s="44">
        <v>1.0499000000000001</v>
      </c>
      <c r="C146" s="44">
        <v>124.06</v>
      </c>
      <c r="D146" s="44">
        <v>36.753</v>
      </c>
      <c r="E146" s="44">
        <v>7.4428000000000001</v>
      </c>
      <c r="F146" s="44">
        <v>0.66420000000000001</v>
      </c>
      <c r="G146" s="44">
        <v>251.82</v>
      </c>
      <c r="H146" s="44">
        <v>4.0397999999999996</v>
      </c>
      <c r="I146" s="44">
        <v>1.4585999999999999</v>
      </c>
      <c r="J146" s="45">
        <v>8.7795000000000005</v>
      </c>
    </row>
    <row r="147" spans="1:10" x14ac:dyDescent="0.25">
      <c r="A147" s="33">
        <v>36364</v>
      </c>
      <c r="B147" s="44">
        <v>1.0496000000000001</v>
      </c>
      <c r="C147" s="44">
        <v>121.96</v>
      </c>
      <c r="D147" s="44">
        <v>36.582000000000001</v>
      </c>
      <c r="E147" s="44">
        <v>7.4417999999999997</v>
      </c>
      <c r="F147" s="44">
        <v>0.66339999999999999</v>
      </c>
      <c r="G147" s="44">
        <v>251.79</v>
      </c>
      <c r="H147" s="44">
        <v>4.03</v>
      </c>
      <c r="I147" s="44">
        <v>1.4585999999999999</v>
      </c>
      <c r="J147" s="45">
        <v>8.7750000000000004</v>
      </c>
    </row>
    <row r="148" spans="1:10" x14ac:dyDescent="0.25">
      <c r="A148" s="33">
        <v>36367</v>
      </c>
      <c r="B148" s="44">
        <v>1.0698000000000001</v>
      </c>
      <c r="C148" s="44">
        <v>123.8</v>
      </c>
      <c r="D148" s="44">
        <v>36.643000000000001</v>
      </c>
      <c r="E148" s="44">
        <v>7.4424999999999999</v>
      </c>
      <c r="F148" s="44">
        <v>0.67310000000000003</v>
      </c>
      <c r="G148" s="44">
        <v>253.61</v>
      </c>
      <c r="H148" s="44">
        <v>4.0697999999999999</v>
      </c>
      <c r="I148" s="44">
        <v>1.4636</v>
      </c>
      <c r="J148" s="45">
        <v>8.82</v>
      </c>
    </row>
    <row r="149" spans="1:10" x14ac:dyDescent="0.25">
      <c r="A149" s="33">
        <v>36368</v>
      </c>
      <c r="B149" s="44">
        <v>1.0627</v>
      </c>
      <c r="C149" s="44">
        <v>124.27</v>
      </c>
      <c r="D149" s="44">
        <v>36.695</v>
      </c>
      <c r="E149" s="44">
        <v>7.4443000000000001</v>
      </c>
      <c r="F149" s="44">
        <v>0.66800000000000004</v>
      </c>
      <c r="G149" s="44">
        <v>252.82</v>
      </c>
      <c r="H149" s="44">
        <v>4.0547000000000004</v>
      </c>
      <c r="I149" s="44">
        <v>1.4685999999999999</v>
      </c>
      <c r="J149" s="45">
        <v>8.8055000000000003</v>
      </c>
    </row>
    <row r="150" spans="1:10" x14ac:dyDescent="0.25">
      <c r="A150" s="33">
        <v>36369</v>
      </c>
      <c r="B150" s="44">
        <v>1.0603</v>
      </c>
      <c r="C150" s="44">
        <v>123.15</v>
      </c>
      <c r="D150" s="44">
        <v>36.805</v>
      </c>
      <c r="E150" s="44">
        <v>7.4442000000000004</v>
      </c>
      <c r="F150" s="44">
        <v>0.66830000000000001</v>
      </c>
      <c r="G150" s="44">
        <v>252.71</v>
      </c>
      <c r="H150" s="44">
        <v>4.0627000000000004</v>
      </c>
      <c r="I150" s="44">
        <v>1.4644999999999999</v>
      </c>
      <c r="J150" s="45">
        <v>8.8140000000000001</v>
      </c>
    </row>
    <row r="151" spans="1:10" x14ac:dyDescent="0.25">
      <c r="A151" s="33">
        <v>36370</v>
      </c>
      <c r="B151" s="44">
        <v>1.0680000000000001</v>
      </c>
      <c r="C151" s="44">
        <v>123.18</v>
      </c>
      <c r="D151" s="44">
        <v>36.65</v>
      </c>
      <c r="E151" s="44">
        <v>7.4438000000000004</v>
      </c>
      <c r="F151" s="44">
        <v>0.66649999999999998</v>
      </c>
      <c r="G151" s="44">
        <v>253.34</v>
      </c>
      <c r="H151" s="44">
        <v>4.0960000000000001</v>
      </c>
      <c r="I151" s="44">
        <v>1.462</v>
      </c>
      <c r="J151" s="45">
        <v>8.7880000000000003</v>
      </c>
    </row>
    <row r="152" spans="1:10" x14ac:dyDescent="0.25">
      <c r="A152" s="33">
        <v>36371</v>
      </c>
      <c r="B152" s="44">
        <v>1.0693999999999999</v>
      </c>
      <c r="C152" s="44">
        <v>123.19</v>
      </c>
      <c r="D152" s="44">
        <v>36.664000000000001</v>
      </c>
      <c r="E152" s="44">
        <v>7.4425999999999997</v>
      </c>
      <c r="F152" s="44">
        <v>0.65980000000000005</v>
      </c>
      <c r="G152" s="44">
        <v>253.56</v>
      </c>
      <c r="H152" s="44">
        <v>4.1279000000000003</v>
      </c>
      <c r="I152" s="44">
        <v>1.4619</v>
      </c>
      <c r="J152" s="45">
        <v>8.7735000000000003</v>
      </c>
    </row>
    <row r="153" spans="1:10" x14ac:dyDescent="0.25">
      <c r="A153" s="33">
        <v>36374</v>
      </c>
      <c r="B153" s="44">
        <v>1.0665</v>
      </c>
      <c r="C153" s="44">
        <v>121.88</v>
      </c>
      <c r="D153" s="44">
        <v>36.613</v>
      </c>
      <c r="E153" s="44">
        <v>7.4424999999999999</v>
      </c>
      <c r="F153" s="44">
        <v>0.65910000000000002</v>
      </c>
      <c r="G153" s="44">
        <v>253.32</v>
      </c>
      <c r="H153" s="44">
        <v>4.1609999999999996</v>
      </c>
      <c r="I153" s="44">
        <v>1.4662999999999999</v>
      </c>
      <c r="J153" s="45">
        <v>8.7575000000000003</v>
      </c>
    </row>
    <row r="154" spans="1:10" x14ac:dyDescent="0.25">
      <c r="A154" s="33">
        <v>36375</v>
      </c>
      <c r="B154" s="44">
        <v>1.0645</v>
      </c>
      <c r="C154" s="44">
        <v>122.69</v>
      </c>
      <c r="D154" s="44">
        <v>36.652999999999999</v>
      </c>
      <c r="E154" s="44">
        <v>7.4428000000000001</v>
      </c>
      <c r="F154" s="44">
        <v>0.65880000000000005</v>
      </c>
      <c r="G154" s="44">
        <v>253.27</v>
      </c>
      <c r="H154" s="44">
        <v>4.2217000000000002</v>
      </c>
      <c r="I154" s="44">
        <v>1.4468000000000001</v>
      </c>
      <c r="J154" s="45">
        <v>8.7490000000000006</v>
      </c>
    </row>
    <row r="155" spans="1:10" x14ac:dyDescent="0.25">
      <c r="A155" s="33">
        <v>36376</v>
      </c>
      <c r="B155" s="44">
        <v>1.0761000000000001</v>
      </c>
      <c r="C155" s="44">
        <v>123.39</v>
      </c>
      <c r="D155" s="44">
        <v>36.393000000000001</v>
      </c>
      <c r="E155" s="44">
        <v>7.4414999999999996</v>
      </c>
      <c r="F155" s="44">
        <v>0.66269999999999996</v>
      </c>
      <c r="G155" s="44">
        <v>253.88</v>
      </c>
      <c r="H155" s="44">
        <v>4.2264999999999997</v>
      </c>
      <c r="I155" s="44">
        <v>1.4468000000000001</v>
      </c>
      <c r="J155" s="45">
        <v>8.7554999999999996</v>
      </c>
    </row>
    <row r="156" spans="1:10" x14ac:dyDescent="0.25">
      <c r="A156" s="33">
        <v>36377</v>
      </c>
      <c r="B156" s="44">
        <v>1.0790999999999999</v>
      </c>
      <c r="C156" s="44">
        <v>123.37</v>
      </c>
      <c r="D156" s="44">
        <v>36.36</v>
      </c>
      <c r="E156" s="44">
        <v>7.4429999999999996</v>
      </c>
      <c r="F156" s="44">
        <v>0.66700000000000004</v>
      </c>
      <c r="G156" s="44">
        <v>254.47</v>
      </c>
      <c r="H156" s="44">
        <v>4.2756999999999996</v>
      </c>
      <c r="I156" s="44">
        <v>1.4536</v>
      </c>
      <c r="J156" s="45">
        <v>8.7769999999999992</v>
      </c>
    </row>
    <row r="157" spans="1:10" x14ac:dyDescent="0.25">
      <c r="A157" s="33">
        <v>36378</v>
      </c>
      <c r="B157" s="44">
        <v>1.0740000000000001</v>
      </c>
      <c r="C157" s="44">
        <v>123.13</v>
      </c>
      <c r="D157" s="44">
        <v>36.408000000000001</v>
      </c>
      <c r="E157" s="44">
        <v>7.4439000000000002</v>
      </c>
      <c r="F157" s="44">
        <v>0.66500000000000004</v>
      </c>
      <c r="G157" s="44">
        <v>254.15</v>
      </c>
      <c r="H157" s="44">
        <v>4.2416999999999998</v>
      </c>
      <c r="I157" s="44">
        <v>1.4515</v>
      </c>
      <c r="J157" s="45">
        <v>8.7959999999999994</v>
      </c>
    </row>
    <row r="158" spans="1:10" x14ac:dyDescent="0.25">
      <c r="A158" s="33">
        <v>36381</v>
      </c>
      <c r="B158" s="44">
        <v>1.0705</v>
      </c>
      <c r="C158" s="44">
        <v>123.37</v>
      </c>
      <c r="D158" s="44">
        <v>36.432000000000002</v>
      </c>
      <c r="E158" s="44">
        <v>7.4425999999999997</v>
      </c>
      <c r="F158" s="44">
        <v>0.66649999999999998</v>
      </c>
      <c r="G158" s="44">
        <v>253.97</v>
      </c>
      <c r="H158" s="44">
        <v>4.2333999999999996</v>
      </c>
      <c r="I158" s="44">
        <v>1.4582999999999999</v>
      </c>
      <c r="J158" s="45">
        <v>8.782</v>
      </c>
    </row>
    <row r="159" spans="1:10" x14ac:dyDescent="0.25">
      <c r="A159" s="33">
        <v>36382</v>
      </c>
      <c r="B159" s="44">
        <v>1.0737000000000001</v>
      </c>
      <c r="C159" s="44">
        <v>123.25</v>
      </c>
      <c r="D159" s="44">
        <v>36.372</v>
      </c>
      <c r="E159" s="44">
        <v>7.4427000000000003</v>
      </c>
      <c r="F159" s="44">
        <v>0.66549999999999998</v>
      </c>
      <c r="G159" s="44">
        <v>254.19</v>
      </c>
      <c r="H159" s="44">
        <v>4.2380000000000004</v>
      </c>
      <c r="I159" s="44">
        <v>1.4601999999999999</v>
      </c>
      <c r="J159" s="45">
        <v>8.8109999999999999</v>
      </c>
    </row>
    <row r="160" spans="1:10" x14ac:dyDescent="0.25">
      <c r="A160" s="33">
        <v>36383</v>
      </c>
      <c r="B160" s="44">
        <v>1.0668</v>
      </c>
      <c r="C160" s="44">
        <v>122.92</v>
      </c>
      <c r="D160" s="44">
        <v>36.427999999999997</v>
      </c>
      <c r="E160" s="44">
        <v>7.4391999999999996</v>
      </c>
      <c r="F160" s="44">
        <v>0.6623</v>
      </c>
      <c r="G160" s="44">
        <v>253.68</v>
      </c>
      <c r="H160" s="44">
        <v>4.2042000000000002</v>
      </c>
      <c r="I160" s="44">
        <v>1.4679</v>
      </c>
      <c r="J160" s="45">
        <v>8.7970000000000006</v>
      </c>
    </row>
    <row r="161" spans="1:10" x14ac:dyDescent="0.25">
      <c r="A161" s="33">
        <v>36384</v>
      </c>
      <c r="B161" s="44">
        <v>1.0638000000000001</v>
      </c>
      <c r="C161" s="44">
        <v>123.25</v>
      </c>
      <c r="D161" s="44">
        <v>36.411999999999999</v>
      </c>
      <c r="E161" s="44">
        <v>7.4355000000000002</v>
      </c>
      <c r="F161" s="44">
        <v>0.66139999999999999</v>
      </c>
      <c r="G161" s="44">
        <v>253.68</v>
      </c>
      <c r="H161" s="44">
        <v>4.1740000000000004</v>
      </c>
      <c r="I161" s="44">
        <v>1.4626999999999999</v>
      </c>
      <c r="J161" s="45">
        <v>8.7735000000000003</v>
      </c>
    </row>
    <row r="162" spans="1:10" x14ac:dyDescent="0.25">
      <c r="A162" s="33">
        <v>36385</v>
      </c>
      <c r="B162" s="44">
        <v>1.0667</v>
      </c>
      <c r="C162" s="44">
        <v>122.41</v>
      </c>
      <c r="D162" s="44">
        <v>36.344999999999999</v>
      </c>
      <c r="E162" s="44">
        <v>7.4360999999999997</v>
      </c>
      <c r="F162" s="44">
        <v>0.66190000000000004</v>
      </c>
      <c r="G162" s="44">
        <v>253.99</v>
      </c>
      <c r="H162" s="44">
        <v>4.1931000000000003</v>
      </c>
      <c r="I162" s="44">
        <v>1.4632000000000001</v>
      </c>
      <c r="J162" s="45">
        <v>8.7925000000000004</v>
      </c>
    </row>
    <row r="163" spans="1:10" x14ac:dyDescent="0.25">
      <c r="A163" s="33">
        <v>36388</v>
      </c>
      <c r="B163" s="44">
        <v>1.0552999999999999</v>
      </c>
      <c r="C163" s="44">
        <v>121.28</v>
      </c>
      <c r="D163" s="44">
        <v>36.231999999999999</v>
      </c>
      <c r="E163" s="44">
        <v>7.4355000000000002</v>
      </c>
      <c r="F163" s="44">
        <v>0.65849999999999997</v>
      </c>
      <c r="G163" s="44">
        <v>253.13</v>
      </c>
      <c r="H163" s="44">
        <v>4.1752000000000002</v>
      </c>
      <c r="I163" s="44">
        <v>1.4658</v>
      </c>
      <c r="J163" s="45">
        <v>8.7675000000000001</v>
      </c>
    </row>
    <row r="164" spans="1:10" x14ac:dyDescent="0.25">
      <c r="A164" s="33">
        <v>36389</v>
      </c>
      <c r="B164" s="44">
        <v>1.0527</v>
      </c>
      <c r="C164" s="44">
        <v>120.34</v>
      </c>
      <c r="D164" s="44">
        <v>36.148000000000003</v>
      </c>
      <c r="E164" s="44">
        <v>7.4363000000000001</v>
      </c>
      <c r="F164" s="44">
        <v>0.65839999999999999</v>
      </c>
      <c r="G164" s="44">
        <v>252.96</v>
      </c>
      <c r="H164" s="44">
        <v>4.1675000000000004</v>
      </c>
      <c r="I164" s="44">
        <v>1.4699</v>
      </c>
      <c r="J164" s="45">
        <v>8.7370000000000001</v>
      </c>
    </row>
    <row r="165" spans="1:10" x14ac:dyDescent="0.25">
      <c r="A165" s="33">
        <v>36390</v>
      </c>
      <c r="B165" s="44">
        <v>1.0517000000000001</v>
      </c>
      <c r="C165" s="44">
        <v>118.9</v>
      </c>
      <c r="D165" s="44">
        <v>36.223999999999997</v>
      </c>
      <c r="E165" s="44">
        <v>7.4363999999999999</v>
      </c>
      <c r="F165" s="44">
        <v>0.65559999999999996</v>
      </c>
      <c r="G165" s="44">
        <v>253.14</v>
      </c>
      <c r="H165" s="44">
        <v>4.1616999999999997</v>
      </c>
      <c r="I165" s="44">
        <v>1.4754</v>
      </c>
      <c r="J165" s="45">
        <v>8.7420000000000009</v>
      </c>
    </row>
    <row r="166" spans="1:10" x14ac:dyDescent="0.25">
      <c r="A166" s="33">
        <v>36391</v>
      </c>
      <c r="B166" s="44">
        <v>1.0517000000000001</v>
      </c>
      <c r="C166" s="44">
        <v>117.02</v>
      </c>
      <c r="D166" s="44">
        <v>36.33</v>
      </c>
      <c r="E166" s="44">
        <v>7.4362000000000004</v>
      </c>
      <c r="F166" s="44">
        <v>0.65559999999999996</v>
      </c>
      <c r="G166" s="44">
        <v>253.13</v>
      </c>
      <c r="H166" s="44">
        <v>4.1685999999999996</v>
      </c>
      <c r="I166" s="44">
        <v>1.4689000000000001</v>
      </c>
      <c r="J166" s="45">
        <v>8.7484999999999999</v>
      </c>
    </row>
    <row r="167" spans="1:10" x14ac:dyDescent="0.25">
      <c r="A167" s="33">
        <v>36392</v>
      </c>
      <c r="B167" s="44">
        <v>1.0667</v>
      </c>
      <c r="C167" s="44">
        <v>119.16</v>
      </c>
      <c r="D167" s="44">
        <v>36.387999999999998</v>
      </c>
      <c r="E167" s="44">
        <v>7.4367000000000001</v>
      </c>
      <c r="F167" s="44">
        <v>0.65900000000000003</v>
      </c>
      <c r="G167" s="44">
        <v>254.2</v>
      </c>
      <c r="H167" s="44">
        <v>4.2298</v>
      </c>
      <c r="I167" s="44">
        <v>1.4787999999999999</v>
      </c>
      <c r="J167" s="45">
        <v>8.7769999999999992</v>
      </c>
    </row>
    <row r="168" spans="1:10" x14ac:dyDescent="0.25">
      <c r="A168" s="33">
        <v>36395</v>
      </c>
      <c r="B168" s="44">
        <v>1.0606</v>
      </c>
      <c r="C168" s="44">
        <v>118.03</v>
      </c>
      <c r="D168" s="44">
        <v>36.441000000000003</v>
      </c>
      <c r="E168" s="44">
        <v>7.4352999999999998</v>
      </c>
      <c r="F168" s="44">
        <v>0.65800000000000003</v>
      </c>
      <c r="G168" s="44">
        <v>253.81</v>
      </c>
      <c r="H168" s="44">
        <v>4.2068000000000003</v>
      </c>
      <c r="I168" s="44">
        <v>1.4741</v>
      </c>
      <c r="J168" s="45">
        <v>8.7609999999999992</v>
      </c>
    </row>
    <row r="169" spans="1:10" x14ac:dyDescent="0.25">
      <c r="A169" s="33">
        <v>36396</v>
      </c>
      <c r="B169" s="44">
        <v>1.0511999999999999</v>
      </c>
      <c r="C169" s="44">
        <v>117.42</v>
      </c>
      <c r="D169" s="44">
        <v>36.268999999999998</v>
      </c>
      <c r="E169" s="44">
        <v>7.4333</v>
      </c>
      <c r="F169" s="44">
        <v>0.65759999999999996</v>
      </c>
      <c r="G169" s="44">
        <v>253.16</v>
      </c>
      <c r="H169" s="44">
        <v>4.1810999999999998</v>
      </c>
      <c r="I169" s="44">
        <v>1.4722</v>
      </c>
      <c r="J169" s="45">
        <v>8.7215000000000007</v>
      </c>
    </row>
    <row r="170" spans="1:10" x14ac:dyDescent="0.25">
      <c r="A170" s="33">
        <v>36397</v>
      </c>
      <c r="B170" s="44">
        <v>1.0432999999999999</v>
      </c>
      <c r="C170" s="44">
        <v>115.7</v>
      </c>
      <c r="D170" s="44">
        <v>36.36</v>
      </c>
      <c r="E170" s="44">
        <v>7.4333</v>
      </c>
      <c r="F170" s="44">
        <v>0.65720000000000001</v>
      </c>
      <c r="G170" s="44">
        <v>252.64</v>
      </c>
      <c r="H170" s="44">
        <v>4.1500000000000004</v>
      </c>
      <c r="I170" s="44">
        <v>1.4761</v>
      </c>
      <c r="J170" s="45">
        <v>8.6829999999999998</v>
      </c>
    </row>
    <row r="171" spans="1:10" x14ac:dyDescent="0.25">
      <c r="A171" s="33">
        <v>36398</v>
      </c>
      <c r="B171" s="44">
        <v>1.0451999999999999</v>
      </c>
      <c r="C171" s="44">
        <v>116.38</v>
      </c>
      <c r="D171" s="44">
        <v>36.517000000000003</v>
      </c>
      <c r="E171" s="44">
        <v>7.4335000000000004</v>
      </c>
      <c r="F171" s="44">
        <v>0.65739999999999998</v>
      </c>
      <c r="G171" s="44">
        <v>252.91</v>
      </c>
      <c r="H171" s="44">
        <v>4.1638000000000002</v>
      </c>
      <c r="I171" s="44">
        <v>1.4762</v>
      </c>
      <c r="J171" s="45">
        <v>8.7129999999999992</v>
      </c>
    </row>
    <row r="172" spans="1:10" x14ac:dyDescent="0.25">
      <c r="A172" s="33">
        <v>36399</v>
      </c>
      <c r="B172" s="44">
        <v>1.0449999999999999</v>
      </c>
      <c r="C172" s="44">
        <v>116.68</v>
      </c>
      <c r="D172" s="44">
        <v>36.593000000000004</v>
      </c>
      <c r="E172" s="44">
        <v>7.4335000000000004</v>
      </c>
      <c r="F172" s="44">
        <v>0.65880000000000005</v>
      </c>
      <c r="G172" s="44">
        <v>252.94</v>
      </c>
      <c r="H172" s="44">
        <v>4.1651999999999996</v>
      </c>
      <c r="I172" s="44">
        <v>1.4729000000000001</v>
      </c>
      <c r="J172" s="45">
        <v>8.6929999999999996</v>
      </c>
    </row>
    <row r="173" spans="1:10" x14ac:dyDescent="0.25">
      <c r="A173" s="33">
        <v>36402</v>
      </c>
      <c r="B173" s="44">
        <v>1.0454000000000001</v>
      </c>
      <c r="C173" s="44">
        <v>116.1</v>
      </c>
      <c r="D173" s="44">
        <v>36.598999999999997</v>
      </c>
      <c r="E173" s="44">
        <v>7.4335000000000004</v>
      </c>
      <c r="F173" s="44">
        <v>0.65820000000000001</v>
      </c>
      <c r="G173" s="44">
        <v>252.99</v>
      </c>
      <c r="H173" s="44">
        <v>4.1769999999999996</v>
      </c>
      <c r="I173" s="44">
        <v>1.4730000000000001</v>
      </c>
      <c r="J173" s="45">
        <v>8.7155000000000005</v>
      </c>
    </row>
    <row r="174" spans="1:10" x14ac:dyDescent="0.25">
      <c r="A174" s="33">
        <v>36403</v>
      </c>
      <c r="B174" s="44">
        <v>1.0572999999999999</v>
      </c>
      <c r="C174" s="44">
        <v>115.53</v>
      </c>
      <c r="D174" s="44">
        <v>36.573</v>
      </c>
      <c r="E174" s="44">
        <v>7.4344000000000001</v>
      </c>
      <c r="F174" s="44">
        <v>0.65849999999999997</v>
      </c>
      <c r="G174" s="44">
        <v>253.89</v>
      </c>
      <c r="H174" s="44">
        <v>4.2084000000000001</v>
      </c>
      <c r="I174" s="44">
        <v>1.4841</v>
      </c>
      <c r="J174" s="45">
        <v>8.6910000000000007</v>
      </c>
    </row>
    <row r="175" spans="1:10" x14ac:dyDescent="0.25">
      <c r="A175" s="33">
        <v>36404</v>
      </c>
      <c r="B175" s="44">
        <v>1.0612999999999999</v>
      </c>
      <c r="C175" s="44">
        <v>116</v>
      </c>
      <c r="D175" s="44">
        <v>36.683</v>
      </c>
      <c r="E175" s="44">
        <v>7.4344999999999999</v>
      </c>
      <c r="F175" s="44">
        <v>0.6593</v>
      </c>
      <c r="G175" s="44">
        <v>254.26</v>
      </c>
      <c r="H175" s="44">
        <v>4.2142999999999997</v>
      </c>
      <c r="I175" s="44">
        <v>1.4872000000000001</v>
      </c>
      <c r="J175" s="45">
        <v>8.7010000000000005</v>
      </c>
    </row>
    <row r="176" spans="1:10" x14ac:dyDescent="0.25">
      <c r="A176" s="33">
        <v>36405</v>
      </c>
      <c r="B176" s="44">
        <v>1.0662</v>
      </c>
      <c r="C176" s="44">
        <v>116.16</v>
      </c>
      <c r="D176" s="44">
        <v>36.731999999999999</v>
      </c>
      <c r="E176" s="44">
        <v>7.4348000000000001</v>
      </c>
      <c r="F176" s="44">
        <v>0.66310000000000002</v>
      </c>
      <c r="G176" s="44">
        <v>255.66</v>
      </c>
      <c r="H176" s="44">
        <v>4.2960000000000003</v>
      </c>
      <c r="I176" s="44">
        <v>1.4888999999999999</v>
      </c>
      <c r="J176" s="45">
        <v>8.6989999999999998</v>
      </c>
    </row>
    <row r="177" spans="1:10" x14ac:dyDescent="0.25">
      <c r="A177" s="33">
        <v>36406</v>
      </c>
      <c r="B177" s="44">
        <v>1.0682</v>
      </c>
      <c r="C177" s="44">
        <v>117.32</v>
      </c>
      <c r="D177" s="44">
        <v>36.697000000000003</v>
      </c>
      <c r="E177" s="44">
        <v>7.4396000000000004</v>
      </c>
      <c r="F177" s="44">
        <v>0.66339999999999999</v>
      </c>
      <c r="G177" s="44">
        <v>255.85</v>
      </c>
      <c r="H177" s="44">
        <v>4.3052999999999999</v>
      </c>
      <c r="I177" s="44">
        <v>1.4806999999999999</v>
      </c>
      <c r="J177" s="45">
        <v>8.7164999999999999</v>
      </c>
    </row>
    <row r="178" spans="1:10" x14ac:dyDescent="0.25">
      <c r="A178" s="33">
        <v>36409</v>
      </c>
      <c r="B178" s="44">
        <v>1.0593999999999999</v>
      </c>
      <c r="C178" s="44">
        <v>116.3</v>
      </c>
      <c r="D178" s="44">
        <v>36.539000000000001</v>
      </c>
      <c r="E178" s="44">
        <v>7.4378000000000002</v>
      </c>
      <c r="F178" s="44">
        <v>0.66069999999999995</v>
      </c>
      <c r="G178" s="44">
        <v>256.25</v>
      </c>
      <c r="H178" s="44">
        <v>4.3017000000000003</v>
      </c>
      <c r="I178" s="44">
        <v>1.4796</v>
      </c>
      <c r="J178" s="45">
        <v>8.6560000000000006</v>
      </c>
    </row>
    <row r="179" spans="1:10" x14ac:dyDescent="0.25">
      <c r="A179" s="33">
        <v>36410</v>
      </c>
      <c r="B179" s="44">
        <v>1.0565</v>
      </c>
      <c r="C179" s="44">
        <v>117.44</v>
      </c>
      <c r="D179" s="44">
        <v>36.527000000000001</v>
      </c>
      <c r="E179" s="44">
        <v>7.4363000000000001</v>
      </c>
      <c r="F179" s="44">
        <v>0.65759999999999996</v>
      </c>
      <c r="G179" s="44">
        <v>255.12</v>
      </c>
      <c r="H179" s="44">
        <v>4.3407</v>
      </c>
      <c r="I179" s="44">
        <v>1.4874000000000001</v>
      </c>
      <c r="J179" s="45">
        <v>8.6300000000000008</v>
      </c>
    </row>
    <row r="180" spans="1:10" x14ac:dyDescent="0.25">
      <c r="A180" s="33">
        <v>36411</v>
      </c>
      <c r="B180" s="44">
        <v>1.0612999999999999</v>
      </c>
      <c r="C180" s="44">
        <v>117.49</v>
      </c>
      <c r="D180" s="44">
        <v>36.716999999999999</v>
      </c>
      <c r="E180" s="44">
        <v>7.4366000000000003</v>
      </c>
      <c r="F180" s="44">
        <v>0.65359999999999996</v>
      </c>
      <c r="G180" s="44">
        <v>255.04</v>
      </c>
      <c r="H180" s="44">
        <v>4.3499999999999996</v>
      </c>
      <c r="I180" s="44">
        <v>1.492</v>
      </c>
      <c r="J180" s="45">
        <v>8.6170000000000009</v>
      </c>
    </row>
    <row r="181" spans="1:10" x14ac:dyDescent="0.25">
      <c r="A181" s="33">
        <v>36412</v>
      </c>
      <c r="B181" s="44">
        <v>1.0591999999999999</v>
      </c>
      <c r="C181" s="44">
        <v>115.36</v>
      </c>
      <c r="D181" s="44">
        <v>36.61</v>
      </c>
      <c r="E181" s="44">
        <v>7.4362000000000004</v>
      </c>
      <c r="F181" s="44">
        <v>0.65129999999999999</v>
      </c>
      <c r="G181" s="44">
        <v>254.93</v>
      </c>
      <c r="H181" s="44">
        <v>4.2934999999999999</v>
      </c>
      <c r="I181" s="44">
        <v>1.4784999999999999</v>
      </c>
      <c r="J181" s="45">
        <v>8.6125000000000007</v>
      </c>
    </row>
    <row r="182" spans="1:10" x14ac:dyDescent="0.25">
      <c r="A182" s="33">
        <v>36413</v>
      </c>
      <c r="B182" s="44">
        <v>1.052</v>
      </c>
      <c r="C182" s="44">
        <v>115</v>
      </c>
      <c r="D182" s="44">
        <v>36.512999999999998</v>
      </c>
      <c r="E182" s="44">
        <v>7.4344999999999999</v>
      </c>
      <c r="F182" s="44">
        <v>0.64629999999999999</v>
      </c>
      <c r="G182" s="44">
        <v>254.51</v>
      </c>
      <c r="H182" s="44">
        <v>4.2190000000000003</v>
      </c>
      <c r="I182" s="44">
        <v>1.4775</v>
      </c>
      <c r="J182" s="45">
        <v>8.6074999999999999</v>
      </c>
    </row>
    <row r="183" spans="1:10" x14ac:dyDescent="0.25">
      <c r="A183" s="33">
        <v>36416</v>
      </c>
      <c r="B183" s="44">
        <v>1.0342</v>
      </c>
      <c r="C183" s="44">
        <v>109.85</v>
      </c>
      <c r="D183" s="44">
        <v>36.552999999999997</v>
      </c>
      <c r="E183" s="44">
        <v>7.4336000000000002</v>
      </c>
      <c r="F183" s="44">
        <v>0.64070000000000005</v>
      </c>
      <c r="G183" s="44">
        <v>254.03</v>
      </c>
      <c r="H183" s="44">
        <v>4.2146999999999997</v>
      </c>
      <c r="I183" s="44">
        <v>1.4698</v>
      </c>
      <c r="J183" s="45">
        <v>8.5815000000000001</v>
      </c>
    </row>
    <row r="184" spans="1:10" x14ac:dyDescent="0.25">
      <c r="A184" s="33">
        <v>36417</v>
      </c>
      <c r="B184" s="44">
        <v>1.0362</v>
      </c>
      <c r="C184" s="44">
        <v>110.25</v>
      </c>
      <c r="D184" s="44">
        <v>36.299999999999997</v>
      </c>
      <c r="E184" s="44">
        <v>7.4337</v>
      </c>
      <c r="F184" s="44">
        <v>0.64680000000000004</v>
      </c>
      <c r="G184" s="44">
        <v>253.67</v>
      </c>
      <c r="H184" s="44">
        <v>4.2939999999999996</v>
      </c>
      <c r="I184" s="44">
        <v>1.4601999999999999</v>
      </c>
      <c r="J184" s="45">
        <v>8.5960000000000001</v>
      </c>
    </row>
    <row r="185" spans="1:10" x14ac:dyDescent="0.25">
      <c r="A185" s="33">
        <v>36418</v>
      </c>
      <c r="B185" s="44">
        <v>1.0368999999999999</v>
      </c>
      <c r="C185" s="44">
        <v>107.94</v>
      </c>
      <c r="D185" s="44">
        <v>36.387</v>
      </c>
      <c r="E185" s="44">
        <v>7.4321999999999999</v>
      </c>
      <c r="F185" s="44">
        <v>0.6462</v>
      </c>
      <c r="G185" s="44">
        <v>254.57</v>
      </c>
      <c r="H185" s="44">
        <v>4.3057999999999996</v>
      </c>
      <c r="I185" s="44">
        <v>1.4661999999999999</v>
      </c>
      <c r="J185" s="45">
        <v>8.6244999999999994</v>
      </c>
    </row>
    <row r="186" spans="1:10" x14ac:dyDescent="0.25">
      <c r="A186" s="33">
        <v>36419</v>
      </c>
      <c r="B186" s="44">
        <v>1.0371999999999999</v>
      </c>
      <c r="C186" s="44">
        <v>108.08</v>
      </c>
      <c r="D186" s="44">
        <v>36.33</v>
      </c>
      <c r="E186" s="44">
        <v>7.4324000000000003</v>
      </c>
      <c r="F186" s="44">
        <v>0.64159999999999995</v>
      </c>
      <c r="G186" s="44">
        <v>254.78</v>
      </c>
      <c r="H186" s="44">
        <v>4.2995000000000001</v>
      </c>
      <c r="I186" s="44">
        <v>1.4691000000000001</v>
      </c>
      <c r="J186" s="45">
        <v>8.6379999999999999</v>
      </c>
    </row>
    <row r="187" spans="1:10" x14ac:dyDescent="0.25">
      <c r="A187" s="33">
        <v>36420</v>
      </c>
      <c r="B187" s="44">
        <v>1.0397000000000001</v>
      </c>
      <c r="C187" s="44">
        <v>110.66</v>
      </c>
      <c r="D187" s="44">
        <v>36.411999999999999</v>
      </c>
      <c r="E187" s="44">
        <v>7.4322999999999997</v>
      </c>
      <c r="F187" s="44">
        <v>0.64229999999999998</v>
      </c>
      <c r="G187" s="44">
        <v>255.33</v>
      </c>
      <c r="H187" s="44">
        <v>4.2812000000000001</v>
      </c>
      <c r="I187" s="44">
        <v>1.4644999999999999</v>
      </c>
      <c r="J187" s="45">
        <v>8.6219999999999999</v>
      </c>
    </row>
    <row r="188" spans="1:10" x14ac:dyDescent="0.25">
      <c r="A188" s="33">
        <v>36423</v>
      </c>
      <c r="B188" s="44">
        <v>1.0406</v>
      </c>
      <c r="C188" s="44">
        <v>112.08</v>
      </c>
      <c r="D188" s="44">
        <v>36.356000000000002</v>
      </c>
      <c r="E188" s="44">
        <v>7.4321000000000002</v>
      </c>
      <c r="F188" s="44">
        <v>0.64100000000000001</v>
      </c>
      <c r="G188" s="44">
        <v>255.01</v>
      </c>
      <c r="H188" s="44">
        <v>4.2592999999999996</v>
      </c>
      <c r="I188" s="44">
        <v>1.468</v>
      </c>
      <c r="J188" s="45">
        <v>8.5785</v>
      </c>
    </row>
    <row r="189" spans="1:10" x14ac:dyDescent="0.25">
      <c r="A189" s="33">
        <v>36424</v>
      </c>
      <c r="B189" s="44">
        <v>1.0387999999999999</v>
      </c>
      <c r="C189" s="44">
        <v>108.72</v>
      </c>
      <c r="D189" s="44">
        <v>36.317999999999998</v>
      </c>
      <c r="E189" s="44">
        <v>7.4320000000000004</v>
      </c>
      <c r="F189" s="44">
        <v>0.63829999999999998</v>
      </c>
      <c r="G189" s="44">
        <v>254.51</v>
      </c>
      <c r="H189" s="44">
        <v>4.26</v>
      </c>
      <c r="I189" s="44">
        <v>1.4591000000000001</v>
      </c>
      <c r="J189" s="45">
        <v>8.577</v>
      </c>
    </row>
    <row r="190" spans="1:10" x14ac:dyDescent="0.25">
      <c r="A190" s="33">
        <v>36425</v>
      </c>
      <c r="B190" s="44">
        <v>1.0508999999999999</v>
      </c>
      <c r="C190" s="44">
        <v>109.48</v>
      </c>
      <c r="D190" s="44">
        <v>36.298999999999999</v>
      </c>
      <c r="E190" s="44">
        <v>7.4314999999999998</v>
      </c>
      <c r="F190" s="44">
        <v>0.64229999999999998</v>
      </c>
      <c r="G190" s="44">
        <v>255.29</v>
      </c>
      <c r="H190" s="44">
        <v>4.2998000000000003</v>
      </c>
      <c r="I190" s="44">
        <v>1.4626999999999999</v>
      </c>
      <c r="J190" s="45">
        <v>8.6280000000000001</v>
      </c>
    </row>
    <row r="191" spans="1:10" x14ac:dyDescent="0.25">
      <c r="A191" s="33">
        <v>36426</v>
      </c>
      <c r="B191" s="44">
        <v>1.0429999999999999</v>
      </c>
      <c r="C191" s="44">
        <v>108.45</v>
      </c>
      <c r="D191" s="44">
        <v>35.994999999999997</v>
      </c>
      <c r="E191" s="44">
        <v>7.4314</v>
      </c>
      <c r="F191" s="44">
        <v>0.63900000000000001</v>
      </c>
      <c r="G191" s="44">
        <v>255.59</v>
      </c>
      <c r="H191" s="44">
        <v>4.2816999999999998</v>
      </c>
      <c r="I191" s="44">
        <v>1.4691000000000001</v>
      </c>
      <c r="J191" s="45">
        <v>8.5935000000000006</v>
      </c>
    </row>
    <row r="192" spans="1:10" x14ac:dyDescent="0.25">
      <c r="A192" s="33">
        <v>36427</v>
      </c>
      <c r="B192" s="44">
        <v>1.0476000000000001</v>
      </c>
      <c r="C192" s="44">
        <v>109.4</v>
      </c>
      <c r="D192" s="44">
        <v>35.950000000000003</v>
      </c>
      <c r="E192" s="44">
        <v>7.431</v>
      </c>
      <c r="F192" s="44">
        <v>0.63739999999999997</v>
      </c>
      <c r="G192" s="44">
        <v>255.99</v>
      </c>
      <c r="H192" s="44">
        <v>4.2836999999999996</v>
      </c>
      <c r="I192" s="44">
        <v>1.4664999999999999</v>
      </c>
      <c r="J192" s="45">
        <v>8.6214999999999993</v>
      </c>
    </row>
    <row r="193" spans="1:10" x14ac:dyDescent="0.25">
      <c r="A193" s="33">
        <v>36430</v>
      </c>
      <c r="B193" s="44">
        <v>1.0414000000000001</v>
      </c>
      <c r="C193" s="44">
        <v>109.67</v>
      </c>
      <c r="D193" s="44">
        <v>35.872999999999998</v>
      </c>
      <c r="E193" s="44">
        <v>7.431</v>
      </c>
      <c r="F193" s="44">
        <v>0.63270000000000004</v>
      </c>
      <c r="G193" s="44">
        <v>254.97</v>
      </c>
      <c r="H193" s="44">
        <v>4.2682000000000002</v>
      </c>
      <c r="I193" s="44">
        <v>1.4655</v>
      </c>
      <c r="J193" s="45">
        <v>8.6155000000000008</v>
      </c>
    </row>
    <row r="194" spans="1:10" x14ac:dyDescent="0.25">
      <c r="A194" s="33">
        <v>36431</v>
      </c>
      <c r="B194" s="44">
        <v>1.0483</v>
      </c>
      <c r="C194" s="44">
        <v>111.31</v>
      </c>
      <c r="D194" s="44">
        <v>35.713000000000001</v>
      </c>
      <c r="E194" s="44">
        <v>7.4325000000000001</v>
      </c>
      <c r="F194" s="44">
        <v>0.63619999999999999</v>
      </c>
      <c r="G194" s="44">
        <v>256.13</v>
      </c>
      <c r="H194" s="44">
        <v>4.3186999999999998</v>
      </c>
      <c r="I194" s="44">
        <v>1.4650000000000001</v>
      </c>
      <c r="J194" s="45">
        <v>8.6270000000000007</v>
      </c>
    </row>
    <row r="195" spans="1:10" x14ac:dyDescent="0.25">
      <c r="A195" s="33">
        <v>36432</v>
      </c>
      <c r="B195" s="44">
        <v>1.0563</v>
      </c>
      <c r="C195" s="44">
        <v>112.85</v>
      </c>
      <c r="D195" s="44">
        <v>35.607999999999997</v>
      </c>
      <c r="E195" s="44">
        <v>7.4329999999999998</v>
      </c>
      <c r="F195" s="44">
        <v>0.64300000000000002</v>
      </c>
      <c r="G195" s="44">
        <v>256.89</v>
      </c>
      <c r="H195" s="44">
        <v>4.3422000000000001</v>
      </c>
      <c r="I195" s="44">
        <v>1.4654</v>
      </c>
      <c r="J195" s="45">
        <v>8.6754999999999995</v>
      </c>
    </row>
    <row r="196" spans="1:10" x14ac:dyDescent="0.25">
      <c r="A196" s="33">
        <v>36433</v>
      </c>
      <c r="B196" s="44">
        <v>1.0665</v>
      </c>
      <c r="C196" s="44">
        <v>112.67</v>
      </c>
      <c r="D196" s="44">
        <v>35.774999999999999</v>
      </c>
      <c r="E196" s="44">
        <v>7.4332000000000003</v>
      </c>
      <c r="F196" s="44">
        <v>0.64749999999999996</v>
      </c>
      <c r="G196" s="44">
        <v>257.69</v>
      </c>
      <c r="H196" s="44">
        <v>4.3686999999999996</v>
      </c>
      <c r="I196" s="44">
        <v>1.4642999999999999</v>
      </c>
      <c r="J196" s="45">
        <v>8.7234999999999996</v>
      </c>
    </row>
    <row r="197" spans="1:10" x14ac:dyDescent="0.25">
      <c r="A197" s="33">
        <v>36434</v>
      </c>
      <c r="B197" s="44">
        <v>1.0728</v>
      </c>
      <c r="C197" s="44">
        <v>113.25</v>
      </c>
      <c r="D197" s="44">
        <v>35.57</v>
      </c>
      <c r="E197" s="44">
        <v>7.4335000000000004</v>
      </c>
      <c r="F197" s="44">
        <v>0.64990000000000003</v>
      </c>
      <c r="G197" s="44">
        <v>258.95</v>
      </c>
      <c r="H197" s="44">
        <v>4.3757999999999999</v>
      </c>
      <c r="I197" s="44">
        <v>1.4683999999999999</v>
      </c>
      <c r="J197" s="45">
        <v>8.7424999999999997</v>
      </c>
    </row>
    <row r="198" spans="1:10" x14ac:dyDescent="0.25">
      <c r="A198" s="33">
        <v>36437</v>
      </c>
      <c r="B198" s="44">
        <v>1.0719000000000001</v>
      </c>
      <c r="C198" s="44">
        <v>113.6</v>
      </c>
      <c r="D198" s="44">
        <v>35.722999999999999</v>
      </c>
      <c r="E198" s="44">
        <v>7.4337</v>
      </c>
      <c r="F198" s="44">
        <v>0.64690000000000003</v>
      </c>
      <c r="G198" s="44">
        <v>258.23</v>
      </c>
      <c r="H198" s="44">
        <v>4.3846999999999996</v>
      </c>
      <c r="I198" s="44">
        <v>1.4666999999999999</v>
      </c>
      <c r="J198" s="45">
        <v>8.7569999999999997</v>
      </c>
    </row>
    <row r="199" spans="1:10" x14ac:dyDescent="0.25">
      <c r="A199" s="33">
        <v>36438</v>
      </c>
      <c r="B199" s="44">
        <v>1.0686</v>
      </c>
      <c r="C199" s="44">
        <v>113.98</v>
      </c>
      <c r="D199" s="44">
        <v>36.656999999999996</v>
      </c>
      <c r="E199" s="44">
        <v>7.4325000000000001</v>
      </c>
      <c r="F199" s="44">
        <v>0.64559999999999995</v>
      </c>
      <c r="G199" s="44">
        <v>257.77999999999997</v>
      </c>
      <c r="H199" s="44">
        <v>4.3592000000000004</v>
      </c>
      <c r="I199" s="44">
        <v>1.4735</v>
      </c>
      <c r="J199" s="45">
        <v>8.6854999999999993</v>
      </c>
    </row>
    <row r="200" spans="1:10" x14ac:dyDescent="0.25">
      <c r="A200" s="33">
        <v>36439</v>
      </c>
      <c r="B200" s="44">
        <v>1.0737000000000001</v>
      </c>
      <c r="C200" s="44">
        <v>115.58</v>
      </c>
      <c r="D200" s="44">
        <v>36.332999999999998</v>
      </c>
      <c r="E200" s="44">
        <v>7.4329999999999998</v>
      </c>
      <c r="F200" s="44">
        <v>0.64880000000000004</v>
      </c>
      <c r="G200" s="44">
        <v>258.08</v>
      </c>
      <c r="H200" s="44">
        <v>4.3727999999999998</v>
      </c>
      <c r="I200" s="44">
        <v>1.4713000000000001</v>
      </c>
      <c r="J200" s="45">
        <v>8.718</v>
      </c>
    </row>
    <row r="201" spans="1:10" x14ac:dyDescent="0.25">
      <c r="A201" s="33">
        <v>36440</v>
      </c>
      <c r="B201" s="44">
        <v>1.0729</v>
      </c>
      <c r="C201" s="44">
        <v>115.48</v>
      </c>
      <c r="D201" s="44">
        <v>36.387</v>
      </c>
      <c r="E201" s="44">
        <v>7.4329999999999998</v>
      </c>
      <c r="F201" s="44">
        <v>0.64900000000000002</v>
      </c>
      <c r="G201" s="44">
        <v>258.19</v>
      </c>
      <c r="H201" s="44">
        <v>4.3719999999999999</v>
      </c>
      <c r="I201" s="44">
        <v>1.4705999999999999</v>
      </c>
      <c r="J201" s="45">
        <v>8.7270000000000003</v>
      </c>
    </row>
    <row r="202" spans="1:10" x14ac:dyDescent="0.25">
      <c r="A202" s="33">
        <v>36441</v>
      </c>
      <c r="B202" s="44">
        <v>1.0657000000000001</v>
      </c>
      <c r="C202" s="44">
        <v>114.55</v>
      </c>
      <c r="D202" s="44">
        <v>36.65</v>
      </c>
      <c r="E202" s="44">
        <v>7.4332000000000003</v>
      </c>
      <c r="F202" s="44">
        <v>0.64510000000000001</v>
      </c>
      <c r="G202" s="44">
        <v>257.39</v>
      </c>
      <c r="H202" s="44">
        <v>4.3632</v>
      </c>
      <c r="I202" s="44">
        <v>1.4641999999999999</v>
      </c>
      <c r="J202" s="45">
        <v>8.6959999999999997</v>
      </c>
    </row>
    <row r="203" spans="1:10" x14ac:dyDescent="0.25">
      <c r="A203" s="33">
        <v>36444</v>
      </c>
      <c r="B203" s="44">
        <v>1.0630999999999999</v>
      </c>
      <c r="C203" s="44">
        <v>113.42</v>
      </c>
      <c r="D203" s="44">
        <v>36.652999999999999</v>
      </c>
      <c r="E203" s="44">
        <v>7.4322999999999997</v>
      </c>
      <c r="F203" s="44">
        <v>0.64239999999999997</v>
      </c>
      <c r="G203" s="44">
        <v>257.01</v>
      </c>
      <c r="H203" s="44">
        <v>4.3410000000000002</v>
      </c>
      <c r="I203" s="44">
        <v>1.4712000000000001</v>
      </c>
      <c r="J203" s="45">
        <v>8.6709999999999994</v>
      </c>
    </row>
    <row r="204" spans="1:10" x14ac:dyDescent="0.25">
      <c r="A204" s="33">
        <v>36445</v>
      </c>
      <c r="B204" s="44">
        <v>1.0668</v>
      </c>
      <c r="C204" s="44">
        <v>113.45</v>
      </c>
      <c r="D204" s="44">
        <v>36.656999999999996</v>
      </c>
      <c r="E204" s="44">
        <v>7.4322999999999997</v>
      </c>
      <c r="F204" s="44">
        <v>0.64590000000000003</v>
      </c>
      <c r="G204" s="44">
        <v>256.67</v>
      </c>
      <c r="H204" s="44">
        <v>4.3512000000000004</v>
      </c>
      <c r="I204" s="44">
        <v>1.4749000000000001</v>
      </c>
      <c r="J204" s="45">
        <v>8.6869999999999994</v>
      </c>
    </row>
    <row r="205" spans="1:10" x14ac:dyDescent="0.25">
      <c r="A205" s="33">
        <v>36446</v>
      </c>
      <c r="B205" s="44">
        <v>1.0778000000000001</v>
      </c>
      <c r="C205" s="44">
        <v>116.24</v>
      </c>
      <c r="D205" s="44">
        <v>37.01</v>
      </c>
      <c r="E205" s="44">
        <v>7.4324000000000003</v>
      </c>
      <c r="F205" s="44">
        <v>0.65180000000000005</v>
      </c>
      <c r="G205" s="44">
        <v>258.17</v>
      </c>
      <c r="H205" s="44">
        <v>4.3837000000000002</v>
      </c>
      <c r="I205" s="44">
        <v>1.4794</v>
      </c>
      <c r="J205" s="45">
        <v>8.7225000000000001</v>
      </c>
    </row>
    <row r="206" spans="1:10" x14ac:dyDescent="0.25">
      <c r="A206" s="33">
        <v>36447</v>
      </c>
      <c r="B206" s="44">
        <v>1.0758000000000001</v>
      </c>
      <c r="C206" s="44">
        <v>114.95</v>
      </c>
      <c r="D206" s="44">
        <v>36.972999999999999</v>
      </c>
      <c r="E206" s="44">
        <v>7.4329999999999998</v>
      </c>
      <c r="F206" s="44">
        <v>0.64990000000000003</v>
      </c>
      <c r="G206" s="44">
        <v>257.83999999999997</v>
      </c>
      <c r="H206" s="44">
        <v>4.3869999999999996</v>
      </c>
      <c r="I206" s="44">
        <v>1.4819</v>
      </c>
      <c r="J206" s="45">
        <v>8.7449999999999992</v>
      </c>
    </row>
    <row r="207" spans="1:10" x14ac:dyDescent="0.25">
      <c r="A207" s="33">
        <v>36448</v>
      </c>
      <c r="B207" s="44">
        <v>1.0869</v>
      </c>
      <c r="C207" s="44">
        <v>115.15</v>
      </c>
      <c r="D207" s="44">
        <v>37.027000000000001</v>
      </c>
      <c r="E207" s="44">
        <v>7.4335000000000004</v>
      </c>
      <c r="F207" s="44">
        <v>0.65190000000000003</v>
      </c>
      <c r="G207" s="44">
        <v>258.54000000000002</v>
      </c>
      <c r="H207" s="44">
        <v>4.4203000000000001</v>
      </c>
      <c r="I207" s="44">
        <v>1.4865999999999999</v>
      </c>
      <c r="J207" s="45">
        <v>8.7789999999999999</v>
      </c>
    </row>
    <row r="208" spans="1:10" x14ac:dyDescent="0.25">
      <c r="A208" s="33">
        <v>36451</v>
      </c>
      <c r="B208" s="44">
        <v>1.0868</v>
      </c>
      <c r="C208" s="44">
        <v>114.23</v>
      </c>
      <c r="D208" s="44">
        <v>36.96</v>
      </c>
      <c r="E208" s="44">
        <v>7.4339000000000004</v>
      </c>
      <c r="F208" s="44">
        <v>0.65090000000000003</v>
      </c>
      <c r="G208" s="44">
        <v>258.58999999999997</v>
      </c>
      <c r="H208" s="44">
        <v>4.4417999999999997</v>
      </c>
      <c r="I208" s="44">
        <v>1.4893000000000001</v>
      </c>
      <c r="J208" s="45">
        <v>8.8644999999999996</v>
      </c>
    </row>
    <row r="209" spans="1:10" x14ac:dyDescent="0.25">
      <c r="A209" s="33">
        <v>36452</v>
      </c>
      <c r="B209" s="44">
        <v>1.0818000000000001</v>
      </c>
      <c r="C209" s="44">
        <v>114.3</v>
      </c>
      <c r="D209" s="44">
        <v>36.893000000000001</v>
      </c>
      <c r="E209" s="44">
        <v>7.4336000000000002</v>
      </c>
      <c r="F209" s="44">
        <v>0.64739999999999998</v>
      </c>
      <c r="G209" s="44">
        <v>258.58</v>
      </c>
      <c r="H209" s="44">
        <v>4.4577999999999998</v>
      </c>
      <c r="I209" s="44">
        <v>1.4927999999999999</v>
      </c>
      <c r="J209" s="45">
        <v>8.83</v>
      </c>
    </row>
    <row r="210" spans="1:10" x14ac:dyDescent="0.25">
      <c r="A210" s="33">
        <v>36453</v>
      </c>
      <c r="B210" s="44">
        <v>1.0777000000000001</v>
      </c>
      <c r="C210" s="44">
        <v>114.44</v>
      </c>
      <c r="D210" s="44">
        <v>36.78</v>
      </c>
      <c r="E210" s="44">
        <v>7.4333</v>
      </c>
      <c r="F210" s="44">
        <v>0.64600000000000002</v>
      </c>
      <c r="G210" s="44">
        <v>257.7</v>
      </c>
      <c r="H210" s="44">
        <v>4.4335000000000004</v>
      </c>
      <c r="I210" s="44">
        <v>1.4946999999999999</v>
      </c>
      <c r="J210" s="45">
        <v>8.7944999999999993</v>
      </c>
    </row>
    <row r="211" spans="1:10" x14ac:dyDescent="0.25">
      <c r="A211" s="33">
        <v>36454</v>
      </c>
      <c r="B211" s="44">
        <v>1.0797000000000001</v>
      </c>
      <c r="C211" s="44">
        <v>114.52</v>
      </c>
      <c r="D211" s="44">
        <v>36.753</v>
      </c>
      <c r="E211" s="44">
        <v>7.4340000000000002</v>
      </c>
      <c r="F211" s="44">
        <v>0.64459999999999995</v>
      </c>
      <c r="G211" s="44">
        <v>257.77</v>
      </c>
      <c r="H211" s="44">
        <v>4.4490999999999996</v>
      </c>
      <c r="I211" s="44">
        <v>1.5001</v>
      </c>
      <c r="J211" s="45">
        <v>8.8049999999999997</v>
      </c>
    </row>
    <row r="212" spans="1:10" x14ac:dyDescent="0.25">
      <c r="A212" s="33">
        <v>36455</v>
      </c>
      <c r="B212" s="44">
        <v>1.0758000000000001</v>
      </c>
      <c r="C212" s="44">
        <v>113.65</v>
      </c>
      <c r="D212" s="44">
        <v>36.762999999999998</v>
      </c>
      <c r="E212" s="44">
        <v>7.4348999999999998</v>
      </c>
      <c r="F212" s="44">
        <v>0.64259999999999995</v>
      </c>
      <c r="G212" s="44">
        <v>257.72000000000003</v>
      </c>
      <c r="H212" s="44">
        <v>4.4241999999999999</v>
      </c>
      <c r="I212" s="44">
        <v>1.5029999999999999</v>
      </c>
      <c r="J212" s="45">
        <v>8.7405000000000008</v>
      </c>
    </row>
    <row r="213" spans="1:10" x14ac:dyDescent="0.25">
      <c r="A213" s="33">
        <v>36458</v>
      </c>
      <c r="B213" s="44">
        <v>1.0683</v>
      </c>
      <c r="C213" s="44">
        <v>112.66</v>
      </c>
      <c r="D213" s="44">
        <v>36.619999999999997</v>
      </c>
      <c r="E213" s="44">
        <v>7.4345999999999997</v>
      </c>
      <c r="F213" s="44">
        <v>0.64329999999999998</v>
      </c>
      <c r="G213" s="44">
        <v>257.62</v>
      </c>
      <c r="H213" s="44">
        <v>4.4046000000000003</v>
      </c>
      <c r="I213" s="44">
        <v>1.4927999999999999</v>
      </c>
      <c r="J213" s="45">
        <v>8.6925000000000008</v>
      </c>
    </row>
    <row r="214" spans="1:10" x14ac:dyDescent="0.25">
      <c r="A214" s="33">
        <v>36459</v>
      </c>
      <c r="B214" s="44">
        <v>1.0632999999999999</v>
      </c>
      <c r="C214" s="44">
        <v>111.33</v>
      </c>
      <c r="D214" s="44">
        <v>36.753</v>
      </c>
      <c r="E214" s="44">
        <v>7.4337999999999997</v>
      </c>
      <c r="F214" s="44">
        <v>0.64129999999999998</v>
      </c>
      <c r="G214" s="44">
        <v>257.77</v>
      </c>
      <c r="H214" s="44">
        <v>4.4112999999999998</v>
      </c>
      <c r="I214" s="44">
        <v>1.4885999999999999</v>
      </c>
      <c r="J214" s="45">
        <v>8.6814999999999998</v>
      </c>
    </row>
    <row r="215" spans="1:10" x14ac:dyDescent="0.25">
      <c r="A215" s="33">
        <v>36460</v>
      </c>
      <c r="B215" s="44">
        <v>1.0551999999999999</v>
      </c>
      <c r="C215" s="44">
        <v>109.75</v>
      </c>
      <c r="D215" s="44">
        <v>36.606999999999999</v>
      </c>
      <c r="E215" s="44">
        <v>7.4333999999999998</v>
      </c>
      <c r="F215" s="44">
        <v>0.63919999999999999</v>
      </c>
      <c r="G215" s="44">
        <v>256.13</v>
      </c>
      <c r="H215" s="44">
        <v>4.4318</v>
      </c>
      <c r="I215" s="44">
        <v>1.4990000000000001</v>
      </c>
      <c r="J215" s="45">
        <v>8.6379999999999999</v>
      </c>
    </row>
    <row r="216" spans="1:10" x14ac:dyDescent="0.25">
      <c r="A216" s="33">
        <v>36461</v>
      </c>
      <c r="B216" s="44">
        <v>1.0533999999999999</v>
      </c>
      <c r="C216" s="44">
        <v>109.79</v>
      </c>
      <c r="D216" s="44">
        <v>36.636000000000003</v>
      </c>
      <c r="E216" s="44">
        <v>7.4337</v>
      </c>
      <c r="F216" s="44">
        <v>0.64149999999999996</v>
      </c>
      <c r="G216" s="44">
        <v>256.24</v>
      </c>
      <c r="H216" s="44">
        <v>4.4489999999999998</v>
      </c>
      <c r="I216" s="44">
        <v>1.5016</v>
      </c>
      <c r="J216" s="45">
        <v>8.6349999999999998</v>
      </c>
    </row>
    <row r="217" spans="1:10" x14ac:dyDescent="0.25">
      <c r="A217" s="33">
        <v>36462</v>
      </c>
      <c r="B217" s="44">
        <v>1.0452999999999999</v>
      </c>
      <c r="C217" s="44">
        <v>109.59</v>
      </c>
      <c r="D217" s="44">
        <v>36.612000000000002</v>
      </c>
      <c r="E217" s="44">
        <v>7.4337</v>
      </c>
      <c r="F217" s="44">
        <v>0.63929999999999998</v>
      </c>
      <c r="G217" s="44">
        <v>255.32</v>
      </c>
      <c r="H217" s="44">
        <v>4.415</v>
      </c>
      <c r="I217" s="44">
        <v>1.5068999999999999</v>
      </c>
      <c r="J217" s="45">
        <v>8.66</v>
      </c>
    </row>
    <row r="218" spans="1:10" x14ac:dyDescent="0.25">
      <c r="A218" s="33">
        <v>36465</v>
      </c>
      <c r="B218" s="44">
        <v>1.0571999999999999</v>
      </c>
      <c r="C218" s="44">
        <v>110.23</v>
      </c>
      <c r="D218" s="44">
        <v>36.679000000000002</v>
      </c>
      <c r="E218" s="44">
        <v>7.4337999999999997</v>
      </c>
      <c r="F218" s="44">
        <v>0.64129999999999998</v>
      </c>
      <c r="G218" s="44">
        <v>256.19</v>
      </c>
      <c r="H218" s="44">
        <v>4.4278000000000004</v>
      </c>
      <c r="I218" s="44">
        <v>1.5018</v>
      </c>
      <c r="J218" s="45">
        <v>8.6795000000000009</v>
      </c>
    </row>
    <row r="219" spans="1:10" x14ac:dyDescent="0.25">
      <c r="A219" s="33">
        <v>36466</v>
      </c>
      <c r="B219" s="44">
        <v>1.0507</v>
      </c>
      <c r="C219" s="44">
        <v>110.12</v>
      </c>
      <c r="D219" s="44">
        <v>36.667999999999999</v>
      </c>
      <c r="E219" s="44">
        <v>7.4339000000000004</v>
      </c>
      <c r="F219" s="44">
        <v>0.63819999999999999</v>
      </c>
      <c r="G219" s="44">
        <v>255.71</v>
      </c>
      <c r="H219" s="44">
        <v>4.4531000000000001</v>
      </c>
      <c r="I219" s="44">
        <v>1.5021</v>
      </c>
      <c r="J219" s="45">
        <v>8.6705000000000005</v>
      </c>
    </row>
    <row r="220" spans="1:10" x14ac:dyDescent="0.25">
      <c r="A220" s="33">
        <v>36467</v>
      </c>
      <c r="B220" s="44">
        <v>1.0490999999999999</v>
      </c>
      <c r="C220" s="44">
        <v>109.17</v>
      </c>
      <c r="D220" s="44">
        <v>36.729999999999997</v>
      </c>
      <c r="E220" s="44">
        <v>7.4337999999999997</v>
      </c>
      <c r="F220" s="44">
        <v>0.6361</v>
      </c>
      <c r="G220" s="44">
        <v>255.66</v>
      </c>
      <c r="H220" s="44">
        <v>4.4451000000000001</v>
      </c>
      <c r="I220" s="44">
        <v>1.5059</v>
      </c>
      <c r="J220" s="45">
        <v>8.6624999999999996</v>
      </c>
    </row>
    <row r="221" spans="1:10" x14ac:dyDescent="0.25">
      <c r="A221" s="33">
        <v>36468</v>
      </c>
      <c r="B221" s="44">
        <v>1.0504</v>
      </c>
      <c r="C221" s="44">
        <v>110</v>
      </c>
      <c r="D221" s="44">
        <v>36.738</v>
      </c>
      <c r="E221" s="44">
        <v>7.4349999999999996</v>
      </c>
      <c r="F221" s="44">
        <v>0.63890000000000002</v>
      </c>
      <c r="G221" s="44">
        <v>255.68</v>
      </c>
      <c r="H221" s="44">
        <v>4.5182000000000002</v>
      </c>
      <c r="I221" s="44">
        <v>1.5002</v>
      </c>
      <c r="J221" s="45">
        <v>8.7215000000000007</v>
      </c>
    </row>
    <row r="222" spans="1:10" x14ac:dyDescent="0.25">
      <c r="A222" s="33">
        <v>36469</v>
      </c>
      <c r="B222" s="44">
        <v>1.0407999999999999</v>
      </c>
      <c r="C222" s="44">
        <v>109.79</v>
      </c>
      <c r="D222" s="44">
        <v>36.606000000000002</v>
      </c>
      <c r="E222" s="44">
        <v>7.4352999999999998</v>
      </c>
      <c r="F222" s="44">
        <v>0.63970000000000005</v>
      </c>
      <c r="G222" s="44">
        <v>255.13</v>
      </c>
      <c r="H222" s="44">
        <v>4.5122999999999998</v>
      </c>
      <c r="I222" s="44">
        <v>1.5004</v>
      </c>
      <c r="J222" s="45">
        <v>8.6724999999999994</v>
      </c>
    </row>
    <row r="223" spans="1:10" x14ac:dyDescent="0.25">
      <c r="A223" s="33">
        <v>36472</v>
      </c>
      <c r="B223" s="44">
        <v>1.0405</v>
      </c>
      <c r="C223" s="44">
        <v>110.36</v>
      </c>
      <c r="D223" s="44">
        <v>36.549999999999997</v>
      </c>
      <c r="E223" s="44">
        <v>7.4349999999999996</v>
      </c>
      <c r="F223" s="44">
        <v>0.64119999999999999</v>
      </c>
      <c r="G223" s="44">
        <v>255.16</v>
      </c>
      <c r="H223" s="44">
        <v>4.3937999999999997</v>
      </c>
      <c r="I223" s="44">
        <v>1.5061</v>
      </c>
      <c r="J223" s="45">
        <v>8.6705000000000005</v>
      </c>
    </row>
    <row r="224" spans="1:10" x14ac:dyDescent="0.25">
      <c r="A224" s="33">
        <v>36473</v>
      </c>
      <c r="B224" s="44">
        <v>1.0424</v>
      </c>
      <c r="C224" s="44">
        <v>109.37</v>
      </c>
      <c r="D224" s="44">
        <v>36.432000000000002</v>
      </c>
      <c r="E224" s="44">
        <v>7.4345999999999997</v>
      </c>
      <c r="F224" s="44">
        <v>0.64149999999999996</v>
      </c>
      <c r="G224" s="44">
        <v>255.37</v>
      </c>
      <c r="H224" s="44">
        <v>4.4112999999999998</v>
      </c>
      <c r="I224" s="44">
        <v>1.5096000000000001</v>
      </c>
      <c r="J224" s="45">
        <v>8.6594999999999995</v>
      </c>
    </row>
    <row r="225" spans="1:10" x14ac:dyDescent="0.25">
      <c r="A225" s="33">
        <v>36474</v>
      </c>
      <c r="B225" s="44">
        <v>1.0402</v>
      </c>
      <c r="C225" s="44">
        <v>109.33</v>
      </c>
      <c r="D225" s="44">
        <v>36.442999999999998</v>
      </c>
      <c r="E225" s="44">
        <v>7.4347000000000003</v>
      </c>
      <c r="F225" s="44">
        <v>0.64159999999999995</v>
      </c>
      <c r="G225" s="44">
        <v>255.2</v>
      </c>
      <c r="H225" s="44">
        <v>4.4598000000000004</v>
      </c>
      <c r="I225" s="44">
        <v>1.5069999999999999</v>
      </c>
      <c r="J225" s="45">
        <v>8.6575000000000006</v>
      </c>
    </row>
    <row r="226" spans="1:10" x14ac:dyDescent="0.25">
      <c r="A226" s="33">
        <v>36475</v>
      </c>
      <c r="B226" s="44">
        <v>1.0406</v>
      </c>
      <c r="C226" s="44">
        <v>109.3</v>
      </c>
      <c r="D226" s="44">
        <v>36.423000000000002</v>
      </c>
      <c r="E226" s="44">
        <v>7.4362000000000004</v>
      </c>
      <c r="F226" s="44">
        <v>0.64139999999999997</v>
      </c>
      <c r="G226" s="44">
        <v>255.37</v>
      </c>
      <c r="H226" s="44">
        <v>4.4851999999999999</v>
      </c>
      <c r="I226" s="44">
        <v>1.5111000000000001</v>
      </c>
      <c r="J226" s="45">
        <v>8.6475000000000009</v>
      </c>
    </row>
    <row r="227" spans="1:10" x14ac:dyDescent="0.25">
      <c r="A227" s="33">
        <v>36476</v>
      </c>
      <c r="B227" s="44">
        <v>1.0307999999999999</v>
      </c>
      <c r="C227" s="44">
        <v>108.22</v>
      </c>
      <c r="D227" s="44">
        <v>36.35</v>
      </c>
      <c r="E227" s="44">
        <v>7.4358000000000004</v>
      </c>
      <c r="F227" s="44">
        <v>0.63800000000000001</v>
      </c>
      <c r="G227" s="44">
        <v>254.62</v>
      </c>
      <c r="H227" s="44">
        <v>4.4642999999999997</v>
      </c>
      <c r="I227" s="44">
        <v>1.5098</v>
      </c>
      <c r="J227" s="45">
        <v>8.6349999999999998</v>
      </c>
    </row>
    <row r="228" spans="1:10" x14ac:dyDescent="0.25">
      <c r="A228" s="33">
        <v>36479</v>
      </c>
      <c r="B228" s="44">
        <v>1.0301</v>
      </c>
      <c r="C228" s="44">
        <v>107.99</v>
      </c>
      <c r="D228" s="44">
        <v>36.32</v>
      </c>
      <c r="E228" s="44">
        <v>7.4368999999999996</v>
      </c>
      <c r="F228" s="44">
        <v>0.6371</v>
      </c>
      <c r="G228" s="44">
        <v>254.69</v>
      </c>
      <c r="H228" s="44">
        <v>4.4349999999999996</v>
      </c>
      <c r="I228" s="44">
        <v>1.5115000000000001</v>
      </c>
      <c r="J228" s="45">
        <v>8.6165000000000003</v>
      </c>
    </row>
    <row r="229" spans="1:10" x14ac:dyDescent="0.25">
      <c r="A229" s="33">
        <v>36480</v>
      </c>
      <c r="B229" s="44">
        <v>1.0336000000000001</v>
      </c>
      <c r="C229" s="44">
        <v>109.42</v>
      </c>
      <c r="D229" s="44">
        <v>36.340000000000003</v>
      </c>
      <c r="E229" s="44">
        <v>7.4371</v>
      </c>
      <c r="F229" s="44">
        <v>0.63690000000000002</v>
      </c>
      <c r="G229" s="44">
        <v>254.91</v>
      </c>
      <c r="H229" s="44">
        <v>4.4039999999999999</v>
      </c>
      <c r="I229" s="44">
        <v>1.5028999999999999</v>
      </c>
      <c r="J229" s="45">
        <v>8.6430000000000007</v>
      </c>
    </row>
    <row r="230" spans="1:10" x14ac:dyDescent="0.25">
      <c r="A230" s="33">
        <v>36481</v>
      </c>
      <c r="B230" s="44">
        <v>1.0407999999999999</v>
      </c>
      <c r="C230" s="44">
        <v>109.58</v>
      </c>
      <c r="D230" s="44">
        <v>36.39</v>
      </c>
      <c r="E230" s="44">
        <v>7.4391999999999996</v>
      </c>
      <c r="F230" s="44">
        <v>0.64</v>
      </c>
      <c r="G230" s="44">
        <v>255.49</v>
      </c>
      <c r="H230" s="44">
        <v>4.4142999999999999</v>
      </c>
      <c r="I230" s="44">
        <v>1.5065</v>
      </c>
      <c r="J230" s="45">
        <v>8.6690000000000005</v>
      </c>
    </row>
    <row r="231" spans="1:10" x14ac:dyDescent="0.25">
      <c r="A231" s="33">
        <v>36482</v>
      </c>
      <c r="B231" s="44">
        <v>1.038</v>
      </c>
      <c r="C231" s="44">
        <v>109.63</v>
      </c>
      <c r="D231" s="44">
        <v>36.277999999999999</v>
      </c>
      <c r="E231" s="44">
        <v>7.4386000000000001</v>
      </c>
      <c r="F231" s="44">
        <v>0.63970000000000005</v>
      </c>
      <c r="G231" s="44">
        <v>255.35</v>
      </c>
      <c r="H231" s="44">
        <v>4.3654999999999999</v>
      </c>
      <c r="I231" s="44">
        <v>1.5071000000000001</v>
      </c>
      <c r="J231" s="45">
        <v>8.625</v>
      </c>
    </row>
    <row r="232" spans="1:10" x14ac:dyDescent="0.25">
      <c r="A232" s="33">
        <v>36483</v>
      </c>
      <c r="B232" s="44">
        <v>1.0279</v>
      </c>
      <c r="C232" s="44">
        <v>109.1</v>
      </c>
      <c r="D232" s="44">
        <v>36.332999999999998</v>
      </c>
      <c r="E232" s="44">
        <v>7.4377000000000004</v>
      </c>
      <c r="F232" s="44">
        <v>0.63529999999999998</v>
      </c>
      <c r="G232" s="44">
        <v>254.64</v>
      </c>
      <c r="H232" s="44">
        <v>4.3448000000000002</v>
      </c>
      <c r="I232" s="44">
        <v>1.5061</v>
      </c>
      <c r="J232" s="45">
        <v>8.6020000000000003</v>
      </c>
    </row>
    <row r="233" spans="1:10" x14ac:dyDescent="0.25">
      <c r="A233" s="33">
        <v>36486</v>
      </c>
      <c r="B233" s="44">
        <v>1.0310999999999999</v>
      </c>
      <c r="C233" s="44">
        <v>108.35</v>
      </c>
      <c r="D233" s="44">
        <v>36.21</v>
      </c>
      <c r="E233" s="44">
        <v>7.4377000000000004</v>
      </c>
      <c r="F233" s="44">
        <v>0.6361</v>
      </c>
      <c r="G233" s="44">
        <v>254.94</v>
      </c>
      <c r="H233" s="44">
        <v>4.3331999999999997</v>
      </c>
      <c r="I233" s="44">
        <v>1.5053000000000001</v>
      </c>
      <c r="J233" s="45">
        <v>8.6129999999999995</v>
      </c>
    </row>
    <row r="234" spans="1:10" x14ac:dyDescent="0.25">
      <c r="A234" s="33">
        <v>36487</v>
      </c>
      <c r="B234" s="44">
        <v>1.0315000000000001</v>
      </c>
      <c r="C234" s="44">
        <v>107.98</v>
      </c>
      <c r="D234" s="44">
        <v>36.215000000000003</v>
      </c>
      <c r="E234" s="44">
        <v>7.4382999999999999</v>
      </c>
      <c r="F234" s="44">
        <v>0.63480000000000003</v>
      </c>
      <c r="G234" s="44">
        <v>255.02</v>
      </c>
      <c r="H234" s="44">
        <v>4.3211000000000004</v>
      </c>
      <c r="I234" s="44">
        <v>1.5</v>
      </c>
      <c r="J234" s="45">
        <v>8.5975000000000001</v>
      </c>
    </row>
    <row r="235" spans="1:10" x14ac:dyDescent="0.25">
      <c r="A235" s="33">
        <v>36488</v>
      </c>
      <c r="B235" s="44">
        <v>1.0215000000000001</v>
      </c>
      <c r="C235" s="44">
        <v>106.62</v>
      </c>
      <c r="D235" s="44">
        <v>36.119999999999997</v>
      </c>
      <c r="E235" s="44">
        <v>7.4377000000000004</v>
      </c>
      <c r="F235" s="44">
        <v>0.6331</v>
      </c>
      <c r="G235" s="44">
        <v>254.28</v>
      </c>
      <c r="H235" s="44">
        <v>4.2881999999999998</v>
      </c>
      <c r="I235" s="44">
        <v>1.4952000000000001</v>
      </c>
      <c r="J235" s="45">
        <v>8.593</v>
      </c>
    </row>
    <row r="236" spans="1:10" x14ac:dyDescent="0.25">
      <c r="A236" s="33">
        <v>36489</v>
      </c>
      <c r="B236" s="44">
        <v>1.0194000000000001</v>
      </c>
      <c r="C236" s="44">
        <v>106.25</v>
      </c>
      <c r="D236" s="44">
        <v>36.137</v>
      </c>
      <c r="E236" s="44">
        <v>7.4379</v>
      </c>
      <c r="F236" s="44">
        <v>0.63119999999999998</v>
      </c>
      <c r="G236" s="44">
        <v>254.25</v>
      </c>
      <c r="H236" s="44">
        <v>4.2954999999999997</v>
      </c>
      <c r="I236" s="44">
        <v>1.4965999999999999</v>
      </c>
      <c r="J236" s="45">
        <v>8.5869999999999997</v>
      </c>
    </row>
    <row r="237" spans="1:10" x14ac:dyDescent="0.25">
      <c r="A237" s="33">
        <v>36490</v>
      </c>
      <c r="B237" s="44">
        <v>1.0101</v>
      </c>
      <c r="C237" s="44">
        <v>104.86</v>
      </c>
      <c r="D237" s="44">
        <v>36.109000000000002</v>
      </c>
      <c r="E237" s="44">
        <v>7.4382999999999999</v>
      </c>
      <c r="F237" s="44">
        <v>0.63009999999999999</v>
      </c>
      <c r="G237" s="44">
        <v>253.58</v>
      </c>
      <c r="H237" s="44">
        <v>4.2972999999999999</v>
      </c>
      <c r="I237" s="44">
        <v>1.5</v>
      </c>
      <c r="J237" s="45">
        <v>8.5670000000000002</v>
      </c>
    </row>
    <row r="238" spans="1:10" x14ac:dyDescent="0.25">
      <c r="A238" s="33">
        <v>36493</v>
      </c>
      <c r="B238" s="44">
        <v>1.0077</v>
      </c>
      <c r="C238" s="44">
        <v>102.82</v>
      </c>
      <c r="D238" s="44">
        <v>36.04</v>
      </c>
      <c r="E238" s="44">
        <v>7.4374000000000002</v>
      </c>
      <c r="F238" s="44">
        <v>0.62970000000000004</v>
      </c>
      <c r="G238" s="44">
        <v>253.83</v>
      </c>
      <c r="H238" s="44">
        <v>4.335</v>
      </c>
      <c r="I238" s="44">
        <v>1.5074000000000001</v>
      </c>
      <c r="J238" s="45">
        <v>8.58</v>
      </c>
    </row>
    <row r="239" spans="1:10" x14ac:dyDescent="0.25">
      <c r="A239" s="33">
        <v>36494</v>
      </c>
      <c r="B239" s="44">
        <v>1.0097</v>
      </c>
      <c r="C239" s="44">
        <v>103</v>
      </c>
      <c r="D239" s="44">
        <v>36.076999999999998</v>
      </c>
      <c r="E239" s="44">
        <v>7.4393000000000002</v>
      </c>
      <c r="F239" s="44">
        <v>0.63249999999999995</v>
      </c>
      <c r="G239" s="44">
        <v>254.15</v>
      </c>
      <c r="H239" s="44">
        <v>4.3297999999999996</v>
      </c>
      <c r="I239" s="44">
        <v>1.5039</v>
      </c>
      <c r="J239" s="45">
        <v>8.5559999999999992</v>
      </c>
    </row>
    <row r="240" spans="1:10" x14ac:dyDescent="0.25">
      <c r="A240" s="33">
        <v>36495</v>
      </c>
      <c r="B240" s="44">
        <v>1.0091000000000001</v>
      </c>
      <c r="C240" s="44">
        <v>103.35</v>
      </c>
      <c r="D240" s="44">
        <v>36.107999999999997</v>
      </c>
      <c r="E240" s="44">
        <v>7.4394999999999998</v>
      </c>
      <c r="F240" s="44">
        <v>0.63039999999999996</v>
      </c>
      <c r="G240" s="44">
        <v>254.35</v>
      </c>
      <c r="H240" s="44">
        <v>4.2803000000000004</v>
      </c>
      <c r="I240" s="44">
        <v>1.5075000000000001</v>
      </c>
      <c r="J240" s="45">
        <v>8.6059999999999999</v>
      </c>
    </row>
    <row r="241" spans="1:10" x14ac:dyDescent="0.25">
      <c r="A241" s="33">
        <v>36496</v>
      </c>
      <c r="B241" s="44">
        <v>1.0057</v>
      </c>
      <c r="C241" s="44">
        <v>103.03</v>
      </c>
      <c r="D241" s="44">
        <v>36.07</v>
      </c>
      <c r="E241" s="44">
        <v>7.4390999999999998</v>
      </c>
      <c r="F241" s="44">
        <v>0.62919999999999998</v>
      </c>
      <c r="G241" s="44">
        <v>253.71</v>
      </c>
      <c r="H241" s="44">
        <v>4.2944000000000004</v>
      </c>
      <c r="I241" s="44">
        <v>1.5117</v>
      </c>
      <c r="J241" s="45">
        <v>8.6184999999999992</v>
      </c>
    </row>
    <row r="242" spans="1:10" x14ac:dyDescent="0.25">
      <c r="A242" s="33">
        <v>36497</v>
      </c>
      <c r="B242" s="44">
        <v>1.0015000000000001</v>
      </c>
      <c r="C242" s="44">
        <v>102.57</v>
      </c>
      <c r="D242" s="44">
        <v>36.052999999999997</v>
      </c>
      <c r="E242" s="44">
        <v>7.4386999999999999</v>
      </c>
      <c r="F242" s="44">
        <v>0.62549999999999994</v>
      </c>
      <c r="G242" s="44">
        <v>253.15</v>
      </c>
      <c r="H242" s="44">
        <v>4.25</v>
      </c>
      <c r="I242" s="44">
        <v>1.5117</v>
      </c>
      <c r="J242" s="45">
        <v>8.6080000000000005</v>
      </c>
    </row>
    <row r="243" spans="1:10" x14ac:dyDescent="0.25">
      <c r="A243" s="33">
        <v>36500</v>
      </c>
      <c r="B243" s="44">
        <v>1.0182</v>
      </c>
      <c r="C243" s="44">
        <v>104.62</v>
      </c>
      <c r="D243" s="44">
        <v>36.112000000000002</v>
      </c>
      <c r="E243" s="44">
        <v>7.4383999999999997</v>
      </c>
      <c r="F243" s="44">
        <v>0.63100000000000001</v>
      </c>
      <c r="G243" s="44">
        <v>254.41</v>
      </c>
      <c r="H243" s="44">
        <v>4.2686999999999999</v>
      </c>
      <c r="I243" s="44">
        <v>1.5132000000000001</v>
      </c>
      <c r="J243" s="45">
        <v>8.6054999999999993</v>
      </c>
    </row>
    <row r="244" spans="1:10" x14ac:dyDescent="0.25">
      <c r="A244" s="33">
        <v>36501</v>
      </c>
      <c r="B244" s="44">
        <v>1.0239</v>
      </c>
      <c r="C244" s="44">
        <v>105.05</v>
      </c>
      <c r="D244" s="44">
        <v>36.17</v>
      </c>
      <c r="E244" s="44">
        <v>7.4385000000000003</v>
      </c>
      <c r="F244" s="44">
        <v>0.63019999999999998</v>
      </c>
      <c r="G244" s="44">
        <v>254.9</v>
      </c>
      <c r="H244" s="44">
        <v>4.2866999999999997</v>
      </c>
      <c r="I244" s="44">
        <v>1.5093000000000001</v>
      </c>
      <c r="J244" s="45">
        <v>8.6174999999999997</v>
      </c>
    </row>
    <row r="245" spans="1:10" x14ac:dyDescent="0.25">
      <c r="A245" s="33">
        <v>36502</v>
      </c>
      <c r="B245" s="44">
        <v>1.0236000000000001</v>
      </c>
      <c r="C245" s="44">
        <v>105.32</v>
      </c>
      <c r="D245" s="44">
        <v>36.115000000000002</v>
      </c>
      <c r="E245" s="44">
        <v>7.4382999999999999</v>
      </c>
      <c r="F245" s="44">
        <v>0.62939999999999996</v>
      </c>
      <c r="G245" s="44">
        <v>254.78</v>
      </c>
      <c r="H245" s="44">
        <v>4.2798999999999996</v>
      </c>
      <c r="I245" s="44">
        <v>1.5074000000000001</v>
      </c>
      <c r="J245" s="45">
        <v>8.5730000000000004</v>
      </c>
    </row>
    <row r="246" spans="1:10" x14ac:dyDescent="0.25">
      <c r="A246" s="33">
        <v>36503</v>
      </c>
      <c r="B246" s="44">
        <v>1.0175000000000001</v>
      </c>
      <c r="C246" s="44">
        <v>104.4</v>
      </c>
      <c r="D246" s="44">
        <v>35.979999999999997</v>
      </c>
      <c r="E246" s="44">
        <v>7.4391999999999996</v>
      </c>
      <c r="F246" s="44">
        <v>0.62609999999999999</v>
      </c>
      <c r="G246" s="44">
        <v>254.55</v>
      </c>
      <c r="H246" s="44">
        <v>4.2252000000000001</v>
      </c>
      <c r="I246" s="44">
        <v>1.5065</v>
      </c>
      <c r="J246" s="45">
        <v>8.57</v>
      </c>
    </row>
    <row r="247" spans="1:10" x14ac:dyDescent="0.25">
      <c r="A247" s="33">
        <v>36504</v>
      </c>
      <c r="B247" s="44">
        <v>1.0141</v>
      </c>
      <c r="C247" s="44">
        <v>103.81</v>
      </c>
      <c r="D247" s="44">
        <v>35.893000000000001</v>
      </c>
      <c r="E247" s="44">
        <v>7.4405000000000001</v>
      </c>
      <c r="F247" s="44">
        <v>0.62470000000000003</v>
      </c>
      <c r="G247" s="44">
        <v>254.28</v>
      </c>
      <c r="H247" s="44">
        <v>4.1893000000000002</v>
      </c>
      <c r="I247" s="44">
        <v>1.5095000000000001</v>
      </c>
      <c r="J247" s="45">
        <v>8.5775000000000006</v>
      </c>
    </row>
    <row r="248" spans="1:10" x14ac:dyDescent="0.25">
      <c r="A248" s="33">
        <v>36507</v>
      </c>
      <c r="B248" s="44">
        <v>1.0127999999999999</v>
      </c>
      <c r="C248" s="44">
        <v>103.95</v>
      </c>
      <c r="D248" s="44">
        <v>35.901000000000003</v>
      </c>
      <c r="E248" s="44">
        <v>7.4412000000000003</v>
      </c>
      <c r="F248" s="44">
        <v>0.62380000000000002</v>
      </c>
      <c r="G248" s="44">
        <v>254.21</v>
      </c>
      <c r="H248" s="44">
        <v>4.2104999999999997</v>
      </c>
      <c r="I248" s="44">
        <v>1.5019</v>
      </c>
      <c r="J248" s="45">
        <v>8.5709999999999997</v>
      </c>
    </row>
    <row r="249" spans="1:10" x14ac:dyDescent="0.25">
      <c r="A249" s="33">
        <v>36508</v>
      </c>
      <c r="B249" s="44">
        <v>1.0038</v>
      </c>
      <c r="C249" s="44">
        <v>104.06</v>
      </c>
      <c r="D249" s="44">
        <v>35.877000000000002</v>
      </c>
      <c r="E249" s="44">
        <v>7.4420999999999999</v>
      </c>
      <c r="F249" s="44">
        <v>0.62150000000000005</v>
      </c>
      <c r="G249" s="44">
        <v>253.61</v>
      </c>
      <c r="H249" s="44">
        <v>4.2237</v>
      </c>
      <c r="I249" s="44">
        <v>1.5064</v>
      </c>
      <c r="J249" s="45">
        <v>8.5869999999999997</v>
      </c>
    </row>
    <row r="250" spans="1:10" x14ac:dyDescent="0.25">
      <c r="A250" s="33">
        <v>36509</v>
      </c>
      <c r="B250" s="44">
        <v>1.0021</v>
      </c>
      <c r="C250" s="44">
        <v>103.7</v>
      </c>
      <c r="D250" s="44">
        <v>35.843000000000004</v>
      </c>
      <c r="E250" s="44">
        <v>7.4413999999999998</v>
      </c>
      <c r="F250" s="44">
        <v>0.62409999999999999</v>
      </c>
      <c r="G250" s="44">
        <v>253.55</v>
      </c>
      <c r="H250" s="44">
        <v>4.2275</v>
      </c>
      <c r="I250" s="44">
        <v>1.5075000000000001</v>
      </c>
      <c r="J250" s="45">
        <v>8.6084999999999994</v>
      </c>
    </row>
    <row r="251" spans="1:10" x14ac:dyDescent="0.25">
      <c r="A251" s="33">
        <v>36510</v>
      </c>
      <c r="B251" s="44">
        <v>1.0145999999999999</v>
      </c>
      <c r="C251" s="44">
        <v>104.47</v>
      </c>
      <c r="D251" s="44">
        <v>35.83</v>
      </c>
      <c r="E251" s="44">
        <v>7.4417999999999997</v>
      </c>
      <c r="F251" s="44">
        <v>0.62860000000000005</v>
      </c>
      <c r="G251" s="44">
        <v>254.6</v>
      </c>
      <c r="H251" s="44">
        <v>4.2443</v>
      </c>
      <c r="I251" s="44">
        <v>1.5027999999999999</v>
      </c>
      <c r="J251" s="45">
        <v>8.6125000000000007</v>
      </c>
    </row>
    <row r="252" spans="1:10" x14ac:dyDescent="0.25">
      <c r="A252" s="33">
        <v>36511</v>
      </c>
      <c r="B252" s="44">
        <v>1.0127999999999999</v>
      </c>
      <c r="C252" s="44">
        <v>104.68</v>
      </c>
      <c r="D252" s="44">
        <v>35.960999999999999</v>
      </c>
      <c r="E252" s="44">
        <v>7.4412000000000003</v>
      </c>
      <c r="F252" s="44">
        <v>0.62870000000000004</v>
      </c>
      <c r="G252" s="44">
        <v>254.51</v>
      </c>
      <c r="H252" s="44">
        <v>4.2351999999999999</v>
      </c>
      <c r="I252" s="44">
        <v>1.502</v>
      </c>
      <c r="J252" s="45">
        <v>8.5960000000000001</v>
      </c>
    </row>
    <row r="253" spans="1:10" x14ac:dyDescent="0.25">
      <c r="A253" s="33">
        <v>36514</v>
      </c>
      <c r="B253" s="44">
        <v>1.0096000000000001</v>
      </c>
      <c r="C253" s="44">
        <v>103.84</v>
      </c>
      <c r="D253" s="44">
        <v>36.024999999999999</v>
      </c>
      <c r="E253" s="44">
        <v>7.4410999999999996</v>
      </c>
      <c r="F253" s="44">
        <v>0.628</v>
      </c>
      <c r="G253" s="44">
        <v>254.25</v>
      </c>
      <c r="H253" s="44">
        <v>4.1976000000000004</v>
      </c>
      <c r="I253" s="44">
        <v>1.5023</v>
      </c>
      <c r="J253" s="45">
        <v>8.5879999999999992</v>
      </c>
    </row>
    <row r="254" spans="1:10" x14ac:dyDescent="0.25">
      <c r="A254" s="33">
        <v>36515</v>
      </c>
      <c r="B254" s="44">
        <v>1.0084</v>
      </c>
      <c r="C254" s="44">
        <v>103.07</v>
      </c>
      <c r="D254" s="44">
        <v>36.112000000000002</v>
      </c>
      <c r="E254" s="44">
        <v>7.4394</v>
      </c>
      <c r="F254" s="44">
        <v>0.62760000000000005</v>
      </c>
      <c r="G254" s="44">
        <v>254.21</v>
      </c>
      <c r="H254" s="44">
        <v>4.1761999999999997</v>
      </c>
      <c r="I254" s="44">
        <v>1.5078</v>
      </c>
      <c r="J254" s="45">
        <v>8.5990000000000002</v>
      </c>
    </row>
    <row r="255" spans="1:10" x14ac:dyDescent="0.25">
      <c r="A255" s="33">
        <v>36516</v>
      </c>
      <c r="B255" s="44">
        <v>1.0074000000000001</v>
      </c>
      <c r="C255" s="44">
        <v>102.48</v>
      </c>
      <c r="D255" s="44">
        <v>36.197000000000003</v>
      </c>
      <c r="E255" s="44">
        <v>7.4397000000000002</v>
      </c>
      <c r="F255" s="44">
        <v>0.62529999999999997</v>
      </c>
      <c r="G255" s="44">
        <v>254.21</v>
      </c>
      <c r="H255" s="44">
        <v>4.1520000000000001</v>
      </c>
      <c r="I255" s="44">
        <v>1.5057</v>
      </c>
      <c r="J255" s="45">
        <v>8.5679999999999996</v>
      </c>
    </row>
    <row r="256" spans="1:10" x14ac:dyDescent="0.25">
      <c r="A256" s="33">
        <v>36517</v>
      </c>
      <c r="B256" s="44">
        <v>1.0088999999999999</v>
      </c>
      <c r="C256" s="44">
        <v>102.52</v>
      </c>
      <c r="D256" s="44">
        <v>36.18</v>
      </c>
      <c r="E256" s="44">
        <v>7.4401999999999999</v>
      </c>
      <c r="F256" s="44">
        <v>0.62649999999999995</v>
      </c>
      <c r="G256" s="44">
        <v>254.5</v>
      </c>
      <c r="H256" s="44">
        <v>4.1571999999999996</v>
      </c>
      <c r="I256" s="44">
        <v>1.5065</v>
      </c>
      <c r="J256" s="45">
        <v>8.5500000000000007</v>
      </c>
    </row>
    <row r="257" spans="1:10" x14ac:dyDescent="0.25">
      <c r="A257" s="33">
        <v>36518</v>
      </c>
      <c r="B257" s="44">
        <v>1.0142</v>
      </c>
      <c r="C257" s="44">
        <v>104.29</v>
      </c>
      <c r="D257" s="44">
        <v>36.145000000000003</v>
      </c>
      <c r="E257" s="44">
        <v>7.4398999999999997</v>
      </c>
      <c r="F257" s="44">
        <v>0.62670000000000003</v>
      </c>
      <c r="G257" s="44">
        <v>254.86</v>
      </c>
      <c r="H257" s="44">
        <v>4.1677</v>
      </c>
      <c r="I257" s="44">
        <v>1.5069999999999999</v>
      </c>
      <c r="J257" s="45">
        <v>8.5754000000000001</v>
      </c>
    </row>
    <row r="258" spans="1:10" x14ac:dyDescent="0.25">
      <c r="A258" s="33">
        <v>36521</v>
      </c>
      <c r="B258" s="44">
        <v>1.0134000000000001</v>
      </c>
      <c r="C258" s="44">
        <v>103.75</v>
      </c>
      <c r="D258" s="44">
        <v>36.130000000000003</v>
      </c>
      <c r="E258" s="44">
        <v>7.4405000000000001</v>
      </c>
      <c r="F258" s="44">
        <v>0.62670000000000003</v>
      </c>
      <c r="G258" s="44">
        <v>255.08</v>
      </c>
      <c r="H258" s="44">
        <v>4.1768000000000001</v>
      </c>
      <c r="I258" s="44">
        <v>1.5109999999999999</v>
      </c>
      <c r="J258" s="45">
        <v>8.57</v>
      </c>
    </row>
    <row r="259" spans="1:10" x14ac:dyDescent="0.25">
      <c r="A259" s="33">
        <v>36522</v>
      </c>
      <c r="B259" s="44">
        <v>1.0088999999999999</v>
      </c>
      <c r="C259" s="44">
        <v>103.13</v>
      </c>
      <c r="D259" s="44">
        <v>36.137</v>
      </c>
      <c r="E259" s="44">
        <v>7.4408000000000003</v>
      </c>
      <c r="F259" s="44">
        <v>0.62490000000000001</v>
      </c>
      <c r="G259" s="44">
        <v>254.99</v>
      </c>
      <c r="H259" s="44">
        <v>4.1737000000000002</v>
      </c>
      <c r="I259" s="44">
        <v>1.506</v>
      </c>
      <c r="J259" s="45">
        <v>8.5749999999999993</v>
      </c>
    </row>
    <row r="260" spans="1:10" x14ac:dyDescent="0.25">
      <c r="A260" s="33">
        <v>36523</v>
      </c>
      <c r="B260" s="44">
        <v>1.0072000000000001</v>
      </c>
      <c r="C260" s="44">
        <v>103.02</v>
      </c>
      <c r="D260" s="44">
        <v>36.106999999999999</v>
      </c>
      <c r="E260" s="44">
        <v>7.4424999999999999</v>
      </c>
      <c r="F260" s="44">
        <v>0.62260000000000004</v>
      </c>
      <c r="G260" s="44">
        <v>254.63</v>
      </c>
      <c r="H260" s="44">
        <v>4.1772</v>
      </c>
      <c r="I260" s="44">
        <v>1.5082</v>
      </c>
      <c r="J260" s="45">
        <v>8.5640000000000001</v>
      </c>
    </row>
    <row r="261" spans="1:10" x14ac:dyDescent="0.25">
      <c r="A261" s="33">
        <v>36524</v>
      </c>
      <c r="B261" s="44">
        <v>1.0045999999999999</v>
      </c>
      <c r="C261" s="44">
        <v>102.73</v>
      </c>
      <c r="D261" s="44">
        <v>36.103000000000002</v>
      </c>
      <c r="E261" s="44">
        <v>7.4432999999999998</v>
      </c>
      <c r="F261" s="44">
        <v>0.62170000000000003</v>
      </c>
      <c r="G261" s="44">
        <v>254.7</v>
      </c>
      <c r="H261" s="44">
        <v>4.1586999999999996</v>
      </c>
      <c r="I261" s="44">
        <v>1.5066999999999999</v>
      </c>
      <c r="J261" s="45">
        <v>8.5625</v>
      </c>
    </row>
    <row r="262" spans="1:10" x14ac:dyDescent="0.25">
      <c r="A262" s="33">
        <v>36528</v>
      </c>
      <c r="B262" s="44">
        <v>1.0089999999999999</v>
      </c>
      <c r="C262" s="44">
        <v>102.75</v>
      </c>
      <c r="D262" s="44">
        <v>36.063000000000002</v>
      </c>
      <c r="E262" s="44">
        <v>7.4404000000000003</v>
      </c>
      <c r="F262" s="44">
        <v>0.62460000000000004</v>
      </c>
      <c r="G262" s="44">
        <v>254.53</v>
      </c>
      <c r="H262" s="44">
        <v>4.1835000000000004</v>
      </c>
      <c r="I262" s="44">
        <v>1.5032000000000001</v>
      </c>
      <c r="J262" s="45">
        <v>8.5519999999999996</v>
      </c>
    </row>
    <row r="263" spans="1:10" x14ac:dyDescent="0.25">
      <c r="A263" s="33">
        <v>36529</v>
      </c>
      <c r="B263" s="44">
        <v>1.0305</v>
      </c>
      <c r="C263" s="44">
        <v>105.88</v>
      </c>
      <c r="D263" s="44">
        <v>36.270000000000003</v>
      </c>
      <c r="E263" s="44">
        <v>7.4428999999999998</v>
      </c>
      <c r="F263" s="44">
        <v>0.62960000000000005</v>
      </c>
      <c r="G263" s="44">
        <v>254.52</v>
      </c>
      <c r="H263" s="44">
        <v>4.2423000000000002</v>
      </c>
      <c r="I263" s="44">
        <v>1.4984</v>
      </c>
      <c r="J263" s="45">
        <v>8.6214999999999993</v>
      </c>
    </row>
    <row r="264" spans="1:10" x14ac:dyDescent="0.25">
      <c r="A264" s="33">
        <v>36530</v>
      </c>
      <c r="B264" s="44">
        <v>1.0367999999999999</v>
      </c>
      <c r="C264" s="44">
        <v>107.34</v>
      </c>
      <c r="D264" s="44">
        <v>36.337000000000003</v>
      </c>
      <c r="E264" s="44">
        <v>7.4443999999999999</v>
      </c>
      <c r="F264" s="44">
        <v>0.63239999999999996</v>
      </c>
      <c r="G264" s="44">
        <v>254.51</v>
      </c>
      <c r="H264" s="44">
        <v>4.2626999999999997</v>
      </c>
      <c r="I264" s="44">
        <v>1.5042</v>
      </c>
      <c r="J264" s="45">
        <v>8.6415000000000006</v>
      </c>
    </row>
    <row r="265" spans="1:10" x14ac:dyDescent="0.25">
      <c r="A265" s="33">
        <v>36531</v>
      </c>
      <c r="B265" s="44">
        <v>1.0387999999999999</v>
      </c>
      <c r="C265" s="44">
        <v>108.72</v>
      </c>
      <c r="D265" s="44">
        <v>36.243000000000002</v>
      </c>
      <c r="E265" s="44">
        <v>7.4440999999999997</v>
      </c>
      <c r="F265" s="44">
        <v>0.63019999999999998</v>
      </c>
      <c r="G265" s="44">
        <v>254.45</v>
      </c>
      <c r="H265" s="44">
        <v>4.2592999999999996</v>
      </c>
      <c r="I265" s="44">
        <v>1.5029999999999999</v>
      </c>
      <c r="J265" s="45">
        <v>8.6445000000000007</v>
      </c>
    </row>
    <row r="266" spans="1:10" x14ac:dyDescent="0.25">
      <c r="A266" s="33">
        <v>36532</v>
      </c>
      <c r="B266" s="44">
        <v>1.0284</v>
      </c>
      <c r="C266" s="44">
        <v>108.09</v>
      </c>
      <c r="D266" s="44">
        <v>36.027000000000001</v>
      </c>
      <c r="E266" s="44">
        <v>7.4436</v>
      </c>
      <c r="F266" s="44">
        <v>0.62619999999999998</v>
      </c>
      <c r="G266" s="44">
        <v>254.63</v>
      </c>
      <c r="H266" s="44">
        <v>4.1897000000000002</v>
      </c>
      <c r="I266" s="44">
        <v>1.4986999999999999</v>
      </c>
      <c r="J266" s="45">
        <v>8.6449999999999996</v>
      </c>
    </row>
    <row r="267" spans="1:10" x14ac:dyDescent="0.25">
      <c r="A267" s="33">
        <v>36535</v>
      </c>
      <c r="B267" s="44">
        <v>1.0228999999999999</v>
      </c>
      <c r="C267" s="44">
        <v>107.26</v>
      </c>
      <c r="D267" s="44">
        <v>35.988</v>
      </c>
      <c r="E267" s="44">
        <v>7.4447999999999999</v>
      </c>
      <c r="F267" s="44">
        <v>0.62490000000000001</v>
      </c>
      <c r="G267" s="44">
        <v>254.69</v>
      </c>
      <c r="H267" s="44">
        <v>4.1566999999999998</v>
      </c>
      <c r="I267" s="44">
        <v>1.4964</v>
      </c>
      <c r="J267" s="45">
        <v>8.657</v>
      </c>
    </row>
    <row r="268" spans="1:10" x14ac:dyDescent="0.25">
      <c r="A268" s="33">
        <v>36536</v>
      </c>
      <c r="B268" s="44">
        <v>1.0256000000000001</v>
      </c>
      <c r="C268" s="44">
        <v>108.85</v>
      </c>
      <c r="D268" s="44">
        <v>35.969000000000001</v>
      </c>
      <c r="E268" s="44">
        <v>7.4443999999999999</v>
      </c>
      <c r="F268" s="44">
        <v>0.62509999999999999</v>
      </c>
      <c r="G268" s="44">
        <v>254.72</v>
      </c>
      <c r="H268" s="44">
        <v>4.1768000000000001</v>
      </c>
      <c r="I268" s="44">
        <v>1.4919</v>
      </c>
      <c r="J268" s="45">
        <v>8.6620000000000008</v>
      </c>
    </row>
    <row r="269" spans="1:10" x14ac:dyDescent="0.25">
      <c r="A269" s="33">
        <v>36537</v>
      </c>
      <c r="B269" s="44">
        <v>1.0307999999999999</v>
      </c>
      <c r="C269" s="44">
        <v>109.1</v>
      </c>
      <c r="D269" s="44">
        <v>35.988</v>
      </c>
      <c r="E269" s="44">
        <v>7.4452999999999996</v>
      </c>
      <c r="F269" s="44">
        <v>0.62529999999999997</v>
      </c>
      <c r="G269" s="44">
        <v>254.78</v>
      </c>
      <c r="H269" s="44">
        <v>4.1837</v>
      </c>
      <c r="I269" s="44">
        <v>1.5005999999999999</v>
      </c>
      <c r="J269" s="45">
        <v>8.6724999999999994</v>
      </c>
    </row>
    <row r="270" spans="1:10" x14ac:dyDescent="0.25">
      <c r="A270" s="33">
        <v>36538</v>
      </c>
      <c r="B270" s="44">
        <v>1.0276000000000001</v>
      </c>
      <c r="C270" s="44">
        <v>108.89</v>
      </c>
      <c r="D270" s="44">
        <v>36.149000000000001</v>
      </c>
      <c r="E270" s="44">
        <v>7.4450000000000003</v>
      </c>
      <c r="F270" s="44">
        <v>0.62549999999999994</v>
      </c>
      <c r="G270" s="44">
        <v>254.79</v>
      </c>
      <c r="H270" s="44">
        <v>4.1752000000000002</v>
      </c>
      <c r="I270" s="44">
        <v>1.5</v>
      </c>
      <c r="J270" s="45">
        <v>8.6475000000000009</v>
      </c>
    </row>
    <row r="271" spans="1:10" x14ac:dyDescent="0.25">
      <c r="A271" s="33">
        <v>36539</v>
      </c>
      <c r="B271" s="44">
        <v>1.0225</v>
      </c>
      <c r="C271" s="44">
        <v>108.05</v>
      </c>
      <c r="D271" s="44">
        <v>36.058</v>
      </c>
      <c r="E271" s="44">
        <v>7.4448999999999996</v>
      </c>
      <c r="F271" s="44">
        <v>0.62209999999999999</v>
      </c>
      <c r="G271" s="44">
        <v>255.01</v>
      </c>
      <c r="H271" s="44">
        <v>4.1665000000000001</v>
      </c>
      <c r="I271" s="44">
        <v>1.5065999999999999</v>
      </c>
      <c r="J271" s="45">
        <v>8.6229999999999993</v>
      </c>
    </row>
    <row r="272" spans="1:10" x14ac:dyDescent="0.25">
      <c r="A272" s="33">
        <v>36542</v>
      </c>
      <c r="B272" s="44">
        <v>1.0094000000000001</v>
      </c>
      <c r="C272" s="44">
        <v>105.81</v>
      </c>
      <c r="D272" s="44">
        <v>35.984000000000002</v>
      </c>
      <c r="E272" s="44">
        <v>7.4428000000000001</v>
      </c>
      <c r="F272" s="44">
        <v>0.61799999999999999</v>
      </c>
      <c r="G272" s="44">
        <v>254.91</v>
      </c>
      <c r="H272" s="44">
        <v>4.1313000000000004</v>
      </c>
      <c r="I272" s="44">
        <v>1.5101</v>
      </c>
      <c r="J272" s="45">
        <v>8.5640000000000001</v>
      </c>
    </row>
    <row r="273" spans="1:10" x14ac:dyDescent="0.25">
      <c r="A273" s="33">
        <v>36543</v>
      </c>
      <c r="B273" s="44">
        <v>1.0093000000000001</v>
      </c>
      <c r="C273" s="44">
        <v>106.42</v>
      </c>
      <c r="D273" s="44">
        <v>35.978000000000002</v>
      </c>
      <c r="E273" s="44">
        <v>7.4439000000000002</v>
      </c>
      <c r="F273" s="44">
        <v>0.61739999999999995</v>
      </c>
      <c r="G273" s="44">
        <v>254.94</v>
      </c>
      <c r="H273" s="44">
        <v>4.1216999999999997</v>
      </c>
      <c r="I273" s="44">
        <v>1.5132000000000001</v>
      </c>
      <c r="J273" s="45">
        <v>8.5704999999999991</v>
      </c>
    </row>
    <row r="274" spans="1:10" x14ac:dyDescent="0.25">
      <c r="A274" s="33">
        <v>36544</v>
      </c>
      <c r="B274" s="44">
        <v>1.0105</v>
      </c>
      <c r="C274" s="44">
        <v>106.99</v>
      </c>
      <c r="D274" s="44">
        <v>36.112000000000002</v>
      </c>
      <c r="E274" s="44">
        <v>7.444</v>
      </c>
      <c r="F274" s="44">
        <v>0.61719999999999997</v>
      </c>
      <c r="G274" s="44">
        <v>254.99</v>
      </c>
      <c r="H274" s="44">
        <v>4.1455000000000002</v>
      </c>
      <c r="I274" s="44">
        <v>1.5204</v>
      </c>
      <c r="J274" s="45">
        <v>8.5835000000000008</v>
      </c>
    </row>
    <row r="275" spans="1:10" x14ac:dyDescent="0.25">
      <c r="A275" s="33">
        <v>36545</v>
      </c>
      <c r="B275" s="44">
        <v>1.0088999999999999</v>
      </c>
      <c r="C275" s="44">
        <v>106.44</v>
      </c>
      <c r="D275" s="44">
        <v>36.088000000000001</v>
      </c>
      <c r="E275" s="44">
        <v>7.4451000000000001</v>
      </c>
      <c r="F275" s="44">
        <v>0.61270000000000002</v>
      </c>
      <c r="G275" s="44">
        <v>255.08</v>
      </c>
      <c r="H275" s="44">
        <v>4.1230000000000002</v>
      </c>
      <c r="I275" s="44">
        <v>1.5155000000000001</v>
      </c>
      <c r="J275" s="45">
        <v>8.5909999999999993</v>
      </c>
    </row>
    <row r="276" spans="1:10" x14ac:dyDescent="0.25">
      <c r="A276" s="33">
        <v>36546</v>
      </c>
      <c r="B276" s="44">
        <v>1.0097</v>
      </c>
      <c r="C276" s="44">
        <v>105.53</v>
      </c>
      <c r="D276" s="44">
        <v>36.033000000000001</v>
      </c>
      <c r="E276" s="44">
        <v>7.4455</v>
      </c>
      <c r="F276" s="44">
        <v>0.61129999999999995</v>
      </c>
      <c r="G276" s="44">
        <v>255.12</v>
      </c>
      <c r="H276" s="44">
        <v>4.1252000000000004</v>
      </c>
      <c r="I276" s="44">
        <v>1.5188999999999999</v>
      </c>
      <c r="J276" s="45">
        <v>8.5864999999999991</v>
      </c>
    </row>
    <row r="277" spans="1:10" x14ac:dyDescent="0.25">
      <c r="A277" s="33">
        <v>36549</v>
      </c>
      <c r="B277" s="44">
        <v>1.0026999999999999</v>
      </c>
      <c r="C277" s="44">
        <v>105.54</v>
      </c>
      <c r="D277" s="44">
        <v>35.875</v>
      </c>
      <c r="E277" s="44">
        <v>7.4457000000000004</v>
      </c>
      <c r="F277" s="44">
        <v>0.60619999999999996</v>
      </c>
      <c r="G277" s="44">
        <v>255.12</v>
      </c>
      <c r="H277" s="44">
        <v>4.1097000000000001</v>
      </c>
      <c r="I277" s="44">
        <v>1.5125</v>
      </c>
      <c r="J277" s="45">
        <v>8.5589999999999993</v>
      </c>
    </row>
    <row r="278" spans="1:10" x14ac:dyDescent="0.25">
      <c r="A278" s="33">
        <v>36550</v>
      </c>
      <c r="B278" s="44">
        <v>1.0007999999999999</v>
      </c>
      <c r="C278" s="44">
        <v>105.69</v>
      </c>
      <c r="D278" s="44">
        <v>35.86</v>
      </c>
      <c r="E278" s="44">
        <v>7.4439000000000002</v>
      </c>
      <c r="F278" s="44">
        <v>0.60829999999999995</v>
      </c>
      <c r="G278" s="44">
        <v>255.15</v>
      </c>
      <c r="H278" s="44">
        <v>4.1422999999999996</v>
      </c>
      <c r="I278" s="44">
        <v>1.506</v>
      </c>
      <c r="J278" s="45">
        <v>8.5124999999999993</v>
      </c>
    </row>
    <row r="279" spans="1:10" x14ac:dyDescent="0.25">
      <c r="A279" s="33">
        <v>36551</v>
      </c>
      <c r="B279" s="44">
        <v>1.0019</v>
      </c>
      <c r="C279" s="44">
        <v>106.04</v>
      </c>
      <c r="D279" s="44">
        <v>35.784999999999997</v>
      </c>
      <c r="E279" s="44">
        <v>7.4431000000000003</v>
      </c>
      <c r="F279" s="44">
        <v>0.60940000000000005</v>
      </c>
      <c r="G279" s="44">
        <v>255.18</v>
      </c>
      <c r="H279" s="44">
        <v>4.1398000000000001</v>
      </c>
      <c r="I279" s="44">
        <v>1.5134000000000001</v>
      </c>
      <c r="J279" s="45">
        <v>8.5395000000000003</v>
      </c>
    </row>
    <row r="280" spans="1:10" x14ac:dyDescent="0.25">
      <c r="A280" s="33">
        <v>36552</v>
      </c>
      <c r="B280" s="44">
        <v>0.99760000000000004</v>
      </c>
      <c r="C280" s="44">
        <v>105.43</v>
      </c>
      <c r="D280" s="44">
        <v>35.762</v>
      </c>
      <c r="E280" s="44">
        <v>7.4432</v>
      </c>
      <c r="F280" s="44">
        <v>0.6089</v>
      </c>
      <c r="G280" s="44">
        <v>255.3</v>
      </c>
      <c r="H280" s="44">
        <v>4.1169000000000002</v>
      </c>
      <c r="I280" s="44">
        <v>1.5118</v>
      </c>
      <c r="J280" s="45">
        <v>8.5355000000000008</v>
      </c>
    </row>
    <row r="281" spans="1:10" x14ac:dyDescent="0.25">
      <c r="A281" s="33">
        <v>36553</v>
      </c>
      <c r="B281" s="44">
        <v>0.98480000000000001</v>
      </c>
      <c r="C281" s="44">
        <v>103.74</v>
      </c>
      <c r="D281" s="44">
        <v>35.75</v>
      </c>
      <c r="E281" s="44">
        <v>7.4424999999999999</v>
      </c>
      <c r="F281" s="44">
        <v>0.60509999999999997</v>
      </c>
      <c r="G281" s="44">
        <v>255.33</v>
      </c>
      <c r="H281" s="44">
        <v>4.0991</v>
      </c>
      <c r="I281" s="44">
        <v>1.5074000000000001</v>
      </c>
      <c r="J281" s="45">
        <v>8.5239999999999991</v>
      </c>
    </row>
    <row r="282" spans="1:10" x14ac:dyDescent="0.25">
      <c r="A282" s="33">
        <v>36556</v>
      </c>
      <c r="B282" s="44">
        <v>0.97909999999999997</v>
      </c>
      <c r="C282" s="44">
        <v>104.62</v>
      </c>
      <c r="D282" s="44">
        <v>35.79</v>
      </c>
      <c r="E282" s="44">
        <v>7.4424000000000001</v>
      </c>
      <c r="F282" s="44">
        <v>0.60470000000000002</v>
      </c>
      <c r="G282" s="44">
        <v>255.36</v>
      </c>
      <c r="H282" s="44">
        <v>4.1153000000000004</v>
      </c>
      <c r="I282" s="44">
        <v>1.5086999999999999</v>
      </c>
      <c r="J282" s="45">
        <v>8.6</v>
      </c>
    </row>
    <row r="283" spans="1:10" x14ac:dyDescent="0.25">
      <c r="A283" s="33">
        <v>36557</v>
      </c>
      <c r="B283" s="44">
        <v>0.97099999999999997</v>
      </c>
      <c r="C283" s="44">
        <v>104.62</v>
      </c>
      <c r="D283" s="44">
        <v>35.85</v>
      </c>
      <c r="E283" s="44">
        <v>7.4432</v>
      </c>
      <c r="F283" s="44">
        <v>0.60199999999999998</v>
      </c>
      <c r="G283" s="44">
        <v>255.42</v>
      </c>
      <c r="H283" s="44">
        <v>4.0993000000000004</v>
      </c>
      <c r="I283" s="44">
        <v>1.5111000000000001</v>
      </c>
      <c r="J283" s="45">
        <v>8.5860000000000003</v>
      </c>
    </row>
    <row r="284" spans="1:10" x14ac:dyDescent="0.25">
      <c r="A284" s="33">
        <v>36558</v>
      </c>
      <c r="B284" s="44">
        <v>0.97170000000000001</v>
      </c>
      <c r="C284" s="44">
        <v>105.51</v>
      </c>
      <c r="D284" s="44">
        <v>35.837000000000003</v>
      </c>
      <c r="E284" s="44">
        <v>7.4428000000000001</v>
      </c>
      <c r="F284" s="44">
        <v>0.60509999999999997</v>
      </c>
      <c r="G284" s="44">
        <v>255.45</v>
      </c>
      <c r="H284" s="44">
        <v>4.1318000000000001</v>
      </c>
      <c r="I284" s="44">
        <v>1.5093000000000001</v>
      </c>
      <c r="J284" s="45">
        <v>8.5180000000000007</v>
      </c>
    </row>
    <row r="285" spans="1:10" x14ac:dyDescent="0.25">
      <c r="A285" s="33">
        <v>36559</v>
      </c>
      <c r="B285" s="44">
        <v>0.9748</v>
      </c>
      <c r="C285" s="44">
        <v>105.78</v>
      </c>
      <c r="D285" s="44">
        <v>35.777999999999999</v>
      </c>
      <c r="E285" s="44">
        <v>7.4429999999999996</v>
      </c>
      <c r="F285" s="44">
        <v>0.60860000000000003</v>
      </c>
      <c r="G285" s="44">
        <v>255.59</v>
      </c>
      <c r="H285" s="44">
        <v>4.0804999999999998</v>
      </c>
      <c r="I285" s="44">
        <v>1.5099</v>
      </c>
      <c r="J285" s="45">
        <v>8.4845000000000006</v>
      </c>
    </row>
    <row r="286" spans="1:10" x14ac:dyDescent="0.25">
      <c r="A286" s="33">
        <v>36560</v>
      </c>
      <c r="B286" s="44">
        <v>0.98350000000000004</v>
      </c>
      <c r="C286" s="44">
        <v>105.99</v>
      </c>
      <c r="D286" s="44">
        <v>35.747</v>
      </c>
      <c r="E286" s="44">
        <v>7.4432</v>
      </c>
      <c r="F286" s="44">
        <v>0.61950000000000005</v>
      </c>
      <c r="G286" s="44">
        <v>255.61</v>
      </c>
      <c r="H286" s="44">
        <v>4.1037999999999997</v>
      </c>
      <c r="I286" s="44">
        <v>1.5130999999999999</v>
      </c>
      <c r="J286" s="45">
        <v>8.4715000000000007</v>
      </c>
    </row>
    <row r="287" spans="1:10" x14ac:dyDescent="0.25">
      <c r="A287" s="33">
        <v>36563</v>
      </c>
      <c r="B287" s="44">
        <v>0.97670000000000001</v>
      </c>
      <c r="C287" s="44">
        <v>106.02</v>
      </c>
      <c r="D287" s="44">
        <v>35.707000000000001</v>
      </c>
      <c r="E287" s="44">
        <v>7.4432</v>
      </c>
      <c r="F287" s="44">
        <v>0.61339999999999995</v>
      </c>
      <c r="G287" s="44">
        <v>255.58</v>
      </c>
      <c r="H287" s="44">
        <v>4.0948000000000002</v>
      </c>
      <c r="I287" s="44">
        <v>1.5127999999999999</v>
      </c>
      <c r="J287" s="45">
        <v>8.4629999999999992</v>
      </c>
    </row>
    <row r="288" spans="1:10" x14ac:dyDescent="0.25">
      <c r="A288" s="33">
        <v>36564</v>
      </c>
      <c r="B288" s="44">
        <v>0.99029999999999996</v>
      </c>
      <c r="C288" s="44">
        <v>107.91</v>
      </c>
      <c r="D288" s="44">
        <v>35.686999999999998</v>
      </c>
      <c r="E288" s="44">
        <v>7.4432999999999998</v>
      </c>
      <c r="F288" s="44">
        <v>0.61819999999999997</v>
      </c>
      <c r="G288" s="44">
        <v>255.61</v>
      </c>
      <c r="H288" s="44">
        <v>4.0960000000000001</v>
      </c>
      <c r="I288" s="44">
        <v>1.5116000000000001</v>
      </c>
      <c r="J288" s="45">
        <v>8.4749999999999996</v>
      </c>
    </row>
    <row r="289" spans="1:10" x14ac:dyDescent="0.25">
      <c r="A289" s="33">
        <v>36565</v>
      </c>
      <c r="B289" s="44">
        <v>0.99339999999999995</v>
      </c>
      <c r="C289" s="44">
        <v>108.16</v>
      </c>
      <c r="D289" s="44">
        <v>35.631999999999998</v>
      </c>
      <c r="E289" s="44">
        <v>7.4436</v>
      </c>
      <c r="F289" s="44">
        <v>0.6169</v>
      </c>
      <c r="G289" s="44">
        <v>255.66</v>
      </c>
      <c r="H289" s="44">
        <v>4.1071999999999997</v>
      </c>
      <c r="I289" s="44">
        <v>1.5092000000000001</v>
      </c>
      <c r="J289" s="45">
        <v>8.4954999999999998</v>
      </c>
    </row>
    <row r="290" spans="1:10" x14ac:dyDescent="0.25">
      <c r="A290" s="33">
        <v>36566</v>
      </c>
      <c r="B290" s="44">
        <v>0.98680000000000001</v>
      </c>
      <c r="C290" s="44">
        <v>107.11</v>
      </c>
      <c r="D290" s="44">
        <v>35.688000000000002</v>
      </c>
      <c r="E290" s="44">
        <v>7.4447999999999999</v>
      </c>
      <c r="F290" s="44">
        <v>0.61260000000000003</v>
      </c>
      <c r="G290" s="44">
        <v>255.75</v>
      </c>
      <c r="H290" s="44">
        <v>4.0983000000000001</v>
      </c>
      <c r="I290" s="44">
        <v>1.4971000000000001</v>
      </c>
      <c r="J290" s="45">
        <v>8.48</v>
      </c>
    </row>
    <row r="291" spans="1:10" x14ac:dyDescent="0.25">
      <c r="A291" s="33">
        <v>36567</v>
      </c>
      <c r="B291" s="44">
        <v>0.98009999999999997</v>
      </c>
      <c r="C291" s="44">
        <v>107.42</v>
      </c>
      <c r="D291" s="44">
        <v>35.630000000000003</v>
      </c>
      <c r="E291" s="44">
        <v>7.4447999999999999</v>
      </c>
      <c r="F291" s="44">
        <v>0.61360000000000003</v>
      </c>
      <c r="G291" s="44">
        <v>255.78</v>
      </c>
      <c r="H291" s="44">
        <v>4.0707000000000004</v>
      </c>
      <c r="I291" s="44">
        <v>1.5042</v>
      </c>
      <c r="J291" s="45">
        <v>8.4425000000000008</v>
      </c>
    </row>
    <row r="292" spans="1:10" x14ac:dyDescent="0.25">
      <c r="A292" s="33">
        <v>36570</v>
      </c>
      <c r="B292" s="44">
        <v>0.98670000000000002</v>
      </c>
      <c r="C292" s="44">
        <v>106.85</v>
      </c>
      <c r="D292" s="44">
        <v>35.645000000000003</v>
      </c>
      <c r="E292" s="44">
        <v>7.4454000000000002</v>
      </c>
      <c r="F292" s="44">
        <v>0.62009999999999998</v>
      </c>
      <c r="G292" s="44">
        <v>255.81</v>
      </c>
      <c r="H292" s="44">
        <v>4.0898000000000003</v>
      </c>
      <c r="I292" s="44">
        <v>1.4962</v>
      </c>
      <c r="J292" s="45">
        <v>8.4849999999999994</v>
      </c>
    </row>
    <row r="293" spans="1:10" x14ac:dyDescent="0.25">
      <c r="A293" s="33">
        <v>36571</v>
      </c>
      <c r="B293" s="44">
        <v>0.9778</v>
      </c>
      <c r="C293" s="44">
        <v>106.46</v>
      </c>
      <c r="D293" s="44">
        <v>35.642000000000003</v>
      </c>
      <c r="E293" s="44">
        <v>7.4448999999999996</v>
      </c>
      <c r="F293" s="44">
        <v>0.6159</v>
      </c>
      <c r="G293" s="44">
        <v>255.85</v>
      </c>
      <c r="H293" s="44">
        <v>4.0617999999999999</v>
      </c>
      <c r="I293" s="44">
        <v>1.5024</v>
      </c>
      <c r="J293" s="45">
        <v>8.4939999999999998</v>
      </c>
    </row>
    <row r="294" spans="1:10" x14ac:dyDescent="0.25">
      <c r="A294" s="33">
        <v>36572</v>
      </c>
      <c r="B294" s="44">
        <v>0.98040000000000005</v>
      </c>
      <c r="C294" s="44">
        <v>106.97</v>
      </c>
      <c r="D294" s="44">
        <v>35.694000000000003</v>
      </c>
      <c r="E294" s="44">
        <v>7.4452999999999996</v>
      </c>
      <c r="F294" s="44">
        <v>0.6129</v>
      </c>
      <c r="G294" s="44">
        <v>255.89</v>
      </c>
      <c r="H294" s="44">
        <v>4.0576999999999996</v>
      </c>
      <c r="I294" s="44">
        <v>1.4923999999999999</v>
      </c>
      <c r="J294" s="45">
        <v>8.5470000000000006</v>
      </c>
    </row>
    <row r="295" spans="1:10" x14ac:dyDescent="0.25">
      <c r="A295" s="33">
        <v>36573</v>
      </c>
      <c r="B295" s="44">
        <v>0.9919</v>
      </c>
      <c r="C295" s="44">
        <v>109.3</v>
      </c>
      <c r="D295" s="44">
        <v>35.738999999999997</v>
      </c>
      <c r="E295" s="44">
        <v>7.4463999999999997</v>
      </c>
      <c r="F295" s="44">
        <v>0.61580000000000001</v>
      </c>
      <c r="G295" s="44">
        <v>256.02</v>
      </c>
      <c r="H295" s="44">
        <v>4.0768000000000004</v>
      </c>
      <c r="I295" s="44">
        <v>1.4976</v>
      </c>
      <c r="J295" s="45">
        <v>8.577</v>
      </c>
    </row>
    <row r="296" spans="1:10" x14ac:dyDescent="0.25">
      <c r="A296" s="33">
        <v>36574</v>
      </c>
      <c r="B296" s="44">
        <v>0.98570000000000002</v>
      </c>
      <c r="C296" s="44">
        <v>109.27</v>
      </c>
      <c r="D296" s="44">
        <v>35.776000000000003</v>
      </c>
      <c r="E296" s="44">
        <v>7.4466000000000001</v>
      </c>
      <c r="F296" s="44">
        <v>0.61439999999999995</v>
      </c>
      <c r="G296" s="44">
        <v>256.01</v>
      </c>
      <c r="H296" s="44">
        <v>4.0404999999999998</v>
      </c>
      <c r="I296" s="44">
        <v>1.4951000000000001</v>
      </c>
      <c r="J296" s="45">
        <v>8.5374999999999996</v>
      </c>
    </row>
    <row r="297" spans="1:10" x14ac:dyDescent="0.25">
      <c r="A297" s="33">
        <v>36577</v>
      </c>
      <c r="B297" s="44">
        <v>0.98570000000000002</v>
      </c>
      <c r="C297" s="44">
        <v>109.73</v>
      </c>
      <c r="D297" s="44">
        <v>35.707000000000001</v>
      </c>
      <c r="E297" s="44">
        <v>7.4474</v>
      </c>
      <c r="F297" s="44">
        <v>0.61609999999999998</v>
      </c>
      <c r="G297" s="44">
        <v>256.73</v>
      </c>
      <c r="H297" s="44">
        <v>4.0410000000000004</v>
      </c>
      <c r="I297" s="44">
        <v>1.4956</v>
      </c>
      <c r="J297" s="45">
        <v>8.5719999999999992</v>
      </c>
    </row>
    <row r="298" spans="1:10" x14ac:dyDescent="0.25">
      <c r="A298" s="33">
        <v>36578</v>
      </c>
      <c r="B298" s="44">
        <v>1.0022</v>
      </c>
      <c r="C298" s="44">
        <v>111.11</v>
      </c>
      <c r="D298" s="44">
        <v>35.709000000000003</v>
      </c>
      <c r="E298" s="44">
        <v>7.4476000000000004</v>
      </c>
      <c r="F298" s="44">
        <v>0.62260000000000004</v>
      </c>
      <c r="G298" s="44">
        <v>257.81</v>
      </c>
      <c r="H298" s="44">
        <v>4.0884999999999998</v>
      </c>
      <c r="I298" s="44">
        <v>1.4961</v>
      </c>
      <c r="J298" s="45">
        <v>8.5854999999999997</v>
      </c>
    </row>
    <row r="299" spans="1:10" x14ac:dyDescent="0.25">
      <c r="A299" s="33">
        <v>36579</v>
      </c>
      <c r="B299" s="44">
        <v>1.0067999999999999</v>
      </c>
      <c r="C299" s="44">
        <v>111.88</v>
      </c>
      <c r="D299" s="44">
        <v>35.659999999999997</v>
      </c>
      <c r="E299" s="44">
        <v>7.4471999999999996</v>
      </c>
      <c r="F299" s="44">
        <v>0.62519999999999998</v>
      </c>
      <c r="G299" s="44">
        <v>257.3</v>
      </c>
      <c r="H299" s="44">
        <v>4.1132999999999997</v>
      </c>
      <c r="I299" s="44">
        <v>1.4992000000000001</v>
      </c>
      <c r="J299" s="45">
        <v>8.5935000000000006</v>
      </c>
    </row>
    <row r="300" spans="1:10" x14ac:dyDescent="0.25">
      <c r="A300" s="33">
        <v>36580</v>
      </c>
      <c r="B300" s="44">
        <v>0.98980000000000001</v>
      </c>
      <c r="C300" s="44">
        <v>109.55</v>
      </c>
      <c r="D300" s="44">
        <v>35.648000000000003</v>
      </c>
      <c r="E300" s="44">
        <v>7.4470000000000001</v>
      </c>
      <c r="F300" s="44">
        <v>0.61880000000000002</v>
      </c>
      <c r="G300" s="44">
        <v>256.45</v>
      </c>
      <c r="H300" s="44">
        <v>4.0568</v>
      </c>
      <c r="I300" s="44">
        <v>1.4959</v>
      </c>
      <c r="J300" s="45">
        <v>8.5570000000000004</v>
      </c>
    </row>
    <row r="301" spans="1:10" x14ac:dyDescent="0.25">
      <c r="A301" s="33">
        <v>36581</v>
      </c>
      <c r="B301" s="44">
        <v>0.98129999999999995</v>
      </c>
      <c r="C301" s="44">
        <v>108.79</v>
      </c>
      <c r="D301" s="44">
        <v>35.524999999999999</v>
      </c>
      <c r="E301" s="44">
        <v>7.4474999999999998</v>
      </c>
      <c r="F301" s="44">
        <v>0.61550000000000005</v>
      </c>
      <c r="G301" s="44">
        <v>256.70999999999998</v>
      </c>
      <c r="H301" s="44">
        <v>4.0636999999999999</v>
      </c>
      <c r="I301" s="44">
        <v>1.4948999999999999</v>
      </c>
      <c r="J301" s="45">
        <v>8.5254999999999992</v>
      </c>
    </row>
    <row r="302" spans="1:10" x14ac:dyDescent="0.25">
      <c r="A302" s="33">
        <v>36584</v>
      </c>
      <c r="B302" s="44">
        <v>0.96389999999999998</v>
      </c>
      <c r="C302" s="44">
        <v>105.22</v>
      </c>
      <c r="D302" s="44">
        <v>35.496000000000002</v>
      </c>
      <c r="E302" s="44">
        <v>7.4469000000000003</v>
      </c>
      <c r="F302" s="44">
        <v>0.60719999999999996</v>
      </c>
      <c r="G302" s="44">
        <v>256.77999999999997</v>
      </c>
      <c r="H302" s="44">
        <v>4.0358999999999998</v>
      </c>
      <c r="I302" s="44">
        <v>1.4972000000000001</v>
      </c>
      <c r="J302" s="45">
        <v>8.4169999999999998</v>
      </c>
    </row>
    <row r="303" spans="1:10" x14ac:dyDescent="0.25">
      <c r="A303" s="33">
        <v>36585</v>
      </c>
      <c r="B303" s="44">
        <v>0.97140000000000004</v>
      </c>
      <c r="C303" s="44">
        <v>106.81</v>
      </c>
      <c r="D303" s="44">
        <v>35.585000000000001</v>
      </c>
      <c r="E303" s="44">
        <v>7.4474999999999998</v>
      </c>
      <c r="F303" s="44">
        <v>0.61339999999999995</v>
      </c>
      <c r="G303" s="44">
        <v>256.81</v>
      </c>
      <c r="H303" s="44">
        <v>4.0335000000000001</v>
      </c>
      <c r="I303" s="44">
        <v>1.4968999999999999</v>
      </c>
      <c r="J303" s="45">
        <v>8.4320000000000004</v>
      </c>
    </row>
    <row r="304" spans="1:10" x14ac:dyDescent="0.25">
      <c r="A304" s="33">
        <v>36586</v>
      </c>
      <c r="B304" s="44">
        <v>0.9667</v>
      </c>
      <c r="C304" s="44">
        <v>104.65</v>
      </c>
      <c r="D304" s="44">
        <v>35.630000000000003</v>
      </c>
      <c r="E304" s="44">
        <v>7.4474</v>
      </c>
      <c r="F304" s="44">
        <v>0.61229999999999996</v>
      </c>
      <c r="G304" s="44">
        <v>256.49</v>
      </c>
      <c r="H304" s="44">
        <v>4.0148000000000001</v>
      </c>
      <c r="I304" s="44">
        <v>1.5004999999999999</v>
      </c>
      <c r="J304" s="45">
        <v>8.4250000000000007</v>
      </c>
    </row>
    <row r="305" spans="1:10" x14ac:dyDescent="0.25">
      <c r="A305" s="33">
        <v>36587</v>
      </c>
      <c r="B305" s="44">
        <v>0.97250000000000003</v>
      </c>
      <c r="C305" s="44">
        <v>104.38</v>
      </c>
      <c r="D305" s="44">
        <v>35.703000000000003</v>
      </c>
      <c r="E305" s="44">
        <v>7.4478999999999997</v>
      </c>
      <c r="F305" s="44">
        <v>0.61399999999999999</v>
      </c>
      <c r="G305" s="44">
        <v>256.55</v>
      </c>
      <c r="H305" s="44">
        <v>4.0007000000000001</v>
      </c>
      <c r="I305" s="44">
        <v>1.5098</v>
      </c>
      <c r="J305" s="45">
        <v>8.4414999999999996</v>
      </c>
    </row>
    <row r="306" spans="1:10" x14ac:dyDescent="0.25">
      <c r="A306" s="33">
        <v>36588</v>
      </c>
      <c r="B306" s="44">
        <v>0.96589999999999998</v>
      </c>
      <c r="C306" s="44">
        <v>104.17</v>
      </c>
      <c r="D306" s="44">
        <v>35.619999999999997</v>
      </c>
      <c r="E306" s="44">
        <v>7.4484000000000004</v>
      </c>
      <c r="F306" s="44">
        <v>0.61170000000000002</v>
      </c>
      <c r="G306" s="44">
        <v>256.55</v>
      </c>
      <c r="H306" s="44">
        <v>3.9845000000000002</v>
      </c>
      <c r="I306" s="44">
        <v>1.5049999999999999</v>
      </c>
      <c r="J306" s="45">
        <v>8.4700000000000006</v>
      </c>
    </row>
    <row r="307" spans="1:10" x14ac:dyDescent="0.25">
      <c r="A307" s="33">
        <v>36591</v>
      </c>
      <c r="B307" s="44">
        <v>0.96399999999999997</v>
      </c>
      <c r="C307" s="44">
        <v>103.47</v>
      </c>
      <c r="D307" s="44">
        <v>35.536999999999999</v>
      </c>
      <c r="E307" s="44">
        <v>7.4474</v>
      </c>
      <c r="F307" s="44">
        <v>0.61109999999999998</v>
      </c>
      <c r="G307" s="44">
        <v>256.57</v>
      </c>
      <c r="H307" s="44">
        <v>3.9624999999999999</v>
      </c>
      <c r="I307" s="44">
        <v>1.502</v>
      </c>
      <c r="J307" s="45">
        <v>8.4425000000000008</v>
      </c>
    </row>
    <row r="308" spans="1:10" x14ac:dyDescent="0.25">
      <c r="A308" s="33">
        <v>36592</v>
      </c>
      <c r="B308" s="44">
        <v>0.95930000000000004</v>
      </c>
      <c r="C308" s="44">
        <v>103</v>
      </c>
      <c r="D308" s="44">
        <v>35.558</v>
      </c>
      <c r="E308" s="44">
        <v>7.4471999999999996</v>
      </c>
      <c r="F308" s="44">
        <v>0.60960000000000003</v>
      </c>
      <c r="G308" s="44">
        <v>256.61</v>
      </c>
      <c r="H308" s="44">
        <v>3.9624999999999999</v>
      </c>
      <c r="I308" s="44">
        <v>1.4996</v>
      </c>
      <c r="J308" s="45">
        <v>8.4344999999999999</v>
      </c>
    </row>
    <row r="309" spans="1:10" x14ac:dyDescent="0.25">
      <c r="A309" s="33">
        <v>36593</v>
      </c>
      <c r="B309" s="44">
        <v>0.95430000000000004</v>
      </c>
      <c r="C309" s="44">
        <v>102.24</v>
      </c>
      <c r="D309" s="44">
        <v>35.51</v>
      </c>
      <c r="E309" s="44">
        <v>7.4471999999999996</v>
      </c>
      <c r="F309" s="44">
        <v>0.60429999999999995</v>
      </c>
      <c r="G309" s="44">
        <v>256.64</v>
      </c>
      <c r="H309" s="44">
        <v>3.9556</v>
      </c>
      <c r="I309" s="44">
        <v>1.5011000000000001</v>
      </c>
      <c r="J309" s="45">
        <v>8.4309999999999992</v>
      </c>
    </row>
    <row r="310" spans="1:10" x14ac:dyDescent="0.25">
      <c r="A310" s="33">
        <v>36594</v>
      </c>
      <c r="B310" s="44">
        <v>0.96160000000000001</v>
      </c>
      <c r="C310" s="44">
        <v>102.44</v>
      </c>
      <c r="D310" s="44">
        <v>35.57</v>
      </c>
      <c r="E310" s="44">
        <v>7.4481000000000002</v>
      </c>
      <c r="F310" s="44">
        <v>0.60860000000000003</v>
      </c>
      <c r="G310" s="44">
        <v>256.83</v>
      </c>
      <c r="H310" s="44">
        <v>3.9622000000000002</v>
      </c>
      <c r="I310" s="44">
        <v>1.5075000000000001</v>
      </c>
      <c r="J310" s="45">
        <v>8.4480000000000004</v>
      </c>
    </row>
    <row r="311" spans="1:10" x14ac:dyDescent="0.25">
      <c r="A311" s="33">
        <v>36595</v>
      </c>
      <c r="B311" s="44">
        <v>0.96130000000000004</v>
      </c>
      <c r="C311" s="44">
        <v>102.27</v>
      </c>
      <c r="D311" s="44">
        <v>35.536000000000001</v>
      </c>
      <c r="E311" s="44">
        <v>7.4489000000000001</v>
      </c>
      <c r="F311" s="44">
        <v>0.60950000000000004</v>
      </c>
      <c r="G311" s="44">
        <v>256.95999999999998</v>
      </c>
      <c r="H311" s="44">
        <v>3.9432999999999998</v>
      </c>
      <c r="I311" s="44">
        <v>1.5108999999999999</v>
      </c>
      <c r="J311" s="45">
        <v>8.4414999999999996</v>
      </c>
    </row>
    <row r="312" spans="1:10" x14ac:dyDescent="0.25">
      <c r="A312" s="33">
        <v>36598</v>
      </c>
      <c r="B312" s="44">
        <v>0.97160000000000002</v>
      </c>
      <c r="C312" s="44">
        <v>102.23</v>
      </c>
      <c r="D312" s="44">
        <v>35.549999999999997</v>
      </c>
      <c r="E312" s="44">
        <v>7.4504000000000001</v>
      </c>
      <c r="F312" s="44">
        <v>0.61460000000000004</v>
      </c>
      <c r="G312" s="44">
        <v>257.24</v>
      </c>
      <c r="H312" s="44">
        <v>3.9754999999999998</v>
      </c>
      <c r="I312" s="44">
        <v>1.5111000000000001</v>
      </c>
      <c r="J312" s="45">
        <v>8.4209999999999994</v>
      </c>
    </row>
    <row r="313" spans="1:10" x14ac:dyDescent="0.25">
      <c r="A313" s="33">
        <v>36599</v>
      </c>
      <c r="B313" s="44">
        <v>0.96199999999999997</v>
      </c>
      <c r="C313" s="44">
        <v>100.93</v>
      </c>
      <c r="D313" s="44">
        <v>35.546999999999997</v>
      </c>
      <c r="E313" s="44">
        <v>7.4500999999999999</v>
      </c>
      <c r="F313" s="44">
        <v>0.61229999999999996</v>
      </c>
      <c r="G313" s="44">
        <v>257.41000000000003</v>
      </c>
      <c r="H313" s="44">
        <v>3.9455</v>
      </c>
      <c r="I313" s="44">
        <v>1.5142</v>
      </c>
      <c r="J313" s="45">
        <v>8.3979999999999997</v>
      </c>
    </row>
    <row r="314" spans="1:10" x14ac:dyDescent="0.25">
      <c r="A314" s="33">
        <v>36600</v>
      </c>
      <c r="B314" s="44">
        <v>0.9647</v>
      </c>
      <c r="C314" s="44">
        <v>101.74</v>
      </c>
      <c r="D314" s="44">
        <v>35.58</v>
      </c>
      <c r="E314" s="44">
        <v>7.4474999999999998</v>
      </c>
      <c r="F314" s="44">
        <v>0.61399999999999999</v>
      </c>
      <c r="G314" s="44">
        <v>257.39999999999998</v>
      </c>
      <c r="H314" s="44">
        <v>3.9485000000000001</v>
      </c>
      <c r="I314" s="44">
        <v>1.5115000000000001</v>
      </c>
      <c r="J314" s="45">
        <v>8.4149999999999991</v>
      </c>
    </row>
    <row r="315" spans="1:10" x14ac:dyDescent="0.25">
      <c r="A315" s="33">
        <v>36601</v>
      </c>
      <c r="B315" s="44">
        <v>0.96630000000000005</v>
      </c>
      <c r="C315" s="44">
        <v>101.73</v>
      </c>
      <c r="D315" s="44">
        <v>35.558999999999997</v>
      </c>
      <c r="E315" s="44">
        <v>7.4465000000000003</v>
      </c>
      <c r="F315" s="44">
        <v>0.61550000000000005</v>
      </c>
      <c r="G315" s="44">
        <v>256.99</v>
      </c>
      <c r="H315" s="44">
        <v>3.944</v>
      </c>
      <c r="I315" s="44">
        <v>1.5106999999999999</v>
      </c>
      <c r="J315" s="45">
        <v>8.4324999999999992</v>
      </c>
    </row>
    <row r="316" spans="1:10" x14ac:dyDescent="0.25">
      <c r="A316" s="33">
        <v>36602</v>
      </c>
      <c r="B316" s="44">
        <v>0.96719999999999995</v>
      </c>
      <c r="C316" s="44">
        <v>102.31</v>
      </c>
      <c r="D316" s="44">
        <v>35.563000000000002</v>
      </c>
      <c r="E316" s="44">
        <v>7.4457000000000004</v>
      </c>
      <c r="F316" s="44">
        <v>0.61460000000000004</v>
      </c>
      <c r="G316" s="44">
        <v>256.94</v>
      </c>
      <c r="H316" s="44">
        <v>3.9420000000000002</v>
      </c>
      <c r="I316" s="44">
        <v>1.516</v>
      </c>
      <c r="J316" s="45">
        <v>8.4169999999999998</v>
      </c>
    </row>
    <row r="317" spans="1:10" x14ac:dyDescent="0.25">
      <c r="A317" s="33">
        <v>36605</v>
      </c>
      <c r="B317" s="44">
        <v>0.97150000000000003</v>
      </c>
      <c r="C317" s="44">
        <v>103.71</v>
      </c>
      <c r="D317" s="44">
        <v>35.558</v>
      </c>
      <c r="E317" s="44">
        <v>7.4466999999999999</v>
      </c>
      <c r="F317" s="44">
        <v>0.62009999999999998</v>
      </c>
      <c r="G317" s="44">
        <v>256</v>
      </c>
      <c r="H317" s="44">
        <v>3.9478</v>
      </c>
      <c r="I317" s="44">
        <v>1.5132000000000001</v>
      </c>
      <c r="J317" s="45">
        <v>8.4224999999999994</v>
      </c>
    </row>
    <row r="318" spans="1:10" x14ac:dyDescent="0.25">
      <c r="A318" s="33">
        <v>36606</v>
      </c>
      <c r="B318" s="44">
        <v>0.97009999999999996</v>
      </c>
      <c r="C318" s="44">
        <v>103.46</v>
      </c>
      <c r="D318" s="44">
        <v>35.582999999999998</v>
      </c>
      <c r="E318" s="44">
        <v>7.4469000000000003</v>
      </c>
      <c r="F318" s="44">
        <v>0.61760000000000004</v>
      </c>
      <c r="G318" s="44">
        <v>257.07</v>
      </c>
      <c r="H318" s="44">
        <v>3.9247000000000001</v>
      </c>
      <c r="I318" s="44">
        <v>1.5127999999999999</v>
      </c>
      <c r="J318" s="45">
        <v>8.3925000000000001</v>
      </c>
    </row>
    <row r="319" spans="1:10" x14ac:dyDescent="0.25">
      <c r="A319" s="33">
        <v>36607</v>
      </c>
      <c r="B319" s="44">
        <v>0.96030000000000004</v>
      </c>
      <c r="C319" s="44">
        <v>102.88</v>
      </c>
      <c r="D319" s="44">
        <v>35.561999999999998</v>
      </c>
      <c r="E319" s="44">
        <v>7.4469000000000003</v>
      </c>
      <c r="F319" s="44">
        <v>0.61250000000000004</v>
      </c>
      <c r="G319" s="44">
        <v>256.85000000000002</v>
      </c>
      <c r="H319" s="44">
        <v>3.9003000000000001</v>
      </c>
      <c r="I319" s="44">
        <v>1.5117</v>
      </c>
      <c r="J319" s="45">
        <v>8.3640000000000008</v>
      </c>
    </row>
    <row r="320" spans="1:10" x14ac:dyDescent="0.25">
      <c r="A320" s="33">
        <v>36608</v>
      </c>
      <c r="B320" s="44">
        <v>0.96560000000000001</v>
      </c>
      <c r="C320" s="44">
        <v>103.88</v>
      </c>
      <c r="D320" s="44">
        <v>35.558999999999997</v>
      </c>
      <c r="E320" s="44">
        <v>7.4469000000000003</v>
      </c>
      <c r="F320" s="44">
        <v>0.61040000000000005</v>
      </c>
      <c r="G320" s="44">
        <v>257.20999999999998</v>
      </c>
      <c r="H320" s="44">
        <v>3.9125000000000001</v>
      </c>
      <c r="I320" s="44">
        <v>1.5134000000000001</v>
      </c>
      <c r="J320" s="45">
        <v>8.3725000000000005</v>
      </c>
    </row>
    <row r="321" spans="1:10" x14ac:dyDescent="0.25">
      <c r="A321" s="33">
        <v>36609</v>
      </c>
      <c r="B321" s="44">
        <v>0.97150000000000003</v>
      </c>
      <c r="C321" s="44">
        <v>104.09</v>
      </c>
      <c r="D321" s="44">
        <v>35.677999999999997</v>
      </c>
      <c r="E321" s="44">
        <v>7.4469000000000003</v>
      </c>
      <c r="F321" s="44">
        <v>0.61150000000000004</v>
      </c>
      <c r="G321" s="44">
        <v>257.44</v>
      </c>
      <c r="H321" s="44">
        <v>3.9140000000000001</v>
      </c>
      <c r="I321" s="44">
        <v>1.5153000000000001</v>
      </c>
      <c r="J321" s="45">
        <v>8.375</v>
      </c>
    </row>
    <row r="322" spans="1:10" x14ac:dyDescent="0.25">
      <c r="A322" s="33">
        <v>36612</v>
      </c>
      <c r="B322" s="44">
        <v>0.97119999999999995</v>
      </c>
      <c r="C322" s="44">
        <v>103.77</v>
      </c>
      <c r="D322" s="44">
        <v>35.677999999999997</v>
      </c>
      <c r="E322" s="44">
        <v>7.4466000000000001</v>
      </c>
      <c r="F322" s="44">
        <v>0.60870000000000002</v>
      </c>
      <c r="G322" s="44">
        <v>257</v>
      </c>
      <c r="H322" s="44">
        <v>3.9131999999999998</v>
      </c>
      <c r="I322" s="44">
        <v>1.5101</v>
      </c>
      <c r="J322" s="45">
        <v>8.34</v>
      </c>
    </row>
    <row r="323" spans="1:10" x14ac:dyDescent="0.25">
      <c r="A323" s="33">
        <v>36613</v>
      </c>
      <c r="B323" s="44">
        <v>0.9647</v>
      </c>
      <c r="C323" s="44">
        <v>102.59</v>
      </c>
      <c r="D323" s="44">
        <v>35.677</v>
      </c>
      <c r="E323" s="44">
        <v>7.4466000000000001</v>
      </c>
      <c r="F323" s="44">
        <v>0.60880000000000001</v>
      </c>
      <c r="G323" s="44">
        <v>257.64</v>
      </c>
      <c r="H323" s="44">
        <v>3.9077999999999999</v>
      </c>
      <c r="I323" s="44">
        <v>1.5154000000000001</v>
      </c>
      <c r="J323" s="45">
        <v>8.2710000000000008</v>
      </c>
    </row>
    <row r="324" spans="1:10" x14ac:dyDescent="0.25">
      <c r="A324" s="33">
        <v>36614</v>
      </c>
      <c r="B324" s="44">
        <v>0.95679999999999998</v>
      </c>
      <c r="C324" s="44">
        <v>100.77</v>
      </c>
      <c r="D324" s="44">
        <v>35.569000000000003</v>
      </c>
      <c r="E324" s="44">
        <v>7.4463999999999997</v>
      </c>
      <c r="F324" s="44">
        <v>0.60319999999999996</v>
      </c>
      <c r="G324" s="44">
        <v>257.97000000000003</v>
      </c>
      <c r="H324" s="44">
        <v>3.9095</v>
      </c>
      <c r="I324" s="44">
        <v>1.5226</v>
      </c>
      <c r="J324" s="45">
        <v>8.2454999999999998</v>
      </c>
    </row>
    <row r="325" spans="1:10" x14ac:dyDescent="0.25">
      <c r="A325" s="33">
        <v>36615</v>
      </c>
      <c r="B325" s="44">
        <v>0.95550000000000002</v>
      </c>
      <c r="C325" s="44">
        <v>100.35</v>
      </c>
      <c r="D325" s="44">
        <v>35.862000000000002</v>
      </c>
      <c r="E325" s="44">
        <v>7.4462000000000002</v>
      </c>
      <c r="F325" s="44">
        <v>0.60099999999999998</v>
      </c>
      <c r="G325" s="44">
        <v>258.01</v>
      </c>
      <c r="H325" s="44">
        <v>3.9228000000000001</v>
      </c>
      <c r="I325" s="44">
        <v>1.5246999999999999</v>
      </c>
      <c r="J325" s="45">
        <v>8.25</v>
      </c>
    </row>
    <row r="326" spans="1:10" x14ac:dyDescent="0.25">
      <c r="A326" s="33">
        <v>36616</v>
      </c>
      <c r="B326" s="44">
        <v>0.95530000000000004</v>
      </c>
      <c r="C326" s="44">
        <v>98.53</v>
      </c>
      <c r="D326" s="44">
        <v>36.222999999999999</v>
      </c>
      <c r="E326" s="44">
        <v>7.4459999999999997</v>
      </c>
      <c r="F326" s="44">
        <v>0.59850000000000003</v>
      </c>
      <c r="G326" s="44">
        <v>258.38</v>
      </c>
      <c r="H326" s="44">
        <v>3.9632000000000001</v>
      </c>
      <c r="I326" s="44">
        <v>1.5250999999999999</v>
      </c>
      <c r="J326" s="45">
        <v>8.2825000000000006</v>
      </c>
    </row>
    <row r="327" spans="1:10" x14ac:dyDescent="0.25">
      <c r="A327" s="33">
        <v>36619</v>
      </c>
      <c r="B327" s="44">
        <v>0.95640000000000003</v>
      </c>
      <c r="C327" s="44">
        <v>100.27</v>
      </c>
      <c r="D327" s="44">
        <v>36.200000000000003</v>
      </c>
      <c r="E327" s="44">
        <v>7.4462000000000002</v>
      </c>
      <c r="F327" s="44">
        <v>0.6</v>
      </c>
      <c r="G327" s="44">
        <v>258.47000000000003</v>
      </c>
      <c r="H327" s="44">
        <v>3.9542999999999999</v>
      </c>
      <c r="I327" s="44">
        <v>1.5172000000000001</v>
      </c>
      <c r="J327" s="45">
        <v>8.2949999999999999</v>
      </c>
    </row>
    <row r="328" spans="1:10" x14ac:dyDescent="0.25">
      <c r="A328" s="33">
        <v>36620</v>
      </c>
      <c r="B328" s="44">
        <v>0.95379999999999998</v>
      </c>
      <c r="C328" s="44">
        <v>100.74</v>
      </c>
      <c r="D328" s="44">
        <v>36.183</v>
      </c>
      <c r="E328" s="44">
        <v>7.4473000000000003</v>
      </c>
      <c r="F328" s="44">
        <v>0.59709999999999996</v>
      </c>
      <c r="G328" s="44">
        <v>258.49</v>
      </c>
      <c r="H328" s="44">
        <v>4</v>
      </c>
      <c r="I328" s="44">
        <v>1.5207999999999999</v>
      </c>
      <c r="J328" s="45">
        <v>8.3004999999999995</v>
      </c>
    </row>
    <row r="329" spans="1:10" x14ac:dyDescent="0.25">
      <c r="A329" s="33">
        <v>36621</v>
      </c>
      <c r="B329" s="44">
        <v>0.96730000000000005</v>
      </c>
      <c r="C329" s="44">
        <v>101.71</v>
      </c>
      <c r="D329" s="44">
        <v>36.283000000000001</v>
      </c>
      <c r="E329" s="44">
        <v>7.4482999999999997</v>
      </c>
      <c r="F329" s="44">
        <v>0.60880000000000001</v>
      </c>
      <c r="G329" s="44">
        <v>258.91000000000003</v>
      </c>
      <c r="H329" s="44">
        <v>4.0707000000000004</v>
      </c>
      <c r="I329" s="44">
        <v>1.5281</v>
      </c>
      <c r="J329" s="45">
        <v>8.3290000000000006</v>
      </c>
    </row>
    <row r="330" spans="1:10" x14ac:dyDescent="0.25">
      <c r="A330" s="33">
        <v>36622</v>
      </c>
      <c r="B330" s="44">
        <v>0.96250000000000002</v>
      </c>
      <c r="C330" s="44">
        <v>101.04</v>
      </c>
      <c r="D330" s="44">
        <v>36.29</v>
      </c>
      <c r="E330" s="44">
        <v>7.4485000000000001</v>
      </c>
      <c r="F330" s="44">
        <v>0.60750000000000004</v>
      </c>
      <c r="G330" s="44">
        <v>258.93</v>
      </c>
      <c r="H330" s="44">
        <v>4.0362999999999998</v>
      </c>
      <c r="I330" s="44">
        <v>1.5327999999999999</v>
      </c>
      <c r="J330" s="45">
        <v>8.3015000000000008</v>
      </c>
    </row>
    <row r="331" spans="1:10" x14ac:dyDescent="0.25">
      <c r="A331" s="33">
        <v>36623</v>
      </c>
      <c r="B331" s="44">
        <v>0.95640000000000003</v>
      </c>
      <c r="C331" s="44">
        <v>100.71</v>
      </c>
      <c r="D331" s="44">
        <v>36.246000000000002</v>
      </c>
      <c r="E331" s="44">
        <v>7.4485999999999999</v>
      </c>
      <c r="F331" s="44">
        <v>0.60470000000000002</v>
      </c>
      <c r="G331" s="44">
        <v>259.14</v>
      </c>
      <c r="H331" s="44">
        <v>3.9916</v>
      </c>
      <c r="I331" s="44">
        <v>1.5391999999999999</v>
      </c>
      <c r="J331" s="45">
        <v>8.2728000000000002</v>
      </c>
    </row>
    <row r="332" spans="1:10" x14ac:dyDescent="0.25">
      <c r="A332" s="33">
        <v>36626</v>
      </c>
      <c r="B332" s="44">
        <v>0.95899999999999996</v>
      </c>
      <c r="C332" s="44">
        <v>101.92</v>
      </c>
      <c r="D332" s="44">
        <v>36.218000000000004</v>
      </c>
      <c r="E332" s="44">
        <v>7.4485000000000001</v>
      </c>
      <c r="F332" s="44">
        <v>0.60640000000000005</v>
      </c>
      <c r="G332" s="44">
        <v>258.25</v>
      </c>
      <c r="H332" s="44">
        <v>3.9748000000000001</v>
      </c>
      <c r="I332" s="44">
        <v>1.5547</v>
      </c>
      <c r="J332" s="45">
        <v>8.2769999999999992</v>
      </c>
    </row>
    <row r="333" spans="1:10" x14ac:dyDescent="0.25">
      <c r="A333" s="33">
        <v>36627</v>
      </c>
      <c r="B333" s="44">
        <v>0.95940000000000003</v>
      </c>
      <c r="C333" s="44">
        <v>102.61</v>
      </c>
      <c r="D333" s="44">
        <v>36.39</v>
      </c>
      <c r="E333" s="44">
        <v>7.4485000000000001</v>
      </c>
      <c r="F333" s="44">
        <v>0.60550000000000004</v>
      </c>
      <c r="G333" s="44">
        <v>258.32</v>
      </c>
      <c r="H333" s="44">
        <v>3.9849999999999999</v>
      </c>
      <c r="I333" s="44">
        <v>1.5605</v>
      </c>
      <c r="J333" s="45">
        <v>8.2680000000000007</v>
      </c>
    </row>
    <row r="334" spans="1:10" x14ac:dyDescent="0.25">
      <c r="A334" s="33">
        <v>36628</v>
      </c>
      <c r="B334" s="44">
        <v>0.95760000000000001</v>
      </c>
      <c r="C334" s="44">
        <v>101.11</v>
      </c>
      <c r="D334" s="44">
        <v>36.454999999999998</v>
      </c>
      <c r="E334" s="44">
        <v>7.4482999999999997</v>
      </c>
      <c r="F334" s="44">
        <v>0.6038</v>
      </c>
      <c r="G334" s="44">
        <v>258.25</v>
      </c>
      <c r="H334" s="44">
        <v>3.9357000000000002</v>
      </c>
      <c r="I334" s="44">
        <v>1.5602</v>
      </c>
      <c r="J334" s="45">
        <v>8.2914999999999992</v>
      </c>
    </row>
    <row r="335" spans="1:10" x14ac:dyDescent="0.25">
      <c r="A335" s="33">
        <v>36629</v>
      </c>
      <c r="B335" s="44">
        <v>0.95369999999999999</v>
      </c>
      <c r="C335" s="44">
        <v>101.09</v>
      </c>
      <c r="D335" s="44">
        <v>36.472000000000001</v>
      </c>
      <c r="E335" s="44">
        <v>7.4497</v>
      </c>
      <c r="F335" s="44">
        <v>0.59989999999999999</v>
      </c>
      <c r="G335" s="44">
        <v>257.94</v>
      </c>
      <c r="H335" s="44">
        <v>3.9723000000000002</v>
      </c>
      <c r="I335" s="44">
        <v>1.55</v>
      </c>
      <c r="J335" s="45">
        <v>8.2895000000000003</v>
      </c>
    </row>
    <row r="336" spans="1:10" x14ac:dyDescent="0.25">
      <c r="A336" s="33">
        <v>36630</v>
      </c>
      <c r="B336" s="44">
        <v>0.95399999999999996</v>
      </c>
      <c r="C336" s="44">
        <v>100.86</v>
      </c>
      <c r="D336" s="44">
        <v>36.442</v>
      </c>
      <c r="E336" s="44">
        <v>7.45</v>
      </c>
      <c r="F336" s="44">
        <v>0.60160000000000002</v>
      </c>
      <c r="G336" s="44">
        <v>257.87</v>
      </c>
      <c r="H336" s="44">
        <v>3.9916999999999998</v>
      </c>
      <c r="I336" s="44">
        <v>1.5506</v>
      </c>
      <c r="J336" s="45">
        <v>8.2965</v>
      </c>
    </row>
    <row r="337" spans="1:10" x14ac:dyDescent="0.25">
      <c r="A337" s="33">
        <v>36633</v>
      </c>
      <c r="B337" s="44">
        <v>0.95730000000000004</v>
      </c>
      <c r="C337" s="44">
        <v>99.4</v>
      </c>
      <c r="D337" s="44">
        <v>36.505000000000003</v>
      </c>
      <c r="E337" s="44">
        <v>7.45</v>
      </c>
      <c r="F337" s="44">
        <v>0.60260000000000002</v>
      </c>
      <c r="G337" s="44">
        <v>258.95</v>
      </c>
      <c r="H337" s="44">
        <v>4.0918000000000001</v>
      </c>
      <c r="I337" s="44">
        <v>1.5459000000000001</v>
      </c>
      <c r="J337" s="45">
        <v>8.3294999999999995</v>
      </c>
    </row>
    <row r="338" spans="1:10" x14ac:dyDescent="0.25">
      <c r="A338" s="33">
        <v>36634</v>
      </c>
      <c r="B338" s="44">
        <v>0.94969999999999999</v>
      </c>
      <c r="C338" s="44">
        <v>98.97</v>
      </c>
      <c r="D338" s="44">
        <v>36.420999999999999</v>
      </c>
      <c r="E338" s="44">
        <v>7.45</v>
      </c>
      <c r="F338" s="44">
        <v>0.60029999999999994</v>
      </c>
      <c r="G338" s="44">
        <v>259.14999999999998</v>
      </c>
      <c r="H338" s="44">
        <v>4.05</v>
      </c>
      <c r="I338" s="44">
        <v>1.5424</v>
      </c>
      <c r="J338" s="45">
        <v>8.2970000000000006</v>
      </c>
    </row>
    <row r="339" spans="1:10" x14ac:dyDescent="0.25">
      <c r="A339" s="33">
        <v>36635</v>
      </c>
      <c r="B339" s="44">
        <v>0.94610000000000005</v>
      </c>
      <c r="C339" s="44">
        <v>98.79</v>
      </c>
      <c r="D339" s="44">
        <v>36.347999999999999</v>
      </c>
      <c r="E339" s="44">
        <v>7.4524999999999997</v>
      </c>
      <c r="F339" s="44">
        <v>0.59830000000000005</v>
      </c>
      <c r="G339" s="44">
        <v>258.51</v>
      </c>
      <c r="H339" s="44">
        <v>4.0605000000000002</v>
      </c>
      <c r="I339" s="44">
        <v>1.5331999999999999</v>
      </c>
      <c r="J339" s="45">
        <v>8.2629999999999999</v>
      </c>
    </row>
    <row r="340" spans="1:10" x14ac:dyDescent="0.25">
      <c r="A340" s="33">
        <v>36636</v>
      </c>
      <c r="B340" s="44">
        <v>0.93759999999999999</v>
      </c>
      <c r="C340" s="44">
        <v>98.37</v>
      </c>
      <c r="D340" s="44">
        <v>36.308</v>
      </c>
      <c r="E340" s="44">
        <v>7.4541000000000004</v>
      </c>
      <c r="F340" s="44">
        <v>0.59340000000000004</v>
      </c>
      <c r="G340" s="44">
        <v>258.08</v>
      </c>
      <c r="H340" s="44">
        <v>4.0345000000000004</v>
      </c>
      <c r="I340" s="44">
        <v>1.5248999999999999</v>
      </c>
      <c r="J340" s="45">
        <v>8.2441999999999993</v>
      </c>
    </row>
    <row r="341" spans="1:10" x14ac:dyDescent="0.25">
      <c r="A341" s="33">
        <v>36641</v>
      </c>
      <c r="B341" s="44">
        <v>0.93020000000000003</v>
      </c>
      <c r="C341" s="44">
        <v>98.15</v>
      </c>
      <c r="D341" s="44">
        <v>36.25</v>
      </c>
      <c r="E341" s="44">
        <v>7.4537000000000004</v>
      </c>
      <c r="F341" s="44">
        <v>0.58960000000000001</v>
      </c>
      <c r="G341" s="44">
        <v>258.02</v>
      </c>
      <c r="H341" s="44">
        <v>3.9986999999999999</v>
      </c>
      <c r="I341" s="44">
        <v>1.5188999999999999</v>
      </c>
      <c r="J341" s="45">
        <v>8.2430000000000003</v>
      </c>
    </row>
    <row r="342" spans="1:10" x14ac:dyDescent="0.25">
      <c r="A342" s="33">
        <v>36642</v>
      </c>
      <c r="B342" s="44">
        <v>0.91930000000000001</v>
      </c>
      <c r="C342" s="44">
        <v>97.85</v>
      </c>
      <c r="D342" s="44">
        <v>36.24</v>
      </c>
      <c r="E342" s="44">
        <v>7.4545000000000003</v>
      </c>
      <c r="F342" s="44">
        <v>0.5827</v>
      </c>
      <c r="G342" s="44">
        <v>258.05</v>
      </c>
      <c r="H342" s="44">
        <v>3.9485000000000001</v>
      </c>
      <c r="I342" s="44">
        <v>1.5095000000000001</v>
      </c>
      <c r="J342" s="45">
        <v>8.1824999999999992</v>
      </c>
    </row>
    <row r="343" spans="1:10" x14ac:dyDescent="0.25">
      <c r="A343" s="33">
        <v>36643</v>
      </c>
      <c r="B343" s="44">
        <v>0.9163</v>
      </c>
      <c r="C343" s="44">
        <v>97.57</v>
      </c>
      <c r="D343" s="44">
        <v>36.244999999999997</v>
      </c>
      <c r="E343" s="44">
        <v>7.4557000000000002</v>
      </c>
      <c r="F343" s="44">
        <v>0.5827</v>
      </c>
      <c r="G343" s="44">
        <v>258.23</v>
      </c>
      <c r="H343" s="44">
        <v>3.96</v>
      </c>
      <c r="I343" s="44">
        <v>1.5193000000000001</v>
      </c>
      <c r="J343" s="45">
        <v>8.1880000000000006</v>
      </c>
    </row>
    <row r="344" spans="1:10" x14ac:dyDescent="0.25">
      <c r="A344" s="33">
        <v>36644</v>
      </c>
      <c r="B344" s="44">
        <v>0.90849999999999997</v>
      </c>
      <c r="C344" s="44">
        <v>97.48</v>
      </c>
      <c r="D344" s="44">
        <v>36.323999999999998</v>
      </c>
      <c r="E344" s="44">
        <v>7.4550999999999998</v>
      </c>
      <c r="F344" s="44">
        <v>0.57940000000000003</v>
      </c>
      <c r="G344" s="44">
        <v>258.45</v>
      </c>
      <c r="H344" s="44">
        <v>4.0606999999999998</v>
      </c>
      <c r="I344" s="44">
        <v>1.5169999999999999</v>
      </c>
      <c r="J344" s="45">
        <v>8.14</v>
      </c>
    </row>
    <row r="345" spans="1:10" x14ac:dyDescent="0.25">
      <c r="A345" s="33">
        <v>36648</v>
      </c>
      <c r="B345" s="44">
        <v>0.91159999999999997</v>
      </c>
      <c r="C345" s="44">
        <v>99.15</v>
      </c>
      <c r="D345" s="44">
        <v>36.307000000000002</v>
      </c>
      <c r="E345" s="44">
        <v>7.4546000000000001</v>
      </c>
      <c r="F345" s="44">
        <v>0.5827</v>
      </c>
      <c r="G345" s="44">
        <v>258.20999999999998</v>
      </c>
      <c r="H345" s="44">
        <v>4.0636999999999999</v>
      </c>
      <c r="I345" s="44">
        <v>1.5239</v>
      </c>
      <c r="J345" s="45">
        <v>8.1434999999999995</v>
      </c>
    </row>
    <row r="346" spans="1:10" x14ac:dyDescent="0.25">
      <c r="A346" s="33">
        <v>36649</v>
      </c>
      <c r="B346" s="44">
        <v>0.89129999999999998</v>
      </c>
      <c r="C346" s="44">
        <v>97.46</v>
      </c>
      <c r="D346" s="44">
        <v>36.314999999999998</v>
      </c>
      <c r="E346" s="44">
        <v>7.4531999999999998</v>
      </c>
      <c r="F346" s="44">
        <v>0.57110000000000005</v>
      </c>
      <c r="G346" s="44">
        <v>258.26</v>
      </c>
      <c r="H346" s="44">
        <v>4.0027999999999997</v>
      </c>
      <c r="I346" s="44">
        <v>1.5218</v>
      </c>
      <c r="J346" s="45">
        <v>8.0549999999999997</v>
      </c>
    </row>
    <row r="347" spans="1:10" x14ac:dyDescent="0.25">
      <c r="A347" s="33">
        <v>36650</v>
      </c>
      <c r="B347" s="44">
        <v>0.89470000000000005</v>
      </c>
      <c r="C347" s="44">
        <v>97.35</v>
      </c>
      <c r="D347" s="44">
        <v>36.482999999999997</v>
      </c>
      <c r="E347" s="44">
        <v>7.4535</v>
      </c>
      <c r="F347" s="44">
        <v>0.58179999999999998</v>
      </c>
      <c r="G347" s="44">
        <v>258.36</v>
      </c>
      <c r="H347" s="44">
        <v>4.0852000000000004</v>
      </c>
      <c r="I347" s="44">
        <v>1.5229999999999999</v>
      </c>
      <c r="J347" s="45">
        <v>8.1170000000000009</v>
      </c>
    </row>
    <row r="348" spans="1:10" x14ac:dyDescent="0.25">
      <c r="A348" s="33">
        <v>36651</v>
      </c>
      <c r="B348" s="44">
        <v>0.89839999999999998</v>
      </c>
      <c r="C348" s="44">
        <v>97.21</v>
      </c>
      <c r="D348" s="44">
        <v>36.603000000000002</v>
      </c>
      <c r="E348" s="44">
        <v>7.4524999999999997</v>
      </c>
      <c r="F348" s="44">
        <v>0.58379999999999999</v>
      </c>
      <c r="G348" s="44">
        <v>258.33</v>
      </c>
      <c r="H348" s="44">
        <v>4.1733000000000002</v>
      </c>
      <c r="I348" s="44">
        <v>1.5228999999999999</v>
      </c>
      <c r="J348" s="45">
        <v>8.1464999999999996</v>
      </c>
    </row>
    <row r="349" spans="1:10" x14ac:dyDescent="0.25">
      <c r="A349" s="33">
        <v>36654</v>
      </c>
      <c r="B349" s="44">
        <v>0.8952</v>
      </c>
      <c r="C349" s="44">
        <v>97.17</v>
      </c>
      <c r="D349" s="44">
        <v>36.612000000000002</v>
      </c>
      <c r="E349" s="44">
        <v>7.4527000000000001</v>
      </c>
      <c r="F349" s="44">
        <v>0.58509999999999995</v>
      </c>
      <c r="G349" s="44">
        <v>258.39999999999998</v>
      </c>
      <c r="H349" s="44">
        <v>4.0994999999999999</v>
      </c>
      <c r="I349" s="44">
        <v>1.5076000000000001</v>
      </c>
      <c r="J349" s="45">
        <v>8.1415000000000006</v>
      </c>
    </row>
    <row r="350" spans="1:10" x14ac:dyDescent="0.25">
      <c r="A350" s="33">
        <v>36655</v>
      </c>
      <c r="B350" s="44">
        <v>0.89780000000000004</v>
      </c>
      <c r="C350" s="44">
        <v>98.25</v>
      </c>
      <c r="D350" s="44">
        <v>36.847000000000001</v>
      </c>
      <c r="E350" s="44">
        <v>7.4528999999999996</v>
      </c>
      <c r="F350" s="44">
        <v>0.5847</v>
      </c>
      <c r="G350" s="44">
        <v>258.35000000000002</v>
      </c>
      <c r="H350" s="44">
        <v>4.0525000000000002</v>
      </c>
      <c r="I350" s="44">
        <v>1.5031000000000001</v>
      </c>
      <c r="J350" s="45">
        <v>8.1645000000000003</v>
      </c>
    </row>
    <row r="351" spans="1:10" x14ac:dyDescent="0.25">
      <c r="A351" s="33">
        <v>36656</v>
      </c>
      <c r="B351" s="44">
        <v>0.91069999999999995</v>
      </c>
      <c r="C351" s="44">
        <v>99.13</v>
      </c>
      <c r="D351" s="44">
        <v>37.201999999999998</v>
      </c>
      <c r="E351" s="44">
        <v>7.4539999999999997</v>
      </c>
      <c r="F351" s="44">
        <v>0.59760000000000002</v>
      </c>
      <c r="G351" s="44">
        <v>258.39999999999998</v>
      </c>
      <c r="H351" s="44">
        <v>4.0381999999999998</v>
      </c>
      <c r="I351" s="44">
        <v>1.4931000000000001</v>
      </c>
      <c r="J351" s="45">
        <v>8.2055000000000007</v>
      </c>
    </row>
    <row r="352" spans="1:10" x14ac:dyDescent="0.25">
      <c r="A352" s="33">
        <v>36657</v>
      </c>
      <c r="B352" s="44">
        <v>0.90790000000000004</v>
      </c>
      <c r="C352" s="44">
        <v>98.53</v>
      </c>
      <c r="D352" s="44">
        <v>37.061999999999998</v>
      </c>
      <c r="E352" s="44">
        <v>7.4553000000000003</v>
      </c>
      <c r="F352" s="44">
        <v>0.60509999999999997</v>
      </c>
      <c r="G352" s="44">
        <v>258.55</v>
      </c>
      <c r="H352" s="44">
        <v>4.0782999999999996</v>
      </c>
      <c r="I352" s="44">
        <v>1.5116000000000001</v>
      </c>
      <c r="J352" s="45">
        <v>8.23</v>
      </c>
    </row>
    <row r="353" spans="1:10" x14ac:dyDescent="0.25">
      <c r="A353" s="33">
        <v>36658</v>
      </c>
      <c r="B353" s="44">
        <v>0.90290000000000004</v>
      </c>
      <c r="C353" s="44">
        <v>98.01</v>
      </c>
      <c r="D353" s="44">
        <v>36.898000000000003</v>
      </c>
      <c r="E353" s="44">
        <v>7.4568000000000003</v>
      </c>
      <c r="F353" s="44">
        <v>0.59599999999999997</v>
      </c>
      <c r="G353" s="44">
        <v>258.70999999999998</v>
      </c>
      <c r="H353" s="44">
        <v>4.0419999999999998</v>
      </c>
      <c r="I353" s="44">
        <v>1.5117</v>
      </c>
      <c r="J353" s="45">
        <v>8.2375000000000007</v>
      </c>
    </row>
    <row r="354" spans="1:10" x14ac:dyDescent="0.25">
      <c r="A354" s="33">
        <v>36661</v>
      </c>
      <c r="B354" s="44">
        <v>0.91469999999999996</v>
      </c>
      <c r="C354" s="44">
        <v>100.07</v>
      </c>
      <c r="D354" s="44">
        <v>36.862000000000002</v>
      </c>
      <c r="E354" s="44">
        <v>7.4592999999999998</v>
      </c>
      <c r="F354" s="44">
        <v>0.60450000000000004</v>
      </c>
      <c r="G354" s="44">
        <v>259.35000000000002</v>
      </c>
      <c r="H354" s="44">
        <v>4.0627000000000004</v>
      </c>
      <c r="I354" s="44">
        <v>1.5036</v>
      </c>
      <c r="J354" s="45">
        <v>8.27</v>
      </c>
    </row>
    <row r="355" spans="1:10" x14ac:dyDescent="0.25">
      <c r="A355" s="33">
        <v>36662</v>
      </c>
      <c r="B355" s="44">
        <v>0.90649999999999997</v>
      </c>
      <c r="C355" s="44">
        <v>98.89</v>
      </c>
      <c r="D355" s="44">
        <v>36.79</v>
      </c>
      <c r="E355" s="44">
        <v>7.4595000000000002</v>
      </c>
      <c r="F355" s="44">
        <v>0.60450000000000004</v>
      </c>
      <c r="G355" s="44">
        <v>258.8</v>
      </c>
      <c r="H355" s="44">
        <v>4.0019999999999998</v>
      </c>
      <c r="I355" s="44">
        <v>1.5018</v>
      </c>
      <c r="J355" s="45">
        <v>8.2509999999999994</v>
      </c>
    </row>
    <row r="356" spans="1:10" x14ac:dyDescent="0.25">
      <c r="A356" s="33">
        <v>36663</v>
      </c>
      <c r="B356" s="44">
        <v>0.89219999999999999</v>
      </c>
      <c r="C356" s="44">
        <v>97.98</v>
      </c>
      <c r="D356" s="44">
        <v>36.667000000000002</v>
      </c>
      <c r="E356" s="44">
        <v>7.4588000000000001</v>
      </c>
      <c r="F356" s="44">
        <v>0.59870000000000001</v>
      </c>
      <c r="G356" s="44">
        <v>258.75</v>
      </c>
      <c r="H356" s="44">
        <v>4.0004999999999997</v>
      </c>
      <c r="I356" s="44">
        <v>1.5011000000000001</v>
      </c>
      <c r="J356" s="45">
        <v>8.18</v>
      </c>
    </row>
    <row r="357" spans="1:10" x14ac:dyDescent="0.25">
      <c r="A357" s="33">
        <v>36664</v>
      </c>
      <c r="B357" s="44">
        <v>0.89419999999999999</v>
      </c>
      <c r="C357" s="44">
        <v>97.6</v>
      </c>
      <c r="D357" s="44">
        <v>36.729999999999997</v>
      </c>
      <c r="E357" s="44">
        <v>7.4592000000000001</v>
      </c>
      <c r="F357" s="44">
        <v>0.60389999999999999</v>
      </c>
      <c r="G357" s="44">
        <v>258.89</v>
      </c>
      <c r="H357" s="44">
        <v>4.0057999999999998</v>
      </c>
      <c r="I357" s="44">
        <v>1.5019</v>
      </c>
      <c r="J357" s="45">
        <v>8.1869999999999994</v>
      </c>
    </row>
    <row r="358" spans="1:10" x14ac:dyDescent="0.25">
      <c r="A358" s="33">
        <v>36665</v>
      </c>
      <c r="B358" s="44">
        <v>0.88749999999999996</v>
      </c>
      <c r="C358" s="44">
        <v>95.69</v>
      </c>
      <c r="D358" s="44">
        <v>36.488999999999997</v>
      </c>
      <c r="E358" s="44">
        <v>7.4580000000000002</v>
      </c>
      <c r="F358" s="44">
        <v>0.5988</v>
      </c>
      <c r="G358" s="44">
        <v>259.44</v>
      </c>
      <c r="H358" s="44">
        <v>4.0195999999999996</v>
      </c>
      <c r="I358" s="44">
        <v>1.5074000000000001</v>
      </c>
      <c r="J358" s="45">
        <v>8.1585000000000001</v>
      </c>
    </row>
    <row r="359" spans="1:10" x14ac:dyDescent="0.25">
      <c r="A359" s="33">
        <v>36668</v>
      </c>
      <c r="B359" s="44">
        <v>0.9</v>
      </c>
      <c r="C359" s="44">
        <v>96.57</v>
      </c>
      <c r="D359" s="44">
        <v>36.387999999999998</v>
      </c>
      <c r="E359" s="44">
        <v>7.4584999999999999</v>
      </c>
      <c r="F359" s="44">
        <v>0.60499999999999998</v>
      </c>
      <c r="G359" s="44">
        <v>259.64</v>
      </c>
      <c r="H359" s="44">
        <v>4.0439999999999996</v>
      </c>
      <c r="I359" s="44">
        <v>1.5144</v>
      </c>
      <c r="J359" s="45">
        <v>8.3019999999999996</v>
      </c>
    </row>
    <row r="360" spans="1:10" x14ac:dyDescent="0.25">
      <c r="A360" s="33">
        <v>36669</v>
      </c>
      <c r="B360" s="44">
        <v>0.91110000000000002</v>
      </c>
      <c r="C360" s="44">
        <v>97.3</v>
      </c>
      <c r="D360" s="44">
        <v>36.356000000000002</v>
      </c>
      <c r="E360" s="44">
        <v>7.4580000000000002</v>
      </c>
      <c r="F360" s="44">
        <v>0.61509999999999998</v>
      </c>
      <c r="G360" s="44">
        <v>260</v>
      </c>
      <c r="H360" s="44">
        <v>4.1143000000000001</v>
      </c>
      <c r="I360" s="44">
        <v>1.5071000000000001</v>
      </c>
      <c r="J360" s="45">
        <v>8.3194999999999997</v>
      </c>
    </row>
    <row r="361" spans="1:10" x14ac:dyDescent="0.25">
      <c r="A361" s="33">
        <v>36670</v>
      </c>
      <c r="B361" s="44">
        <v>0.90980000000000005</v>
      </c>
      <c r="C361" s="44">
        <v>97.58</v>
      </c>
      <c r="D361" s="44">
        <v>36.322000000000003</v>
      </c>
      <c r="E361" s="44">
        <v>7.4573999999999998</v>
      </c>
      <c r="F361" s="44">
        <v>0.61650000000000005</v>
      </c>
      <c r="G361" s="44">
        <v>259.64999999999998</v>
      </c>
      <c r="H361" s="44">
        <v>4.1022999999999996</v>
      </c>
      <c r="I361" s="44">
        <v>1.5055000000000001</v>
      </c>
      <c r="J361" s="45">
        <v>8.3320000000000007</v>
      </c>
    </row>
    <row r="362" spans="1:10" x14ac:dyDescent="0.25">
      <c r="A362" s="33">
        <v>36671</v>
      </c>
      <c r="B362" s="44">
        <v>0.89810000000000001</v>
      </c>
      <c r="C362" s="44">
        <v>96.81</v>
      </c>
      <c r="D362" s="44">
        <v>36.243000000000002</v>
      </c>
      <c r="E362" s="44">
        <v>7.4569999999999999</v>
      </c>
      <c r="F362" s="44">
        <v>0.61</v>
      </c>
      <c r="G362" s="44">
        <v>259.93</v>
      </c>
      <c r="H362" s="44">
        <v>4.0701999999999998</v>
      </c>
      <c r="I362" s="44">
        <v>1.4955000000000001</v>
      </c>
      <c r="J362" s="45">
        <v>8.3074999999999992</v>
      </c>
    </row>
    <row r="363" spans="1:10" x14ac:dyDescent="0.25">
      <c r="A363" s="33">
        <v>36672</v>
      </c>
      <c r="B363" s="44">
        <v>0.9143</v>
      </c>
      <c r="C363" s="44">
        <v>98.22</v>
      </c>
      <c r="D363" s="44">
        <v>36.21</v>
      </c>
      <c r="E363" s="44">
        <v>7.4584999999999999</v>
      </c>
      <c r="F363" s="44">
        <v>0.62090000000000001</v>
      </c>
      <c r="G363" s="44">
        <v>259.87</v>
      </c>
      <c r="H363" s="44">
        <v>4.1475999999999997</v>
      </c>
      <c r="I363" s="44">
        <v>1.4948999999999999</v>
      </c>
      <c r="J363" s="45">
        <v>8.3539999999999992</v>
      </c>
    </row>
    <row r="364" spans="1:10" x14ac:dyDescent="0.25">
      <c r="A364" s="33">
        <v>36675</v>
      </c>
      <c r="B364" s="44">
        <v>0.92620000000000002</v>
      </c>
      <c r="C364" s="44">
        <v>99.32</v>
      </c>
      <c r="D364" s="44">
        <v>36.32</v>
      </c>
      <c r="E364" s="44">
        <v>7.4596999999999998</v>
      </c>
      <c r="F364" s="44">
        <v>0.62229999999999996</v>
      </c>
      <c r="G364" s="44">
        <v>259.98</v>
      </c>
      <c r="H364" s="44">
        <v>4.1725000000000003</v>
      </c>
      <c r="I364" s="44">
        <v>1.4937</v>
      </c>
      <c r="J364" s="45">
        <v>8.4039999999999999</v>
      </c>
    </row>
    <row r="365" spans="1:10" x14ac:dyDescent="0.25">
      <c r="A365" s="33">
        <v>36676</v>
      </c>
      <c r="B365" s="44">
        <v>0.93589999999999995</v>
      </c>
      <c r="C365" s="44">
        <v>99.8</v>
      </c>
      <c r="D365" s="44">
        <v>36.229999999999997</v>
      </c>
      <c r="E365" s="44">
        <v>7.4615999999999998</v>
      </c>
      <c r="F365" s="44">
        <v>0.62260000000000004</v>
      </c>
      <c r="G365" s="44">
        <v>259.58</v>
      </c>
      <c r="H365" s="44">
        <v>4.1429999999999998</v>
      </c>
      <c r="I365" s="44">
        <v>1.4887999999999999</v>
      </c>
      <c r="J365" s="45">
        <v>8.4120000000000008</v>
      </c>
    </row>
    <row r="366" spans="1:10" x14ac:dyDescent="0.25">
      <c r="A366" s="33">
        <v>36677</v>
      </c>
      <c r="B366" s="44">
        <v>0.93030000000000002</v>
      </c>
      <c r="C366" s="44">
        <v>99.9</v>
      </c>
      <c r="D366" s="44">
        <v>36.134999999999998</v>
      </c>
      <c r="E366" s="44">
        <v>7.4630999999999998</v>
      </c>
      <c r="F366" s="44">
        <v>0.62250000000000005</v>
      </c>
      <c r="G366" s="44">
        <v>259.23</v>
      </c>
      <c r="H366" s="44">
        <v>4.0875000000000004</v>
      </c>
      <c r="I366" s="44">
        <v>1.4873000000000001</v>
      </c>
      <c r="J366" s="45">
        <v>8.3844999999999992</v>
      </c>
    </row>
    <row r="367" spans="1:10" x14ac:dyDescent="0.25">
      <c r="A367" s="33">
        <v>36678</v>
      </c>
      <c r="B367" s="44">
        <v>0.93300000000000005</v>
      </c>
      <c r="C367" s="44">
        <v>101.41</v>
      </c>
      <c r="D367" s="44">
        <v>36.093000000000004</v>
      </c>
      <c r="E367" s="44">
        <v>7.4638</v>
      </c>
      <c r="F367" s="44">
        <v>0.624</v>
      </c>
      <c r="G367" s="44">
        <v>259.29000000000002</v>
      </c>
      <c r="H367" s="44">
        <v>4.0707000000000004</v>
      </c>
      <c r="I367" s="44">
        <v>1.4968999999999999</v>
      </c>
      <c r="J367" s="45">
        <v>8.3559999999999999</v>
      </c>
    </row>
    <row r="368" spans="1:10" x14ac:dyDescent="0.25">
      <c r="A368" s="33">
        <v>36679</v>
      </c>
      <c r="B368" s="44">
        <v>0.9355</v>
      </c>
      <c r="C368" s="44">
        <v>101.62</v>
      </c>
      <c r="D368" s="44">
        <v>36.023000000000003</v>
      </c>
      <c r="E368" s="44">
        <v>7.4635999999999996</v>
      </c>
      <c r="F368" s="44">
        <v>0.62509999999999999</v>
      </c>
      <c r="G368" s="44">
        <v>259.39999999999998</v>
      </c>
      <c r="H368" s="44">
        <v>4.0808</v>
      </c>
      <c r="I368" s="44">
        <v>1.4972000000000001</v>
      </c>
      <c r="J368" s="45">
        <v>8.3614999999999995</v>
      </c>
    </row>
    <row r="369" spans="1:10" x14ac:dyDescent="0.25">
      <c r="A369" s="33">
        <v>36682</v>
      </c>
      <c r="B369" s="44">
        <v>0.94330000000000003</v>
      </c>
      <c r="C369" s="44">
        <v>101.51</v>
      </c>
      <c r="D369" s="44">
        <v>35.997999999999998</v>
      </c>
      <c r="E369" s="44">
        <v>7.4640000000000004</v>
      </c>
      <c r="F369" s="44">
        <v>0.623</v>
      </c>
      <c r="G369" s="44">
        <v>259.2</v>
      </c>
      <c r="H369" s="44">
        <v>4.0757000000000003</v>
      </c>
      <c r="I369" s="44">
        <v>1.5019</v>
      </c>
      <c r="J369" s="45">
        <v>8.3279999999999994</v>
      </c>
    </row>
    <row r="370" spans="1:10" x14ac:dyDescent="0.25">
      <c r="A370" s="33">
        <v>36683</v>
      </c>
      <c r="B370" s="44">
        <v>0.94850000000000001</v>
      </c>
      <c r="C370" s="44">
        <v>101.24</v>
      </c>
      <c r="D370" s="44">
        <v>36.002000000000002</v>
      </c>
      <c r="E370" s="44">
        <v>7.4633000000000003</v>
      </c>
      <c r="F370" s="44">
        <v>0.62639999999999996</v>
      </c>
      <c r="G370" s="44">
        <v>259.45</v>
      </c>
      <c r="H370" s="44">
        <v>4.1414999999999997</v>
      </c>
      <c r="I370" s="44">
        <v>1.4996</v>
      </c>
      <c r="J370" s="45">
        <v>8.3390000000000004</v>
      </c>
    </row>
    <row r="371" spans="1:10" x14ac:dyDescent="0.25">
      <c r="A371" s="33">
        <v>36684</v>
      </c>
      <c r="B371" s="44">
        <v>0.95540000000000003</v>
      </c>
      <c r="C371" s="44">
        <v>101</v>
      </c>
      <c r="D371" s="44">
        <v>36.122</v>
      </c>
      <c r="E371" s="44">
        <v>7.4626999999999999</v>
      </c>
      <c r="F371" s="44">
        <v>0.62760000000000005</v>
      </c>
      <c r="G371" s="44">
        <v>259.5</v>
      </c>
      <c r="H371" s="44">
        <v>4.1527000000000003</v>
      </c>
      <c r="I371" s="44">
        <v>1.4886999999999999</v>
      </c>
      <c r="J371" s="45">
        <v>8.3324999999999996</v>
      </c>
    </row>
    <row r="372" spans="1:10" x14ac:dyDescent="0.25">
      <c r="A372" s="33">
        <v>36685</v>
      </c>
      <c r="B372" s="44">
        <v>0.96679999999999999</v>
      </c>
      <c r="C372" s="44">
        <v>102.12</v>
      </c>
      <c r="D372" s="44">
        <v>36.26</v>
      </c>
      <c r="E372" s="44">
        <v>7.4641000000000002</v>
      </c>
      <c r="F372" s="44">
        <v>0.63590000000000002</v>
      </c>
      <c r="G372" s="44">
        <v>259.55</v>
      </c>
      <c r="H372" s="44">
        <v>4.2275</v>
      </c>
      <c r="I372" s="44">
        <v>1.4956</v>
      </c>
      <c r="J372" s="45">
        <v>8.3569999999999993</v>
      </c>
    </row>
    <row r="373" spans="1:10" x14ac:dyDescent="0.25">
      <c r="A373" s="33">
        <v>36686</v>
      </c>
      <c r="B373" s="44">
        <v>0.94899999999999995</v>
      </c>
      <c r="C373" s="44">
        <v>101.42</v>
      </c>
      <c r="D373" s="44">
        <v>36.048000000000002</v>
      </c>
      <c r="E373" s="44">
        <v>7.4645000000000001</v>
      </c>
      <c r="F373" s="44">
        <v>0.63100000000000001</v>
      </c>
      <c r="G373" s="44">
        <v>259.54000000000002</v>
      </c>
      <c r="H373" s="44">
        <v>4.2009999999999996</v>
      </c>
      <c r="I373" s="44">
        <v>1.4903999999999999</v>
      </c>
      <c r="J373" s="45">
        <v>8.3514999999999997</v>
      </c>
    </row>
    <row r="374" spans="1:10" x14ac:dyDescent="0.25">
      <c r="A374" s="33">
        <v>36689</v>
      </c>
      <c r="B374" s="44">
        <v>0.95269999999999999</v>
      </c>
      <c r="C374" s="44">
        <v>101.55</v>
      </c>
      <c r="D374" s="44">
        <v>36.003</v>
      </c>
      <c r="E374" s="44">
        <v>7.4652000000000003</v>
      </c>
      <c r="F374" s="44">
        <v>0.63029999999999997</v>
      </c>
      <c r="G374" s="44">
        <v>259.5</v>
      </c>
      <c r="H374" s="44">
        <v>4.1917</v>
      </c>
      <c r="I374" s="44">
        <v>1.4856</v>
      </c>
      <c r="J374" s="45">
        <v>8.3170000000000002</v>
      </c>
    </row>
    <row r="375" spans="1:10" x14ac:dyDescent="0.25">
      <c r="A375" s="33">
        <v>36690</v>
      </c>
      <c r="B375" s="44">
        <v>0.95830000000000004</v>
      </c>
      <c r="C375" s="44">
        <v>102.05</v>
      </c>
      <c r="D375" s="44">
        <v>36.085000000000001</v>
      </c>
      <c r="E375" s="44">
        <v>7.4634999999999998</v>
      </c>
      <c r="F375" s="44">
        <v>0.63300000000000001</v>
      </c>
      <c r="G375" s="44">
        <v>259.85000000000002</v>
      </c>
      <c r="H375" s="44">
        <v>4.2206000000000001</v>
      </c>
      <c r="I375" s="44">
        <v>1.4941</v>
      </c>
      <c r="J375" s="45">
        <v>8.2895000000000003</v>
      </c>
    </row>
    <row r="376" spans="1:10" x14ac:dyDescent="0.25">
      <c r="A376" s="33">
        <v>36691</v>
      </c>
      <c r="B376" s="44">
        <v>0.96360000000000001</v>
      </c>
      <c r="C376" s="44">
        <v>102.52</v>
      </c>
      <c r="D376" s="44">
        <v>36.045000000000002</v>
      </c>
      <c r="E376" s="44">
        <v>7.4619999999999997</v>
      </c>
      <c r="F376" s="44">
        <v>0.64019999999999999</v>
      </c>
      <c r="G376" s="44">
        <v>259.74</v>
      </c>
      <c r="H376" s="44">
        <v>4.2404999999999999</v>
      </c>
      <c r="I376" s="44">
        <v>1.4917</v>
      </c>
      <c r="J376" s="45">
        <v>8.2185000000000006</v>
      </c>
    </row>
    <row r="377" spans="1:10" x14ac:dyDescent="0.25">
      <c r="A377" s="33">
        <v>36692</v>
      </c>
      <c r="B377" s="44">
        <v>0.95240000000000002</v>
      </c>
      <c r="C377" s="44">
        <v>100.92</v>
      </c>
      <c r="D377" s="44">
        <v>36.122</v>
      </c>
      <c r="E377" s="44">
        <v>7.4607000000000001</v>
      </c>
      <c r="F377" s="44">
        <v>0.63160000000000005</v>
      </c>
      <c r="G377" s="44">
        <v>259.69</v>
      </c>
      <c r="H377" s="44">
        <v>4.2012999999999998</v>
      </c>
      <c r="I377" s="44">
        <v>1.4916</v>
      </c>
      <c r="J377" s="45">
        <v>8.2360000000000007</v>
      </c>
    </row>
    <row r="378" spans="1:10" x14ac:dyDescent="0.25">
      <c r="A378" s="33">
        <v>36693</v>
      </c>
      <c r="B378" s="44">
        <v>0.95650000000000002</v>
      </c>
      <c r="C378" s="44">
        <v>101.65</v>
      </c>
      <c r="D378" s="44">
        <v>36.045000000000002</v>
      </c>
      <c r="E378" s="44">
        <v>7.4593999999999996</v>
      </c>
      <c r="F378" s="44">
        <v>0.63290000000000002</v>
      </c>
      <c r="G378" s="44">
        <v>259.74</v>
      </c>
      <c r="H378" s="44">
        <v>4.2355</v>
      </c>
      <c r="I378" s="44">
        <v>1.4893000000000001</v>
      </c>
      <c r="J378" s="45">
        <v>8.2799999999999994</v>
      </c>
    </row>
    <row r="379" spans="1:10" x14ac:dyDescent="0.25">
      <c r="A379" s="33">
        <v>36696</v>
      </c>
      <c r="B379" s="44">
        <v>0.96399999999999997</v>
      </c>
      <c r="C379" s="44">
        <v>101.86</v>
      </c>
      <c r="D379" s="44">
        <v>36.01</v>
      </c>
      <c r="E379" s="44">
        <v>7.4577</v>
      </c>
      <c r="F379" s="44">
        <v>0.63729999999999998</v>
      </c>
      <c r="G379" s="44">
        <v>259.83</v>
      </c>
      <c r="H379" s="44">
        <v>4.2450000000000001</v>
      </c>
      <c r="I379" s="44">
        <v>1.49</v>
      </c>
      <c r="J379" s="45">
        <v>8.3064999999999998</v>
      </c>
    </row>
    <row r="380" spans="1:10" x14ac:dyDescent="0.25">
      <c r="A380" s="33">
        <v>36697</v>
      </c>
      <c r="B380" s="44">
        <v>0.95379999999999998</v>
      </c>
      <c r="C380" s="44">
        <v>100.62</v>
      </c>
      <c r="D380" s="44">
        <v>36.008000000000003</v>
      </c>
      <c r="E380" s="44">
        <v>7.4564000000000004</v>
      </c>
      <c r="F380" s="44">
        <v>0.63260000000000005</v>
      </c>
      <c r="G380" s="44">
        <v>259.89</v>
      </c>
      <c r="H380" s="44">
        <v>4.1952999999999996</v>
      </c>
      <c r="I380" s="44">
        <v>1.5046999999999999</v>
      </c>
      <c r="J380" s="45">
        <v>8.2490000000000006</v>
      </c>
    </row>
    <row r="381" spans="1:10" x14ac:dyDescent="0.25">
      <c r="A381" s="33">
        <v>36698</v>
      </c>
      <c r="B381" s="44">
        <v>0.94699999999999995</v>
      </c>
      <c r="C381" s="44">
        <v>99.76</v>
      </c>
      <c r="D381" s="44">
        <v>35.963000000000001</v>
      </c>
      <c r="E381" s="44">
        <v>7.4565999999999999</v>
      </c>
      <c r="F381" s="44">
        <v>0.63070000000000004</v>
      </c>
      <c r="G381" s="44">
        <v>259.85000000000002</v>
      </c>
      <c r="H381" s="44">
        <v>4.1817000000000002</v>
      </c>
      <c r="I381" s="44">
        <v>1.5044</v>
      </c>
      <c r="J381" s="45">
        <v>8.2539999999999996</v>
      </c>
    </row>
    <row r="382" spans="1:10" x14ac:dyDescent="0.25">
      <c r="A382" s="33">
        <v>36699</v>
      </c>
      <c r="B382" s="44">
        <v>0.9405</v>
      </c>
      <c r="C382" s="44">
        <v>99.1</v>
      </c>
      <c r="D382" s="44">
        <v>35.902999999999999</v>
      </c>
      <c r="E382" s="44">
        <v>7.4573999999999998</v>
      </c>
      <c r="F382" s="44">
        <v>0.62439999999999996</v>
      </c>
      <c r="G382" s="44">
        <v>259.99</v>
      </c>
      <c r="H382" s="44">
        <v>4.1689999999999996</v>
      </c>
      <c r="I382" s="44">
        <v>1.4946999999999999</v>
      </c>
      <c r="J382" s="45">
        <v>8.2705000000000002</v>
      </c>
    </row>
    <row r="383" spans="1:10" x14ac:dyDescent="0.25">
      <c r="A383" s="33">
        <v>36700</v>
      </c>
      <c r="B383" s="44">
        <v>0.94130000000000003</v>
      </c>
      <c r="C383" s="44">
        <v>98.12</v>
      </c>
      <c r="D383" s="44">
        <v>35.96</v>
      </c>
      <c r="E383" s="44">
        <v>7.4573999999999998</v>
      </c>
      <c r="F383" s="44">
        <v>0.625</v>
      </c>
      <c r="G383" s="44">
        <v>259.89999999999998</v>
      </c>
      <c r="H383" s="44">
        <v>4.173</v>
      </c>
      <c r="I383" s="44">
        <v>1.5008999999999999</v>
      </c>
      <c r="J383" s="45">
        <v>8.2765000000000004</v>
      </c>
    </row>
    <row r="384" spans="1:10" x14ac:dyDescent="0.25">
      <c r="A384" s="33">
        <v>36703</v>
      </c>
      <c r="B384" s="44">
        <v>0.93269999999999997</v>
      </c>
      <c r="C384" s="44">
        <v>98.38</v>
      </c>
      <c r="D384" s="44">
        <v>35.840000000000003</v>
      </c>
      <c r="E384" s="44">
        <v>7.4565000000000001</v>
      </c>
      <c r="F384" s="44">
        <v>0.62150000000000005</v>
      </c>
      <c r="G384" s="44">
        <v>259.85000000000002</v>
      </c>
      <c r="H384" s="44">
        <v>4.1580000000000004</v>
      </c>
      <c r="I384" s="44">
        <v>1.4957</v>
      </c>
      <c r="J384" s="45">
        <v>8.2840000000000007</v>
      </c>
    </row>
    <row r="385" spans="1:10" x14ac:dyDescent="0.25">
      <c r="A385" s="33">
        <v>36704</v>
      </c>
      <c r="B385" s="44">
        <v>0.94010000000000005</v>
      </c>
      <c r="C385" s="44">
        <v>99.16</v>
      </c>
      <c r="D385" s="44">
        <v>35.756999999999998</v>
      </c>
      <c r="E385" s="44">
        <v>7.4574999999999996</v>
      </c>
      <c r="F385" s="44">
        <v>0.62809999999999999</v>
      </c>
      <c r="G385" s="44">
        <v>259.91000000000003</v>
      </c>
      <c r="H385" s="44">
        <v>4.1449999999999996</v>
      </c>
      <c r="I385" s="44">
        <v>1.5009999999999999</v>
      </c>
      <c r="J385" s="45">
        <v>8.3714999999999993</v>
      </c>
    </row>
    <row r="386" spans="1:10" x14ac:dyDescent="0.25">
      <c r="A386" s="33">
        <v>36705</v>
      </c>
      <c r="B386" s="44">
        <v>0.9415</v>
      </c>
      <c r="C386" s="44">
        <v>99.56</v>
      </c>
      <c r="D386" s="44">
        <v>35.700000000000003</v>
      </c>
      <c r="E386" s="44">
        <v>7.4580000000000002</v>
      </c>
      <c r="F386" s="44">
        <v>0.62529999999999997</v>
      </c>
      <c r="G386" s="44">
        <v>260.11</v>
      </c>
      <c r="H386" s="44">
        <v>4.1440000000000001</v>
      </c>
      <c r="I386" s="44">
        <v>1.5085</v>
      </c>
      <c r="J386" s="45">
        <v>8.3859999999999992</v>
      </c>
    </row>
    <row r="387" spans="1:10" x14ac:dyDescent="0.25">
      <c r="A387" s="33">
        <v>36706</v>
      </c>
      <c r="B387" s="44">
        <v>0.95040000000000002</v>
      </c>
      <c r="C387" s="44">
        <v>99.56</v>
      </c>
      <c r="D387" s="44">
        <v>35.828000000000003</v>
      </c>
      <c r="E387" s="44">
        <v>7.4603999999999999</v>
      </c>
      <c r="F387" s="44">
        <v>0.62570000000000003</v>
      </c>
      <c r="G387" s="44">
        <v>260.08</v>
      </c>
      <c r="H387" s="44">
        <v>4.1733000000000002</v>
      </c>
      <c r="I387" s="44">
        <v>1.5054000000000001</v>
      </c>
      <c r="J387" s="45">
        <v>8.4039999999999999</v>
      </c>
    </row>
    <row r="388" spans="1:10" x14ac:dyDescent="0.25">
      <c r="A388" s="33">
        <v>36707</v>
      </c>
      <c r="B388" s="44">
        <v>0.9556</v>
      </c>
      <c r="C388" s="44">
        <v>100.57</v>
      </c>
      <c r="D388" s="44">
        <v>35.622</v>
      </c>
      <c r="E388" s="44">
        <v>7.4610000000000003</v>
      </c>
      <c r="F388" s="44">
        <v>0.63229999999999997</v>
      </c>
      <c r="G388" s="44">
        <v>260.14999999999998</v>
      </c>
      <c r="H388" s="44">
        <v>4.1835000000000004</v>
      </c>
      <c r="I388" s="44">
        <v>1.5102</v>
      </c>
      <c r="J388" s="45">
        <v>8.4209999999999994</v>
      </c>
    </row>
    <row r="389" spans="1:10" x14ac:dyDescent="0.25">
      <c r="A389" s="33">
        <v>36710</v>
      </c>
      <c r="B389" s="44">
        <v>0.94930000000000003</v>
      </c>
      <c r="C389" s="44">
        <v>100.58</v>
      </c>
      <c r="D389" s="44">
        <v>35.65</v>
      </c>
      <c r="E389" s="44">
        <v>7.4611999999999998</v>
      </c>
      <c r="F389" s="44">
        <v>0.62809999999999999</v>
      </c>
      <c r="G389" s="44">
        <v>260.22000000000003</v>
      </c>
      <c r="H389" s="44">
        <v>4.1147</v>
      </c>
      <c r="I389" s="44">
        <v>1.4906999999999999</v>
      </c>
      <c r="J389" s="45">
        <v>8.3885000000000005</v>
      </c>
    </row>
    <row r="390" spans="1:10" x14ac:dyDescent="0.25">
      <c r="A390" s="33">
        <v>36711</v>
      </c>
      <c r="B390" s="44">
        <v>0.94869999999999999</v>
      </c>
      <c r="C390" s="44">
        <v>100.78</v>
      </c>
      <c r="D390" s="44">
        <v>35.704000000000001</v>
      </c>
      <c r="E390" s="44">
        <v>7.4630000000000001</v>
      </c>
      <c r="F390" s="44">
        <v>0.62709999999999999</v>
      </c>
      <c r="G390" s="44">
        <v>259.85000000000002</v>
      </c>
      <c r="H390" s="44">
        <v>4.0890000000000004</v>
      </c>
      <c r="I390" s="44">
        <v>1.4861</v>
      </c>
      <c r="J390" s="45">
        <v>8.3834999999999997</v>
      </c>
    </row>
    <row r="391" spans="1:10" x14ac:dyDescent="0.25">
      <c r="A391" s="33">
        <v>36712</v>
      </c>
      <c r="B391" s="44">
        <v>0.95369999999999999</v>
      </c>
      <c r="C391" s="44">
        <v>101.73</v>
      </c>
      <c r="D391" s="44">
        <v>35.729999999999997</v>
      </c>
      <c r="E391" s="44">
        <v>7.4625000000000004</v>
      </c>
      <c r="F391" s="44">
        <v>0.63129999999999997</v>
      </c>
      <c r="G391" s="44">
        <v>260.07</v>
      </c>
      <c r="H391" s="44">
        <v>4.0928000000000004</v>
      </c>
      <c r="I391" s="44">
        <v>1.4915</v>
      </c>
      <c r="J391" s="45">
        <v>8.4079999999999995</v>
      </c>
    </row>
    <row r="392" spans="1:10" x14ac:dyDescent="0.25">
      <c r="A392" s="33">
        <v>36713</v>
      </c>
      <c r="B392" s="44">
        <v>0.95420000000000005</v>
      </c>
      <c r="C392" s="44">
        <v>102.44</v>
      </c>
      <c r="D392" s="44">
        <v>35.688000000000002</v>
      </c>
      <c r="E392" s="44">
        <v>7.4642999999999997</v>
      </c>
      <c r="F392" s="44">
        <v>0.63100000000000001</v>
      </c>
      <c r="G392" s="44">
        <v>260.17</v>
      </c>
      <c r="H392" s="44">
        <v>4.1186999999999996</v>
      </c>
      <c r="I392" s="44">
        <v>1.4862</v>
      </c>
      <c r="J392" s="45">
        <v>8.44</v>
      </c>
    </row>
    <row r="393" spans="1:10" x14ac:dyDescent="0.25">
      <c r="A393" s="33">
        <v>36714</v>
      </c>
      <c r="B393" s="44">
        <v>0.94830000000000003</v>
      </c>
      <c r="C393" s="44">
        <v>101.86</v>
      </c>
      <c r="D393" s="44">
        <v>35.64</v>
      </c>
      <c r="E393" s="44">
        <v>7.4630000000000001</v>
      </c>
      <c r="F393" s="44">
        <v>0.62780000000000002</v>
      </c>
      <c r="G393" s="44">
        <v>260.13</v>
      </c>
      <c r="H393" s="44">
        <v>4.0967000000000002</v>
      </c>
      <c r="I393" s="44">
        <v>1.48</v>
      </c>
      <c r="J393" s="45">
        <v>8.4309999999999992</v>
      </c>
    </row>
    <row r="394" spans="1:10" x14ac:dyDescent="0.25">
      <c r="A394" s="33">
        <v>36717</v>
      </c>
      <c r="B394" s="44">
        <v>0.95230000000000004</v>
      </c>
      <c r="C394" s="44">
        <v>101.82</v>
      </c>
      <c r="D394" s="44">
        <v>35.606999999999999</v>
      </c>
      <c r="E394" s="44">
        <v>7.4637000000000002</v>
      </c>
      <c r="F394" s="44">
        <v>0.628</v>
      </c>
      <c r="G394" s="44">
        <v>260.16000000000003</v>
      </c>
      <c r="H394" s="44">
        <v>4.0907999999999998</v>
      </c>
      <c r="I394" s="44">
        <v>1.482</v>
      </c>
      <c r="J394" s="45">
        <v>8.4459999999999997</v>
      </c>
    </row>
    <row r="395" spans="1:10" x14ac:dyDescent="0.25">
      <c r="A395" s="33">
        <v>36718</v>
      </c>
      <c r="B395" s="44">
        <v>0.95269999999999999</v>
      </c>
      <c r="C395" s="44">
        <v>101.77</v>
      </c>
      <c r="D395" s="44">
        <v>35.533000000000001</v>
      </c>
      <c r="E395" s="44">
        <v>7.4637000000000002</v>
      </c>
      <c r="F395" s="44">
        <v>0.63</v>
      </c>
      <c r="G395" s="44">
        <v>260.23</v>
      </c>
      <c r="H395" s="44">
        <v>4.0731999999999999</v>
      </c>
      <c r="I395" s="44">
        <v>1.4795</v>
      </c>
      <c r="J395" s="45">
        <v>8.4209999999999994</v>
      </c>
    </row>
    <row r="396" spans="1:10" x14ac:dyDescent="0.25">
      <c r="A396" s="33">
        <v>36719</v>
      </c>
      <c r="B396" s="44">
        <v>0.94989999999999997</v>
      </c>
      <c r="C396" s="44">
        <v>102.29</v>
      </c>
      <c r="D396" s="44">
        <v>35.468000000000004</v>
      </c>
      <c r="E396" s="44">
        <v>7.4619999999999997</v>
      </c>
      <c r="F396" s="44">
        <v>0.627</v>
      </c>
      <c r="G396" s="44">
        <v>260.14</v>
      </c>
      <c r="H396" s="44">
        <v>4.07</v>
      </c>
      <c r="I396" s="44">
        <v>1.4866999999999999</v>
      </c>
      <c r="J396" s="45">
        <v>8.3919999999999995</v>
      </c>
    </row>
    <row r="397" spans="1:10" x14ac:dyDescent="0.25">
      <c r="A397" s="33">
        <v>36720</v>
      </c>
      <c r="B397" s="44">
        <v>0.93489999999999995</v>
      </c>
      <c r="C397" s="44">
        <v>100.12</v>
      </c>
      <c r="D397" s="44">
        <v>35.616999999999997</v>
      </c>
      <c r="E397" s="44">
        <v>7.4611999999999998</v>
      </c>
      <c r="F397" s="44">
        <v>0.62239999999999995</v>
      </c>
      <c r="G397" s="44">
        <v>260.19</v>
      </c>
      <c r="H397" s="44">
        <v>4.0481999999999996</v>
      </c>
      <c r="I397" s="44">
        <v>1.5064</v>
      </c>
      <c r="J397" s="45">
        <v>8.3484999999999996</v>
      </c>
    </row>
    <row r="398" spans="1:10" x14ac:dyDescent="0.25">
      <c r="A398" s="33">
        <v>36721</v>
      </c>
      <c r="B398" s="44">
        <v>0.93440000000000001</v>
      </c>
      <c r="C398" s="44">
        <v>100.82</v>
      </c>
      <c r="D398" s="44">
        <v>35.454999999999998</v>
      </c>
      <c r="E398" s="44">
        <v>7.4596999999999998</v>
      </c>
      <c r="F398" s="44">
        <v>0.62270000000000003</v>
      </c>
      <c r="G398" s="44">
        <v>260.13</v>
      </c>
      <c r="H398" s="44">
        <v>4.0579999999999998</v>
      </c>
      <c r="I398" s="44">
        <v>1.5301</v>
      </c>
      <c r="J398" s="45">
        <v>8.3484999999999996</v>
      </c>
    </row>
    <row r="399" spans="1:10" x14ac:dyDescent="0.25">
      <c r="A399" s="33">
        <v>36724</v>
      </c>
      <c r="B399" s="44">
        <v>0.93520000000000003</v>
      </c>
      <c r="C399" s="44">
        <v>101.65</v>
      </c>
      <c r="D399" s="44">
        <v>35.524999999999999</v>
      </c>
      <c r="E399" s="44">
        <v>7.4591000000000003</v>
      </c>
      <c r="F399" s="44">
        <v>0.627</v>
      </c>
      <c r="G399" s="44">
        <v>260.08999999999997</v>
      </c>
      <c r="H399" s="44">
        <v>4.0502000000000002</v>
      </c>
      <c r="I399" s="44">
        <v>1.5214000000000001</v>
      </c>
      <c r="J399" s="45">
        <v>8.3584999999999994</v>
      </c>
    </row>
    <row r="400" spans="1:10" x14ac:dyDescent="0.25">
      <c r="A400" s="33">
        <v>36725</v>
      </c>
      <c r="B400" s="44">
        <v>0.93530000000000002</v>
      </c>
      <c r="C400" s="44">
        <v>100.93</v>
      </c>
      <c r="D400" s="44">
        <v>35.667000000000002</v>
      </c>
      <c r="E400" s="44">
        <v>7.4557000000000002</v>
      </c>
      <c r="F400" s="44">
        <v>0.62409999999999999</v>
      </c>
      <c r="G400" s="44">
        <v>260.12</v>
      </c>
      <c r="H400" s="44">
        <v>4.0297000000000001</v>
      </c>
      <c r="I400" s="44">
        <v>1.5262</v>
      </c>
      <c r="J400" s="45">
        <v>8.3870000000000005</v>
      </c>
    </row>
    <row r="401" spans="1:10" x14ac:dyDescent="0.25">
      <c r="A401" s="33">
        <v>36726</v>
      </c>
      <c r="B401" s="44">
        <v>0.92159999999999997</v>
      </c>
      <c r="C401" s="44">
        <v>99.6</v>
      </c>
      <c r="D401" s="44">
        <v>35.631999999999998</v>
      </c>
      <c r="E401" s="44">
        <v>7.4535</v>
      </c>
      <c r="F401" s="44">
        <v>0.61560000000000004</v>
      </c>
      <c r="G401" s="44">
        <v>260.16000000000003</v>
      </c>
      <c r="H401" s="44">
        <v>4.0048000000000004</v>
      </c>
      <c r="I401" s="44">
        <v>1.5230999999999999</v>
      </c>
      <c r="J401" s="45">
        <v>8.3989999999999991</v>
      </c>
    </row>
    <row r="402" spans="1:10" x14ac:dyDescent="0.25">
      <c r="A402" s="33">
        <v>36727</v>
      </c>
      <c r="B402" s="44">
        <v>0.92200000000000004</v>
      </c>
      <c r="C402" s="44">
        <v>99.74</v>
      </c>
      <c r="D402" s="44">
        <v>35.78</v>
      </c>
      <c r="E402" s="44">
        <v>7.4542999999999999</v>
      </c>
      <c r="F402" s="44">
        <v>0.61650000000000005</v>
      </c>
      <c r="G402" s="44">
        <v>260.23</v>
      </c>
      <c r="H402" s="44">
        <v>4.0103</v>
      </c>
      <c r="I402" s="44">
        <v>1.5197000000000001</v>
      </c>
      <c r="J402" s="45">
        <v>8.4090000000000007</v>
      </c>
    </row>
    <row r="403" spans="1:10" x14ac:dyDescent="0.25">
      <c r="A403" s="33">
        <v>36728</v>
      </c>
      <c r="B403" s="44">
        <v>0.93630000000000002</v>
      </c>
      <c r="C403" s="44">
        <v>101.53</v>
      </c>
      <c r="D403" s="44">
        <v>35.594999999999999</v>
      </c>
      <c r="E403" s="44">
        <v>7.4550000000000001</v>
      </c>
      <c r="F403" s="44">
        <v>0.61850000000000005</v>
      </c>
      <c r="G403" s="44">
        <v>260.3</v>
      </c>
      <c r="H403" s="44">
        <v>4.0198</v>
      </c>
      <c r="I403" s="44">
        <v>1.5174000000000001</v>
      </c>
      <c r="J403" s="45">
        <v>8.3879999999999999</v>
      </c>
    </row>
    <row r="404" spans="1:10" x14ac:dyDescent="0.25">
      <c r="A404" s="33">
        <v>36731</v>
      </c>
      <c r="B404" s="44">
        <v>0.93320000000000003</v>
      </c>
      <c r="C404" s="44">
        <v>101.64</v>
      </c>
      <c r="D404" s="44">
        <v>35.57</v>
      </c>
      <c r="E404" s="44">
        <v>7.4558999999999997</v>
      </c>
      <c r="F404" s="44">
        <v>0.61509999999999998</v>
      </c>
      <c r="G404" s="44">
        <v>260.31</v>
      </c>
      <c r="H404" s="44">
        <v>4.0148000000000001</v>
      </c>
      <c r="I404" s="44">
        <v>1.5136000000000001</v>
      </c>
      <c r="J404" s="45">
        <v>8.4220000000000006</v>
      </c>
    </row>
    <row r="405" spans="1:10" x14ac:dyDescent="0.25">
      <c r="A405" s="33">
        <v>36732</v>
      </c>
      <c r="B405" s="44">
        <v>0.94099999999999995</v>
      </c>
      <c r="C405" s="44">
        <v>102.78</v>
      </c>
      <c r="D405" s="44">
        <v>35.659999999999997</v>
      </c>
      <c r="E405" s="44">
        <v>7.4547999999999996</v>
      </c>
      <c r="F405" s="44">
        <v>0.62009999999999998</v>
      </c>
      <c r="G405" s="44">
        <v>260.3</v>
      </c>
      <c r="H405" s="44">
        <v>4.0392999999999999</v>
      </c>
      <c r="I405" s="44">
        <v>1.5237000000000001</v>
      </c>
      <c r="J405" s="45">
        <v>8.3879999999999999</v>
      </c>
    </row>
    <row r="406" spans="1:10" x14ac:dyDescent="0.25">
      <c r="A406" s="33">
        <v>36733</v>
      </c>
      <c r="B406" s="44">
        <v>0.93899999999999995</v>
      </c>
      <c r="C406" s="44">
        <v>102.43</v>
      </c>
      <c r="D406" s="44">
        <v>35.662999999999997</v>
      </c>
      <c r="E406" s="44">
        <v>7.4545000000000003</v>
      </c>
      <c r="F406" s="44">
        <v>0.61890000000000001</v>
      </c>
      <c r="G406" s="44">
        <v>260.31</v>
      </c>
      <c r="H406" s="44">
        <v>4.0355999999999996</v>
      </c>
      <c r="I406" s="44">
        <v>1.5193000000000001</v>
      </c>
      <c r="J406" s="45">
        <v>8.3940000000000001</v>
      </c>
    </row>
    <row r="407" spans="1:10" x14ac:dyDescent="0.25">
      <c r="A407" s="33">
        <v>36734</v>
      </c>
      <c r="B407" s="44">
        <v>0.93889999999999996</v>
      </c>
      <c r="C407" s="44">
        <v>102.26</v>
      </c>
      <c r="D407" s="44">
        <v>35.590000000000003</v>
      </c>
      <c r="E407" s="44">
        <v>7.4565000000000001</v>
      </c>
      <c r="F407" s="44">
        <v>0.61980000000000002</v>
      </c>
      <c r="G407" s="44">
        <v>260.47000000000003</v>
      </c>
      <c r="H407" s="44">
        <v>4.0274000000000001</v>
      </c>
      <c r="I407" s="44">
        <v>1.5206</v>
      </c>
      <c r="J407" s="45">
        <v>8.4414999999999996</v>
      </c>
    </row>
    <row r="408" spans="1:10" x14ac:dyDescent="0.25">
      <c r="A408" s="33">
        <v>36735</v>
      </c>
      <c r="B408" s="44">
        <v>0.92759999999999998</v>
      </c>
      <c r="C408" s="44">
        <v>101.29</v>
      </c>
      <c r="D408" s="44">
        <v>35.563000000000002</v>
      </c>
      <c r="E408" s="44">
        <v>7.4555999999999996</v>
      </c>
      <c r="F408" s="44">
        <v>0.61499999999999999</v>
      </c>
      <c r="G408" s="44">
        <v>260.45</v>
      </c>
      <c r="H408" s="44">
        <v>4.0137999999999998</v>
      </c>
      <c r="I408" s="44">
        <v>1.5112000000000001</v>
      </c>
      <c r="J408" s="45">
        <v>8.4585000000000008</v>
      </c>
    </row>
    <row r="409" spans="1:10" x14ac:dyDescent="0.25">
      <c r="A409" s="33">
        <v>36738</v>
      </c>
      <c r="B409" s="44">
        <v>0.92430000000000001</v>
      </c>
      <c r="C409" s="44">
        <v>101.04</v>
      </c>
      <c r="D409" s="44">
        <v>35.423999999999999</v>
      </c>
      <c r="E409" s="44">
        <v>7.4569000000000001</v>
      </c>
      <c r="F409" s="44">
        <v>0.6179</v>
      </c>
      <c r="G409" s="44">
        <v>260.51</v>
      </c>
      <c r="H409" s="44">
        <v>4.0110000000000001</v>
      </c>
      <c r="I409" s="44">
        <v>1.5137</v>
      </c>
      <c r="J409" s="45">
        <v>8.4949999999999992</v>
      </c>
    </row>
    <row r="410" spans="1:10" x14ac:dyDescent="0.25">
      <c r="A410" s="33">
        <v>36739</v>
      </c>
      <c r="B410" s="44">
        <v>0.9264</v>
      </c>
      <c r="C410" s="44">
        <v>101.56</v>
      </c>
      <c r="D410" s="44">
        <v>35.420999999999999</v>
      </c>
      <c r="E410" s="44">
        <v>7.4574999999999996</v>
      </c>
      <c r="F410" s="44">
        <v>0.61719999999999997</v>
      </c>
      <c r="G410" s="44">
        <v>260.45</v>
      </c>
      <c r="H410" s="44">
        <v>4.0351999999999997</v>
      </c>
      <c r="I410" s="44">
        <v>1.5230999999999999</v>
      </c>
      <c r="J410" s="45">
        <v>8.4740000000000002</v>
      </c>
    </row>
    <row r="411" spans="1:10" x14ac:dyDescent="0.25">
      <c r="A411" s="33">
        <v>36740</v>
      </c>
      <c r="B411" s="44">
        <v>0.91420000000000001</v>
      </c>
      <c r="C411" s="44">
        <v>99.8</v>
      </c>
      <c r="D411" s="44">
        <v>35.39</v>
      </c>
      <c r="E411" s="44">
        <v>7.4568000000000003</v>
      </c>
      <c r="F411" s="44">
        <v>0.61429999999999996</v>
      </c>
      <c r="G411" s="44">
        <v>260.51</v>
      </c>
      <c r="H411" s="44">
        <v>3.996</v>
      </c>
      <c r="I411" s="44">
        <v>1.5267999999999999</v>
      </c>
      <c r="J411" s="45">
        <v>8.4574999999999996</v>
      </c>
    </row>
    <row r="412" spans="1:10" x14ac:dyDescent="0.25">
      <c r="A412" s="33">
        <v>36741</v>
      </c>
      <c r="B412" s="44">
        <v>0.90280000000000005</v>
      </c>
      <c r="C412" s="44">
        <v>97.85</v>
      </c>
      <c r="D412" s="44">
        <v>35.341999999999999</v>
      </c>
      <c r="E412" s="44">
        <v>7.4580000000000002</v>
      </c>
      <c r="F412" s="44">
        <v>0.60699999999999998</v>
      </c>
      <c r="G412" s="44">
        <v>260.55</v>
      </c>
      <c r="H412" s="44">
        <v>3.9790000000000001</v>
      </c>
      <c r="I412" s="44">
        <v>1.5238</v>
      </c>
      <c r="J412" s="45">
        <v>8.4390000000000001</v>
      </c>
    </row>
    <row r="413" spans="1:10" x14ac:dyDescent="0.25">
      <c r="A413" s="33">
        <v>36742</v>
      </c>
      <c r="B413" s="44">
        <v>0.90310000000000001</v>
      </c>
      <c r="C413" s="44">
        <v>98.02</v>
      </c>
      <c r="D413" s="44">
        <v>35.326999999999998</v>
      </c>
      <c r="E413" s="44">
        <v>7.4569999999999999</v>
      </c>
      <c r="F413" s="44">
        <v>0.6008</v>
      </c>
      <c r="G413" s="44">
        <v>260.60000000000002</v>
      </c>
      <c r="H413" s="44">
        <v>3.9857999999999998</v>
      </c>
      <c r="I413" s="44">
        <v>1.5338000000000001</v>
      </c>
      <c r="J413" s="45">
        <v>8.4109999999999996</v>
      </c>
    </row>
    <row r="414" spans="1:10" x14ac:dyDescent="0.25">
      <c r="A414" s="33">
        <v>36745</v>
      </c>
      <c r="B414" s="44">
        <v>0.90839999999999999</v>
      </c>
      <c r="C414" s="44">
        <v>98.85</v>
      </c>
      <c r="D414" s="44">
        <v>35.328000000000003</v>
      </c>
      <c r="E414" s="44">
        <v>7.4581</v>
      </c>
      <c r="F414" s="44">
        <v>0.60319999999999996</v>
      </c>
      <c r="G414" s="44">
        <v>260.63</v>
      </c>
      <c r="H414" s="44">
        <v>3.9937</v>
      </c>
      <c r="I414" s="44">
        <v>1.5263</v>
      </c>
      <c r="J414" s="45">
        <v>8.3725000000000005</v>
      </c>
    </row>
    <row r="415" spans="1:10" x14ac:dyDescent="0.25">
      <c r="A415" s="33">
        <v>36746</v>
      </c>
      <c r="B415" s="44">
        <v>0.90469999999999995</v>
      </c>
      <c r="C415" s="44">
        <v>98.2</v>
      </c>
      <c r="D415" s="44">
        <v>35.328000000000003</v>
      </c>
      <c r="E415" s="44">
        <v>7.4591000000000003</v>
      </c>
      <c r="F415" s="44">
        <v>0.59960000000000002</v>
      </c>
      <c r="G415" s="44">
        <v>260.64</v>
      </c>
      <c r="H415" s="44">
        <v>3.9592000000000001</v>
      </c>
      <c r="I415" s="44">
        <v>1.5234000000000001</v>
      </c>
      <c r="J415" s="45">
        <v>8.3535000000000004</v>
      </c>
    </row>
    <row r="416" spans="1:10" x14ac:dyDescent="0.25">
      <c r="A416" s="33">
        <v>36747</v>
      </c>
      <c r="B416" s="44">
        <v>0.89729999999999999</v>
      </c>
      <c r="C416" s="44">
        <v>96.81</v>
      </c>
      <c r="D416" s="44">
        <v>35.296999999999997</v>
      </c>
      <c r="E416" s="44">
        <v>7.4568000000000003</v>
      </c>
      <c r="F416" s="44">
        <v>0.5978</v>
      </c>
      <c r="G416" s="44">
        <v>260.68</v>
      </c>
      <c r="H416" s="44">
        <v>3.9174000000000002</v>
      </c>
      <c r="I416" s="44">
        <v>1.5175000000000001</v>
      </c>
      <c r="J416" s="45">
        <v>8.3125</v>
      </c>
    </row>
    <row r="417" spans="1:10" x14ac:dyDescent="0.25">
      <c r="A417" s="33">
        <v>36748</v>
      </c>
      <c r="B417" s="44">
        <v>0.90310000000000001</v>
      </c>
      <c r="C417" s="44">
        <v>97.93</v>
      </c>
      <c r="D417" s="44">
        <v>35.292999999999999</v>
      </c>
      <c r="E417" s="44">
        <v>7.4573999999999998</v>
      </c>
      <c r="F417" s="44">
        <v>0.6018</v>
      </c>
      <c r="G417" s="44">
        <v>260.77</v>
      </c>
      <c r="H417" s="44">
        <v>3.9407000000000001</v>
      </c>
      <c r="I417" s="44">
        <v>1.5192000000000001</v>
      </c>
      <c r="J417" s="45">
        <v>8.3294999999999995</v>
      </c>
    </row>
    <row r="418" spans="1:10" x14ac:dyDescent="0.25">
      <c r="A418" s="33">
        <v>36749</v>
      </c>
      <c r="B418" s="44">
        <v>0.91320000000000001</v>
      </c>
      <c r="C418" s="44">
        <v>99.31</v>
      </c>
      <c r="D418" s="44">
        <v>35.298000000000002</v>
      </c>
      <c r="E418" s="44">
        <v>7.4603999999999999</v>
      </c>
      <c r="F418" s="44">
        <v>0.60609999999999997</v>
      </c>
      <c r="G418" s="44">
        <v>260.77</v>
      </c>
      <c r="H418" s="44">
        <v>3.9561999999999999</v>
      </c>
      <c r="I418" s="44">
        <v>1.5117</v>
      </c>
      <c r="J418" s="45">
        <v>8.3629999999999995</v>
      </c>
    </row>
    <row r="419" spans="1:10" x14ac:dyDescent="0.25">
      <c r="A419" s="33">
        <v>36752</v>
      </c>
      <c r="B419" s="44">
        <v>0.90110000000000001</v>
      </c>
      <c r="C419" s="44">
        <v>98.58</v>
      </c>
      <c r="D419" s="44">
        <v>35.270000000000003</v>
      </c>
      <c r="E419" s="44">
        <v>7.46</v>
      </c>
      <c r="F419" s="44">
        <v>0.59840000000000004</v>
      </c>
      <c r="G419" s="44">
        <v>260.85000000000002</v>
      </c>
      <c r="H419" s="44">
        <v>3.9306999999999999</v>
      </c>
      <c r="I419" s="44">
        <v>1.5093000000000001</v>
      </c>
      <c r="J419" s="45">
        <v>8.3064999999999998</v>
      </c>
    </row>
    <row r="420" spans="1:10" x14ac:dyDescent="0.25">
      <c r="A420" s="33">
        <v>36753</v>
      </c>
      <c r="B420" s="44">
        <v>0.91180000000000005</v>
      </c>
      <c r="C420" s="44">
        <v>99.78</v>
      </c>
      <c r="D420" s="44">
        <v>35.36</v>
      </c>
      <c r="E420" s="44">
        <v>7.4602000000000004</v>
      </c>
      <c r="F420" s="44">
        <v>0.60589999999999999</v>
      </c>
      <c r="G420" s="44">
        <v>260.85000000000002</v>
      </c>
      <c r="H420" s="44">
        <v>3.9645000000000001</v>
      </c>
      <c r="I420" s="44">
        <v>1.5127999999999999</v>
      </c>
      <c r="J420" s="45">
        <v>8.3454999999999995</v>
      </c>
    </row>
    <row r="421" spans="1:10" x14ac:dyDescent="0.25">
      <c r="A421" s="33">
        <v>36754</v>
      </c>
      <c r="B421" s="44">
        <v>0.90720000000000001</v>
      </c>
      <c r="C421" s="44">
        <v>98.45</v>
      </c>
      <c r="D421" s="44">
        <v>35.383000000000003</v>
      </c>
      <c r="E421" s="44">
        <v>7.4587000000000003</v>
      </c>
      <c r="F421" s="44">
        <v>0.60519999999999996</v>
      </c>
      <c r="G421" s="44">
        <v>260.95</v>
      </c>
      <c r="H421" s="44">
        <v>3.9403000000000001</v>
      </c>
      <c r="I421" s="44">
        <v>1.5182</v>
      </c>
      <c r="J421" s="45">
        <v>8.3915000000000006</v>
      </c>
    </row>
    <row r="422" spans="1:10" x14ac:dyDescent="0.25">
      <c r="A422" s="33">
        <v>36755</v>
      </c>
      <c r="B422" s="44">
        <v>0.91400000000000003</v>
      </c>
      <c r="C422" s="44">
        <v>99.12</v>
      </c>
      <c r="D422" s="44">
        <v>35.43</v>
      </c>
      <c r="E422" s="44">
        <v>7.4596</v>
      </c>
      <c r="F422" s="44">
        <v>0.60960000000000003</v>
      </c>
      <c r="G422" s="44">
        <v>260.91000000000003</v>
      </c>
      <c r="H422" s="44">
        <v>3.9424999999999999</v>
      </c>
      <c r="I422" s="44">
        <v>1.5143</v>
      </c>
      <c r="J422" s="45">
        <v>8.4280000000000008</v>
      </c>
    </row>
    <row r="423" spans="1:10" x14ac:dyDescent="0.25">
      <c r="A423" s="33">
        <v>36756</v>
      </c>
      <c r="B423" s="44">
        <v>0.91269999999999996</v>
      </c>
      <c r="C423" s="44">
        <v>99.42</v>
      </c>
      <c r="D423" s="44">
        <v>35.409999999999997</v>
      </c>
      <c r="E423" s="44">
        <v>7.4565000000000001</v>
      </c>
      <c r="F423" s="44">
        <v>0.6099</v>
      </c>
      <c r="G423" s="44">
        <v>260.94</v>
      </c>
      <c r="H423" s="44">
        <v>3.9407000000000001</v>
      </c>
      <c r="I423" s="44">
        <v>1.5088999999999999</v>
      </c>
      <c r="J423" s="45">
        <v>8.3955000000000002</v>
      </c>
    </row>
    <row r="424" spans="1:10" x14ac:dyDescent="0.25">
      <c r="A424" s="33">
        <v>36759</v>
      </c>
      <c r="B424" s="44">
        <v>0.90229999999999999</v>
      </c>
      <c r="C424" s="44">
        <v>97.63</v>
      </c>
      <c r="D424" s="44">
        <v>35.463000000000001</v>
      </c>
      <c r="E424" s="44">
        <v>7.4572000000000003</v>
      </c>
      <c r="F424" s="44">
        <v>0.60509999999999997</v>
      </c>
      <c r="G424" s="44">
        <v>260.95</v>
      </c>
      <c r="H424" s="44">
        <v>3.9075000000000002</v>
      </c>
      <c r="I424" s="44">
        <v>1.5125999999999999</v>
      </c>
      <c r="J424" s="45">
        <v>8.4120000000000008</v>
      </c>
    </row>
    <row r="425" spans="1:10" x14ac:dyDescent="0.25">
      <c r="A425" s="33">
        <v>36760</v>
      </c>
      <c r="B425" s="44">
        <v>0.8972</v>
      </c>
      <c r="C425" s="44">
        <v>97.27</v>
      </c>
      <c r="D425" s="44">
        <v>35.417999999999999</v>
      </c>
      <c r="E425" s="44">
        <v>7.4579000000000004</v>
      </c>
      <c r="F425" s="44">
        <v>0.6038</v>
      </c>
      <c r="G425" s="44">
        <v>260.98</v>
      </c>
      <c r="H425" s="44">
        <v>3.8849999999999998</v>
      </c>
      <c r="I425" s="44">
        <v>1.4978</v>
      </c>
      <c r="J425" s="45">
        <v>8.3829999999999991</v>
      </c>
    </row>
    <row r="426" spans="1:10" x14ac:dyDescent="0.25">
      <c r="A426" s="33">
        <v>36761</v>
      </c>
      <c r="B426" s="44">
        <v>0.89180000000000004</v>
      </c>
      <c r="C426" s="44">
        <v>95.7</v>
      </c>
      <c r="D426" s="44">
        <v>35.332999999999998</v>
      </c>
      <c r="E426" s="44">
        <v>7.4569000000000001</v>
      </c>
      <c r="F426" s="44">
        <v>0.60270000000000001</v>
      </c>
      <c r="G426" s="44">
        <v>261.05</v>
      </c>
      <c r="H426" s="44">
        <v>3.8753000000000002</v>
      </c>
      <c r="I426" s="44">
        <v>1.4926999999999999</v>
      </c>
      <c r="J426" s="45">
        <v>8.3559999999999999</v>
      </c>
    </row>
    <row r="427" spans="1:10" x14ac:dyDescent="0.25">
      <c r="A427" s="33">
        <v>36762</v>
      </c>
      <c r="B427" s="44">
        <v>0.9012</v>
      </c>
      <c r="C427" s="44">
        <v>96.64</v>
      </c>
      <c r="D427" s="44">
        <v>35.365000000000002</v>
      </c>
      <c r="E427" s="44">
        <v>7.4580000000000002</v>
      </c>
      <c r="F427" s="44">
        <v>0.60870000000000002</v>
      </c>
      <c r="G427" s="44">
        <v>261.10000000000002</v>
      </c>
      <c r="H427" s="44">
        <v>3.9344999999999999</v>
      </c>
      <c r="I427" s="44">
        <v>1.4976</v>
      </c>
      <c r="J427" s="45">
        <v>8.3640000000000008</v>
      </c>
    </row>
    <row r="428" spans="1:10" x14ac:dyDescent="0.25">
      <c r="A428" s="33">
        <v>36763</v>
      </c>
      <c r="B428" s="44">
        <v>0.90210000000000001</v>
      </c>
      <c r="C428" s="44">
        <v>96.61</v>
      </c>
      <c r="D428" s="44">
        <v>35.351999999999997</v>
      </c>
      <c r="E428" s="44">
        <v>7.4584999999999999</v>
      </c>
      <c r="F428" s="44">
        <v>0.61219999999999997</v>
      </c>
      <c r="G428" s="44">
        <v>261.13</v>
      </c>
      <c r="H428" s="44">
        <v>3.9550000000000001</v>
      </c>
      <c r="I428" s="44">
        <v>1.4942</v>
      </c>
      <c r="J428" s="45">
        <v>8.3800000000000008</v>
      </c>
    </row>
    <row r="429" spans="1:10" x14ac:dyDescent="0.25">
      <c r="A429" s="33">
        <v>36766</v>
      </c>
      <c r="B429" s="44">
        <v>0.90069999999999995</v>
      </c>
      <c r="C429" s="44">
        <v>95.88</v>
      </c>
      <c r="D429" s="44">
        <v>35.323</v>
      </c>
      <c r="E429" s="44">
        <v>7.4566999999999997</v>
      </c>
      <c r="F429" s="44">
        <v>0.61199999999999999</v>
      </c>
      <c r="G429" s="44">
        <v>261.19</v>
      </c>
      <c r="H429" s="44">
        <v>3.9422999999999999</v>
      </c>
      <c r="I429" s="44">
        <v>1.4833000000000001</v>
      </c>
      <c r="J429" s="45">
        <v>8.4280000000000008</v>
      </c>
    </row>
    <row r="430" spans="1:10" x14ac:dyDescent="0.25">
      <c r="A430" s="33">
        <v>36767</v>
      </c>
      <c r="B430" s="44">
        <v>0.89649999999999996</v>
      </c>
      <c r="C430" s="44">
        <v>95.44</v>
      </c>
      <c r="D430" s="44">
        <v>35.340000000000003</v>
      </c>
      <c r="E430" s="44">
        <v>7.4561999999999999</v>
      </c>
      <c r="F430" s="44">
        <v>0.6139</v>
      </c>
      <c r="G430" s="44">
        <v>261.18</v>
      </c>
      <c r="H430" s="44">
        <v>3.9155000000000002</v>
      </c>
      <c r="I430" s="44">
        <v>1.4908999999999999</v>
      </c>
      <c r="J430" s="45">
        <v>8.4544999999999995</v>
      </c>
    </row>
    <row r="431" spans="1:10" x14ac:dyDescent="0.25">
      <c r="A431" s="33">
        <v>36768</v>
      </c>
      <c r="B431" s="44">
        <v>0.89090000000000003</v>
      </c>
      <c r="C431" s="44">
        <v>94.8</v>
      </c>
      <c r="D431" s="44">
        <v>35.356999999999999</v>
      </c>
      <c r="E431" s="44">
        <v>7.4550000000000001</v>
      </c>
      <c r="F431" s="44">
        <v>0.61480000000000001</v>
      </c>
      <c r="G431" s="44">
        <v>261.23</v>
      </c>
      <c r="H431" s="44">
        <v>3.9224999999999999</v>
      </c>
      <c r="I431" s="44">
        <v>1.4996</v>
      </c>
      <c r="J431" s="45">
        <v>8.4354999999999993</v>
      </c>
    </row>
    <row r="432" spans="1:10" x14ac:dyDescent="0.25">
      <c r="A432" s="33">
        <v>36769</v>
      </c>
      <c r="B432" s="44">
        <v>0.89059999999999995</v>
      </c>
      <c r="C432" s="44">
        <v>94.77</v>
      </c>
      <c r="D432" s="44">
        <v>35.369999999999997</v>
      </c>
      <c r="E432" s="44">
        <v>7.4564000000000004</v>
      </c>
      <c r="F432" s="44">
        <v>0.61319999999999997</v>
      </c>
      <c r="G432" s="44">
        <v>261.36</v>
      </c>
      <c r="H432" s="44">
        <v>3.9060000000000001</v>
      </c>
      <c r="I432" s="44">
        <v>1.5002</v>
      </c>
      <c r="J432" s="45">
        <v>8.4160000000000004</v>
      </c>
    </row>
    <row r="433" spans="1:10" x14ac:dyDescent="0.25">
      <c r="A433" s="33">
        <v>36770</v>
      </c>
      <c r="B433" s="44">
        <v>0.89019999999999999</v>
      </c>
      <c r="C433" s="44">
        <v>94.77</v>
      </c>
      <c r="D433" s="44">
        <v>35.31</v>
      </c>
      <c r="E433" s="44">
        <v>7.4579000000000004</v>
      </c>
      <c r="F433" s="44">
        <v>0.61350000000000005</v>
      </c>
      <c r="G433" s="44">
        <v>261.33999999999997</v>
      </c>
      <c r="H433" s="44">
        <v>3.915</v>
      </c>
      <c r="I433" s="44">
        <v>1.5111000000000001</v>
      </c>
      <c r="J433" s="45">
        <v>8.3795000000000002</v>
      </c>
    </row>
    <row r="434" spans="1:10" x14ac:dyDescent="0.25">
      <c r="A434" s="33">
        <v>36773</v>
      </c>
      <c r="B434" s="44">
        <v>0.9</v>
      </c>
      <c r="C434" s="44">
        <v>95.12</v>
      </c>
      <c r="D434" s="44">
        <v>35.368000000000002</v>
      </c>
      <c r="E434" s="44">
        <v>7.46</v>
      </c>
      <c r="F434" s="44">
        <v>0.61539999999999995</v>
      </c>
      <c r="G434" s="44">
        <v>261.5</v>
      </c>
      <c r="H434" s="44">
        <v>3.93</v>
      </c>
      <c r="I434" s="44">
        <v>1.5158</v>
      </c>
      <c r="J434" s="45">
        <v>8.3949999999999996</v>
      </c>
    </row>
    <row r="435" spans="1:10" x14ac:dyDescent="0.25">
      <c r="A435" s="33">
        <v>36774</v>
      </c>
      <c r="B435" s="44">
        <v>0.88859999999999995</v>
      </c>
      <c r="C435" s="44">
        <v>94.18</v>
      </c>
      <c r="D435" s="44">
        <v>35.317999999999998</v>
      </c>
      <c r="E435" s="44">
        <v>7.4599000000000002</v>
      </c>
      <c r="F435" s="44">
        <v>0.61240000000000006</v>
      </c>
      <c r="G435" s="44">
        <v>261.67</v>
      </c>
      <c r="H435" s="44">
        <v>3.87</v>
      </c>
      <c r="I435" s="44">
        <v>1.5046999999999999</v>
      </c>
      <c r="J435" s="45">
        <v>8.3774999999999995</v>
      </c>
    </row>
    <row r="436" spans="1:10" x14ac:dyDescent="0.25">
      <c r="A436" s="33">
        <v>36775</v>
      </c>
      <c r="B436" s="44">
        <v>0.88180000000000003</v>
      </c>
      <c r="C436" s="44">
        <v>93.27</v>
      </c>
      <c r="D436" s="44">
        <v>35.311999999999998</v>
      </c>
      <c r="E436" s="44">
        <v>7.4611000000000001</v>
      </c>
      <c r="F436" s="44">
        <v>0.60870000000000002</v>
      </c>
      <c r="G436" s="44">
        <v>261.87</v>
      </c>
      <c r="H436" s="44">
        <v>3.8448000000000002</v>
      </c>
      <c r="I436" s="44">
        <v>1.5032000000000001</v>
      </c>
      <c r="J436" s="45">
        <v>8.4109999999999996</v>
      </c>
    </row>
    <row r="437" spans="1:10" x14ac:dyDescent="0.25">
      <c r="A437" s="33">
        <v>36776</v>
      </c>
      <c r="B437" s="44">
        <v>0.86760000000000004</v>
      </c>
      <c r="C437" s="44">
        <v>91.21</v>
      </c>
      <c r="D437" s="44">
        <v>35.277999999999999</v>
      </c>
      <c r="E437" s="44">
        <v>7.4589999999999996</v>
      </c>
      <c r="F437" s="44">
        <v>0.60470000000000002</v>
      </c>
      <c r="G437" s="44">
        <v>261.87</v>
      </c>
      <c r="H437" s="44">
        <v>3.8256999999999999</v>
      </c>
      <c r="I437" s="44">
        <v>1.5085</v>
      </c>
      <c r="J437" s="45">
        <v>8.35</v>
      </c>
    </row>
    <row r="438" spans="1:10" x14ac:dyDescent="0.25">
      <c r="A438" s="33">
        <v>36777</v>
      </c>
      <c r="B438" s="44">
        <v>0.87350000000000005</v>
      </c>
      <c r="C438" s="44">
        <v>92.25</v>
      </c>
      <c r="D438" s="44">
        <v>35.328000000000003</v>
      </c>
      <c r="E438" s="44">
        <v>7.4583000000000004</v>
      </c>
      <c r="F438" s="44">
        <v>0.61240000000000006</v>
      </c>
      <c r="G438" s="44">
        <v>261.92</v>
      </c>
      <c r="H438" s="44">
        <v>3.8647999999999998</v>
      </c>
      <c r="I438" s="44">
        <v>1.5144</v>
      </c>
      <c r="J438" s="45">
        <v>8.3655000000000008</v>
      </c>
    </row>
    <row r="439" spans="1:10" x14ac:dyDescent="0.25">
      <c r="A439" s="33">
        <v>36780</v>
      </c>
      <c r="B439" s="44">
        <v>0.8609</v>
      </c>
      <c r="C439" s="44">
        <v>91.35</v>
      </c>
      <c r="D439" s="44">
        <v>35.270000000000003</v>
      </c>
      <c r="E439" s="44">
        <v>7.4603000000000002</v>
      </c>
      <c r="F439" s="44">
        <v>0.60780000000000001</v>
      </c>
      <c r="G439" s="44">
        <v>261.88</v>
      </c>
      <c r="H439" s="44">
        <v>3.8096999999999999</v>
      </c>
      <c r="I439" s="44">
        <v>1.5230999999999999</v>
      </c>
      <c r="J439" s="45">
        <v>8.3780000000000001</v>
      </c>
    </row>
    <row r="440" spans="1:10" x14ac:dyDescent="0.25">
      <c r="A440" s="33">
        <v>36781</v>
      </c>
      <c r="B440" s="44">
        <v>0.86140000000000005</v>
      </c>
      <c r="C440" s="44">
        <v>91.55</v>
      </c>
      <c r="D440" s="44">
        <v>35.362000000000002</v>
      </c>
      <c r="E440" s="44">
        <v>7.4648000000000003</v>
      </c>
      <c r="F440" s="44">
        <v>0.61450000000000005</v>
      </c>
      <c r="G440" s="44">
        <v>261.79000000000002</v>
      </c>
      <c r="H440" s="44">
        <v>3.8397999999999999</v>
      </c>
      <c r="I440" s="44">
        <v>1.5298</v>
      </c>
      <c r="J440" s="45">
        <v>8.3879999999999999</v>
      </c>
    </row>
    <row r="441" spans="1:10" x14ac:dyDescent="0.25">
      <c r="A441" s="33">
        <v>36782</v>
      </c>
      <c r="B441" s="44">
        <v>0.86539999999999995</v>
      </c>
      <c r="C441" s="44">
        <v>92.83</v>
      </c>
      <c r="D441" s="44">
        <v>35.566000000000003</v>
      </c>
      <c r="E441" s="44">
        <v>7.4659000000000004</v>
      </c>
      <c r="F441" s="44">
        <v>0.61419999999999997</v>
      </c>
      <c r="G441" s="44">
        <v>261.55</v>
      </c>
      <c r="H441" s="44">
        <v>3.9</v>
      </c>
      <c r="I441" s="44">
        <v>1.5245</v>
      </c>
      <c r="J441" s="45">
        <v>8.4169999999999998</v>
      </c>
    </row>
    <row r="442" spans="1:10" x14ac:dyDescent="0.25">
      <c r="A442" s="33">
        <v>36783</v>
      </c>
      <c r="B442" s="44">
        <v>0.86929999999999996</v>
      </c>
      <c r="C442" s="44">
        <v>93.15</v>
      </c>
      <c r="D442" s="44">
        <v>35.435000000000002</v>
      </c>
      <c r="E442" s="44">
        <v>7.4657</v>
      </c>
      <c r="F442" s="44">
        <v>0.61329999999999996</v>
      </c>
      <c r="G442" s="44">
        <v>261.85000000000002</v>
      </c>
      <c r="H442" s="44">
        <v>3.9015</v>
      </c>
      <c r="I442" s="44">
        <v>1.5193000000000001</v>
      </c>
      <c r="J442" s="45">
        <v>8.4145000000000003</v>
      </c>
    </row>
    <row r="443" spans="1:10" x14ac:dyDescent="0.25">
      <c r="A443" s="33">
        <v>36784</v>
      </c>
      <c r="B443" s="44">
        <v>0.86150000000000004</v>
      </c>
      <c r="C443" s="44">
        <v>92.64</v>
      </c>
      <c r="D443" s="44">
        <v>35.534999999999997</v>
      </c>
      <c r="E443" s="44">
        <v>7.4668000000000001</v>
      </c>
      <c r="F443" s="44">
        <v>0.61250000000000004</v>
      </c>
      <c r="G443" s="44">
        <v>261.83</v>
      </c>
      <c r="H443" s="44">
        <v>3.8582000000000001</v>
      </c>
      <c r="I443" s="44">
        <v>1.5286999999999999</v>
      </c>
      <c r="J443" s="45">
        <v>8.3915000000000006</v>
      </c>
    </row>
    <row r="444" spans="1:10" x14ac:dyDescent="0.25">
      <c r="A444" s="33">
        <v>36787</v>
      </c>
      <c r="B444" s="44">
        <v>0.85260000000000002</v>
      </c>
      <c r="C444" s="44">
        <v>91.1</v>
      </c>
      <c r="D444" s="44">
        <v>35.667999999999999</v>
      </c>
      <c r="E444" s="44">
        <v>7.468</v>
      </c>
      <c r="F444" s="44">
        <v>0.60960000000000003</v>
      </c>
      <c r="G444" s="44">
        <v>262.19</v>
      </c>
      <c r="H444" s="44">
        <v>3.8967999999999998</v>
      </c>
      <c r="I444" s="44">
        <v>1.5341</v>
      </c>
      <c r="J444" s="45">
        <v>8.3930000000000007</v>
      </c>
    </row>
    <row r="445" spans="1:10" x14ac:dyDescent="0.25">
      <c r="A445" s="33">
        <v>36788</v>
      </c>
      <c r="B445" s="44">
        <v>0.85409999999999997</v>
      </c>
      <c r="C445" s="44">
        <v>91.31</v>
      </c>
      <c r="D445" s="44">
        <v>35.497999999999998</v>
      </c>
      <c r="E445" s="44">
        <v>7.4673999999999996</v>
      </c>
      <c r="F445" s="44">
        <v>0.60840000000000005</v>
      </c>
      <c r="G445" s="44">
        <v>262.39999999999998</v>
      </c>
      <c r="H445" s="44">
        <v>3.9407999999999999</v>
      </c>
      <c r="I445" s="44">
        <v>1.5392999999999999</v>
      </c>
      <c r="J445" s="45">
        <v>8.3780000000000001</v>
      </c>
    </row>
    <row r="446" spans="1:10" x14ac:dyDescent="0.25">
      <c r="A446" s="33">
        <v>36789</v>
      </c>
      <c r="B446" s="44">
        <v>0.84760000000000002</v>
      </c>
      <c r="C446" s="44">
        <v>90.3</v>
      </c>
      <c r="D446" s="44">
        <v>35.436999999999998</v>
      </c>
      <c r="E446" s="44">
        <v>7.4669999999999996</v>
      </c>
      <c r="F446" s="44">
        <v>0.59889999999999999</v>
      </c>
      <c r="G446" s="44">
        <v>262.33999999999997</v>
      </c>
      <c r="H446" s="44">
        <v>3.8961999999999999</v>
      </c>
      <c r="I446" s="44">
        <v>1.5387</v>
      </c>
      <c r="J446" s="45">
        <v>8.3725000000000005</v>
      </c>
    </row>
    <row r="447" spans="1:10" x14ac:dyDescent="0.25">
      <c r="A447" s="33">
        <v>36790</v>
      </c>
      <c r="B447" s="44">
        <v>0.85240000000000005</v>
      </c>
      <c r="C447" s="44">
        <v>90.72</v>
      </c>
      <c r="D447" s="44">
        <v>35.487000000000002</v>
      </c>
      <c r="E447" s="44">
        <v>7.4625000000000004</v>
      </c>
      <c r="F447" s="44">
        <v>0.60040000000000004</v>
      </c>
      <c r="G447" s="44">
        <v>262.8</v>
      </c>
      <c r="H447" s="44">
        <v>3.9228000000000001</v>
      </c>
      <c r="I447" s="44">
        <v>1.5443</v>
      </c>
      <c r="J447" s="45">
        <v>8.3840000000000003</v>
      </c>
    </row>
    <row r="448" spans="1:10" x14ac:dyDescent="0.25">
      <c r="A448" s="33">
        <v>36791</v>
      </c>
      <c r="B448" s="44">
        <v>0.88900000000000001</v>
      </c>
      <c r="C448" s="44">
        <v>95.75</v>
      </c>
      <c r="D448" s="44">
        <v>35.631999999999998</v>
      </c>
      <c r="E448" s="44">
        <v>7.4618000000000002</v>
      </c>
      <c r="F448" s="44">
        <v>0.60629999999999995</v>
      </c>
      <c r="G448" s="44">
        <v>263.06</v>
      </c>
      <c r="H448" s="44">
        <v>4.0392000000000001</v>
      </c>
      <c r="I448" s="44">
        <v>1.5350999999999999</v>
      </c>
      <c r="J448" s="45">
        <v>8.4280000000000008</v>
      </c>
    </row>
    <row r="449" spans="1:10" x14ac:dyDescent="0.25">
      <c r="A449" s="33">
        <v>36794</v>
      </c>
      <c r="B449" s="44">
        <v>0.877</v>
      </c>
      <c r="C449" s="44">
        <v>94.37</v>
      </c>
      <c r="D449" s="44">
        <v>35.511000000000003</v>
      </c>
      <c r="E449" s="44">
        <v>7.4596999999999998</v>
      </c>
      <c r="F449" s="44">
        <v>0.6028</v>
      </c>
      <c r="G449" s="44">
        <v>263.01</v>
      </c>
      <c r="H449" s="44">
        <v>3.9855999999999998</v>
      </c>
      <c r="I449" s="44">
        <v>1.5388999999999999</v>
      </c>
      <c r="J449" s="45">
        <v>8.4529999999999994</v>
      </c>
    </row>
    <row r="450" spans="1:10" x14ac:dyDescent="0.25">
      <c r="A450" s="33">
        <v>36795</v>
      </c>
      <c r="B450" s="44">
        <v>0.87570000000000003</v>
      </c>
      <c r="C450" s="44">
        <v>93.95</v>
      </c>
      <c r="D450" s="44">
        <v>35.448999999999998</v>
      </c>
      <c r="E450" s="44">
        <v>7.4623999999999997</v>
      </c>
      <c r="F450" s="44">
        <v>0.6028</v>
      </c>
      <c r="G450" s="44">
        <v>263.27</v>
      </c>
      <c r="H450" s="44">
        <v>4.0095999999999998</v>
      </c>
      <c r="I450" s="44">
        <v>1.5403</v>
      </c>
      <c r="J450" s="45">
        <v>8.4693000000000005</v>
      </c>
    </row>
    <row r="451" spans="1:10" x14ac:dyDescent="0.25">
      <c r="A451" s="33">
        <v>36796</v>
      </c>
      <c r="B451" s="44">
        <v>0.8861</v>
      </c>
      <c r="C451" s="44">
        <v>95.49</v>
      </c>
      <c r="D451" s="44">
        <v>35.445</v>
      </c>
      <c r="E451" s="44">
        <v>7.4653999999999998</v>
      </c>
      <c r="F451" s="44">
        <v>0.60450000000000004</v>
      </c>
      <c r="G451" s="44">
        <v>263.47000000000003</v>
      </c>
      <c r="H451" s="44">
        <v>4.0321999999999996</v>
      </c>
      <c r="I451" s="44">
        <v>1.5399</v>
      </c>
      <c r="J451" s="45">
        <v>8.5090000000000003</v>
      </c>
    </row>
    <row r="452" spans="1:10" x14ac:dyDescent="0.25">
      <c r="A452" s="33">
        <v>36797</v>
      </c>
      <c r="B452" s="44">
        <v>0.88319999999999999</v>
      </c>
      <c r="C452" s="44">
        <v>94.98</v>
      </c>
      <c r="D452" s="44">
        <v>35.484000000000002</v>
      </c>
      <c r="E452" s="44">
        <v>7.4649999999999999</v>
      </c>
      <c r="F452" s="44">
        <v>0.60250000000000004</v>
      </c>
      <c r="G452" s="44">
        <v>263.93</v>
      </c>
      <c r="H452" s="44">
        <v>4</v>
      </c>
      <c r="I452" s="44">
        <v>1.5358000000000001</v>
      </c>
      <c r="J452" s="45">
        <v>8.5244999999999997</v>
      </c>
    </row>
    <row r="453" spans="1:10" x14ac:dyDescent="0.25">
      <c r="A453" s="33">
        <v>36798</v>
      </c>
      <c r="B453" s="44">
        <v>0.87649999999999995</v>
      </c>
      <c r="C453" s="44">
        <v>94.94</v>
      </c>
      <c r="D453" s="44">
        <v>35.549999999999997</v>
      </c>
      <c r="E453" s="44">
        <v>7.4569999999999999</v>
      </c>
      <c r="F453" s="44">
        <v>0.59670000000000001</v>
      </c>
      <c r="G453" s="44">
        <v>263.75</v>
      </c>
      <c r="H453" s="44">
        <v>3.9824999999999999</v>
      </c>
      <c r="I453" s="44">
        <v>1.5368999999999999</v>
      </c>
      <c r="J453" s="45">
        <v>8.5265000000000004</v>
      </c>
    </row>
    <row r="454" spans="1:10" x14ac:dyDescent="0.25">
      <c r="A454" s="33">
        <v>36801</v>
      </c>
      <c r="B454" s="44">
        <v>0.88019999999999998</v>
      </c>
      <c r="C454" s="44">
        <v>95.49</v>
      </c>
      <c r="D454" s="44">
        <v>35.603000000000002</v>
      </c>
      <c r="E454" s="44">
        <v>7.4550000000000001</v>
      </c>
      <c r="F454" s="44">
        <v>0.59909999999999997</v>
      </c>
      <c r="G454" s="44">
        <v>263.83999999999997</v>
      </c>
      <c r="H454" s="44">
        <v>3.9813000000000001</v>
      </c>
      <c r="I454" s="44">
        <v>1.5421</v>
      </c>
      <c r="J454" s="45">
        <v>8.5269999999999992</v>
      </c>
    </row>
    <row r="455" spans="1:10" x14ac:dyDescent="0.25">
      <c r="A455" s="33">
        <v>36802</v>
      </c>
      <c r="B455" s="44">
        <v>0.87629999999999997</v>
      </c>
      <c r="C455" s="44">
        <v>95.14</v>
      </c>
      <c r="D455" s="44">
        <v>35.765000000000001</v>
      </c>
      <c r="E455" s="44">
        <v>7.4534000000000002</v>
      </c>
      <c r="F455" s="44">
        <v>0.60060000000000002</v>
      </c>
      <c r="G455" s="44">
        <v>263.27</v>
      </c>
      <c r="H455" s="44">
        <v>4.0012999999999996</v>
      </c>
      <c r="I455" s="44">
        <v>1.5382</v>
      </c>
      <c r="J455" s="45">
        <v>8.5350000000000001</v>
      </c>
    </row>
    <row r="456" spans="1:10" x14ac:dyDescent="0.25">
      <c r="A456" s="33">
        <v>36803</v>
      </c>
      <c r="B456" s="44">
        <v>0.873</v>
      </c>
      <c r="C456" s="44">
        <v>95.31</v>
      </c>
      <c r="D456" s="44">
        <v>35.662999999999997</v>
      </c>
      <c r="E456" s="44">
        <v>7.4504000000000001</v>
      </c>
      <c r="F456" s="44">
        <v>0.60029999999999994</v>
      </c>
      <c r="G456" s="44">
        <v>263.18</v>
      </c>
      <c r="H456" s="44">
        <v>3.9792000000000001</v>
      </c>
      <c r="I456" s="44">
        <v>1.5415000000000001</v>
      </c>
      <c r="J456" s="45">
        <v>8.5723000000000003</v>
      </c>
    </row>
    <row r="457" spans="1:10" x14ac:dyDescent="0.25">
      <c r="A457" s="33">
        <v>36804</v>
      </c>
      <c r="B457" s="44">
        <v>0.87860000000000005</v>
      </c>
      <c r="C457" s="44">
        <v>95.95</v>
      </c>
      <c r="D457" s="44">
        <v>35.667999999999999</v>
      </c>
      <c r="E457" s="44">
        <v>7.4530000000000003</v>
      </c>
      <c r="F457" s="44">
        <v>0.60270000000000001</v>
      </c>
      <c r="G457" s="44">
        <v>262.87</v>
      </c>
      <c r="H457" s="44">
        <v>3.9965000000000002</v>
      </c>
      <c r="I457" s="44">
        <v>1.5397000000000001</v>
      </c>
      <c r="J457" s="45">
        <v>8.5649999999999995</v>
      </c>
    </row>
    <row r="458" spans="1:10" x14ac:dyDescent="0.25">
      <c r="A458" s="33">
        <v>36805</v>
      </c>
      <c r="B458" s="44">
        <v>0.87029999999999996</v>
      </c>
      <c r="C458" s="44">
        <v>94.82</v>
      </c>
      <c r="D458" s="44">
        <v>35.634999999999998</v>
      </c>
      <c r="E458" s="44">
        <v>7.452</v>
      </c>
      <c r="F458" s="44">
        <v>0.60140000000000005</v>
      </c>
      <c r="G458" s="44">
        <v>262.55</v>
      </c>
      <c r="H458" s="44">
        <v>3.9672999999999998</v>
      </c>
      <c r="I458" s="44">
        <v>1.5374000000000001</v>
      </c>
      <c r="J458" s="45">
        <v>8.5282999999999998</v>
      </c>
    </row>
    <row r="459" spans="1:10" x14ac:dyDescent="0.25">
      <c r="A459" s="33">
        <v>36808</v>
      </c>
      <c r="B459" s="44">
        <v>0.86950000000000005</v>
      </c>
      <c r="C459" s="44">
        <v>94.75</v>
      </c>
      <c r="D459" s="44">
        <v>35.612000000000002</v>
      </c>
      <c r="E459" s="44">
        <v>7.4526000000000003</v>
      </c>
      <c r="F459" s="44">
        <v>0.60060000000000002</v>
      </c>
      <c r="G459" s="44">
        <v>262.55</v>
      </c>
      <c r="H459" s="44">
        <v>3.9502000000000002</v>
      </c>
      <c r="I459" s="44">
        <v>1.5306</v>
      </c>
      <c r="J459" s="45">
        <v>8.5545000000000009</v>
      </c>
    </row>
    <row r="460" spans="1:10" x14ac:dyDescent="0.25">
      <c r="A460" s="33">
        <v>36809</v>
      </c>
      <c r="B460" s="44">
        <v>0.87209999999999999</v>
      </c>
      <c r="C460" s="44">
        <v>94.2</v>
      </c>
      <c r="D460" s="44">
        <v>35.54</v>
      </c>
      <c r="E460" s="44">
        <v>7.4519000000000002</v>
      </c>
      <c r="F460" s="44">
        <v>0.59919999999999995</v>
      </c>
      <c r="G460" s="44">
        <v>262.49</v>
      </c>
      <c r="H460" s="44">
        <v>3.984</v>
      </c>
      <c r="I460" s="44">
        <v>1.5344</v>
      </c>
      <c r="J460" s="45">
        <v>8.5924999999999994</v>
      </c>
    </row>
    <row r="461" spans="1:10" x14ac:dyDescent="0.25">
      <c r="A461" s="33">
        <v>36810</v>
      </c>
      <c r="B461" s="44">
        <v>0.872</v>
      </c>
      <c r="C461" s="44">
        <v>94.17</v>
      </c>
      <c r="D461" s="44">
        <v>35.424999999999997</v>
      </c>
      <c r="E461" s="44">
        <v>7.4482999999999997</v>
      </c>
      <c r="F461" s="44">
        <v>0.5968</v>
      </c>
      <c r="G461" s="44">
        <v>262.83999999999997</v>
      </c>
      <c r="H461" s="44">
        <v>4.0246000000000004</v>
      </c>
      <c r="I461" s="44">
        <v>1.5342</v>
      </c>
      <c r="J461" s="45">
        <v>8.6184999999999992</v>
      </c>
    </row>
    <row r="462" spans="1:10" x14ac:dyDescent="0.25">
      <c r="A462" s="33">
        <v>36811</v>
      </c>
      <c r="B462" s="44">
        <v>0.86480000000000001</v>
      </c>
      <c r="C462" s="44">
        <v>93</v>
      </c>
      <c r="D462" s="44">
        <v>35.408000000000001</v>
      </c>
      <c r="E462" s="44">
        <v>7.4474</v>
      </c>
      <c r="F462" s="44">
        <v>0.59209999999999996</v>
      </c>
      <c r="G462" s="44">
        <v>262.83999999999997</v>
      </c>
      <c r="H462" s="44">
        <v>4.0289999999999999</v>
      </c>
      <c r="I462" s="44">
        <v>1.5442</v>
      </c>
      <c r="J462" s="45">
        <v>8.5730000000000004</v>
      </c>
    </row>
    <row r="463" spans="1:10" x14ac:dyDescent="0.25">
      <c r="A463" s="33">
        <v>36812</v>
      </c>
      <c r="B463" s="44">
        <v>0.86270000000000002</v>
      </c>
      <c r="C463" s="44">
        <v>93</v>
      </c>
      <c r="D463" s="44">
        <v>35.409999999999997</v>
      </c>
      <c r="E463" s="44">
        <v>7.4461000000000004</v>
      </c>
      <c r="F463" s="44">
        <v>0.58679999999999999</v>
      </c>
      <c r="G463" s="44">
        <v>262.95</v>
      </c>
      <c r="H463" s="44">
        <v>4.05</v>
      </c>
      <c r="I463" s="44">
        <v>1.5398000000000001</v>
      </c>
      <c r="J463" s="45">
        <v>8.5303000000000004</v>
      </c>
    </row>
    <row r="464" spans="1:10" x14ac:dyDescent="0.25">
      <c r="A464" s="33">
        <v>36815</v>
      </c>
      <c r="B464" s="44">
        <v>0.85109999999999997</v>
      </c>
      <c r="C464" s="44">
        <v>92.09</v>
      </c>
      <c r="D464" s="44">
        <v>35.356000000000002</v>
      </c>
      <c r="E464" s="44">
        <v>7.4461000000000004</v>
      </c>
      <c r="F464" s="44">
        <v>0.58840000000000003</v>
      </c>
      <c r="G464" s="44">
        <v>263.25</v>
      </c>
      <c r="H464" s="44">
        <v>3.9965999999999999</v>
      </c>
      <c r="I464" s="44">
        <v>1.5443</v>
      </c>
      <c r="J464" s="45">
        <v>8.5250000000000004</v>
      </c>
    </row>
    <row r="465" spans="1:10" x14ac:dyDescent="0.25">
      <c r="A465" s="33">
        <v>36816</v>
      </c>
      <c r="B465" s="44">
        <v>0.84960000000000002</v>
      </c>
      <c r="C465" s="44">
        <v>91.73</v>
      </c>
      <c r="D465" s="44">
        <v>35.356999999999999</v>
      </c>
      <c r="E465" s="44">
        <v>7.4444999999999997</v>
      </c>
      <c r="F465" s="44">
        <v>0.59079999999999999</v>
      </c>
      <c r="G465" s="44">
        <v>262.73</v>
      </c>
      <c r="H465" s="44">
        <v>3.97</v>
      </c>
      <c r="I465" s="44">
        <v>1.5548999999999999</v>
      </c>
      <c r="J465" s="45">
        <v>8.5045000000000002</v>
      </c>
    </row>
    <row r="466" spans="1:10" x14ac:dyDescent="0.25">
      <c r="A466" s="33">
        <v>36817</v>
      </c>
      <c r="B466" s="44">
        <v>0.85250000000000004</v>
      </c>
      <c r="C466" s="44">
        <v>92.27</v>
      </c>
      <c r="D466" s="44">
        <v>35.369999999999997</v>
      </c>
      <c r="E466" s="44">
        <v>7.4443999999999999</v>
      </c>
      <c r="F466" s="44">
        <v>0.58730000000000004</v>
      </c>
      <c r="G466" s="44">
        <v>263.02</v>
      </c>
      <c r="H466" s="44">
        <v>3.9910000000000001</v>
      </c>
      <c r="I466" s="44">
        <v>1.5542</v>
      </c>
      <c r="J466" s="45">
        <v>8.5350000000000001</v>
      </c>
    </row>
    <row r="467" spans="1:10" x14ac:dyDescent="0.25">
      <c r="A467" s="33">
        <v>36818</v>
      </c>
      <c r="B467" s="44">
        <v>0.84109999999999996</v>
      </c>
      <c r="C467" s="44">
        <v>90.93</v>
      </c>
      <c r="D467" s="44">
        <v>34.652999999999999</v>
      </c>
      <c r="E467" s="44">
        <v>7.4429999999999996</v>
      </c>
      <c r="F467" s="44">
        <v>0.58260000000000001</v>
      </c>
      <c r="G467" s="44">
        <v>262.62</v>
      </c>
      <c r="H467" s="44">
        <v>3.9498000000000002</v>
      </c>
      <c r="I467" s="44">
        <v>1.5459000000000001</v>
      </c>
      <c r="J467" s="45">
        <v>8.5050000000000008</v>
      </c>
    </row>
    <row r="468" spans="1:10" x14ac:dyDescent="0.25">
      <c r="A468" s="33">
        <v>36819</v>
      </c>
      <c r="B468" s="44">
        <v>0.84519999999999995</v>
      </c>
      <c r="C468" s="44">
        <v>92.06</v>
      </c>
      <c r="D468" s="44">
        <v>34.814999999999998</v>
      </c>
      <c r="E468" s="44">
        <v>7.444</v>
      </c>
      <c r="F468" s="44">
        <v>0.58320000000000005</v>
      </c>
      <c r="G468" s="44">
        <v>262.63</v>
      </c>
      <c r="H468" s="44">
        <v>3.9542999999999999</v>
      </c>
      <c r="I468" s="44">
        <v>1.5381</v>
      </c>
      <c r="J468" s="45">
        <v>8.5350000000000001</v>
      </c>
    </row>
    <row r="469" spans="1:10" x14ac:dyDescent="0.25">
      <c r="A469" s="33">
        <v>36822</v>
      </c>
      <c r="B469" s="44">
        <v>0.8377</v>
      </c>
      <c r="C469" s="44">
        <v>91</v>
      </c>
      <c r="D469" s="44">
        <v>34.798000000000002</v>
      </c>
      <c r="E469" s="44">
        <v>7.4442000000000004</v>
      </c>
      <c r="F469" s="44">
        <v>0.57599999999999996</v>
      </c>
      <c r="G469" s="44">
        <v>262.64</v>
      </c>
      <c r="H469" s="44">
        <v>3.9424999999999999</v>
      </c>
      <c r="I469" s="44">
        <v>1.5398000000000001</v>
      </c>
      <c r="J469" s="45">
        <v>8.4903999999999993</v>
      </c>
    </row>
    <row r="470" spans="1:10" x14ac:dyDescent="0.25">
      <c r="A470" s="33">
        <v>36823</v>
      </c>
      <c r="B470" s="44">
        <v>0.83860000000000001</v>
      </c>
      <c r="C470" s="44">
        <v>90.76</v>
      </c>
      <c r="D470" s="44">
        <v>34.942</v>
      </c>
      <c r="E470" s="44">
        <v>7.4447000000000001</v>
      </c>
      <c r="F470" s="44">
        <v>0.57699999999999996</v>
      </c>
      <c r="G470" s="44">
        <v>262.61</v>
      </c>
      <c r="H470" s="44">
        <v>3.9175</v>
      </c>
      <c r="I470" s="44">
        <v>1.5319</v>
      </c>
      <c r="J470" s="45">
        <v>8.4506999999999994</v>
      </c>
    </row>
    <row r="471" spans="1:10" x14ac:dyDescent="0.25">
      <c r="A471" s="33">
        <v>36824</v>
      </c>
      <c r="B471" s="44">
        <v>0.83069999999999999</v>
      </c>
      <c r="C471" s="44">
        <v>89.8</v>
      </c>
      <c r="D471" s="44">
        <v>34.792000000000002</v>
      </c>
      <c r="E471" s="44">
        <v>7.4429999999999996</v>
      </c>
      <c r="F471" s="44">
        <v>0.57709999999999995</v>
      </c>
      <c r="G471" s="44">
        <v>262.64999999999998</v>
      </c>
      <c r="H471" s="44">
        <v>3.8986999999999998</v>
      </c>
      <c r="I471" s="44">
        <v>1.5306999999999999</v>
      </c>
      <c r="J471" s="45">
        <v>8.4602000000000004</v>
      </c>
    </row>
    <row r="472" spans="1:10" x14ac:dyDescent="0.25">
      <c r="A472" s="33">
        <v>36825</v>
      </c>
      <c r="B472" s="44">
        <v>0.82520000000000004</v>
      </c>
      <c r="C472" s="44">
        <v>89.3</v>
      </c>
      <c r="D472" s="44">
        <v>34.82</v>
      </c>
      <c r="E472" s="44">
        <v>7.4431000000000003</v>
      </c>
      <c r="F472" s="44">
        <v>0.58069999999999999</v>
      </c>
      <c r="G472" s="44">
        <v>262.85000000000002</v>
      </c>
      <c r="H472" s="44">
        <v>3.8860000000000001</v>
      </c>
      <c r="I472" s="44">
        <v>1.5223</v>
      </c>
      <c r="J472" s="45">
        <v>8.4887999999999995</v>
      </c>
    </row>
    <row r="473" spans="1:10" x14ac:dyDescent="0.25">
      <c r="A473" s="33">
        <v>36826</v>
      </c>
      <c r="B473" s="44">
        <v>0.83240000000000003</v>
      </c>
      <c r="C473" s="44">
        <v>90.53</v>
      </c>
      <c r="D473" s="44">
        <v>34.83</v>
      </c>
      <c r="E473" s="44">
        <v>7.4433999999999996</v>
      </c>
      <c r="F473" s="44">
        <v>0.58040000000000003</v>
      </c>
      <c r="G473" s="44">
        <v>263.14999999999998</v>
      </c>
      <c r="H473" s="44">
        <v>3.923</v>
      </c>
      <c r="I473" s="44">
        <v>1.5222</v>
      </c>
      <c r="J473" s="45">
        <v>8.4734999999999996</v>
      </c>
    </row>
    <row r="474" spans="1:10" x14ac:dyDescent="0.25">
      <c r="A474" s="33">
        <v>36829</v>
      </c>
      <c r="B474" s="44">
        <v>0.84819999999999995</v>
      </c>
      <c r="C474" s="44">
        <v>92.21</v>
      </c>
      <c r="D474" s="44">
        <v>34.857999999999997</v>
      </c>
      <c r="E474" s="44">
        <v>7.4443000000000001</v>
      </c>
      <c r="F474" s="44">
        <v>0.58120000000000005</v>
      </c>
      <c r="G474" s="44">
        <v>263.36</v>
      </c>
      <c r="H474" s="44">
        <v>3.9531999999999998</v>
      </c>
      <c r="I474" s="44">
        <v>1.5313000000000001</v>
      </c>
      <c r="J474" s="45">
        <v>8.4898000000000007</v>
      </c>
    </row>
    <row r="475" spans="1:10" x14ac:dyDescent="0.25">
      <c r="A475" s="33">
        <v>36830</v>
      </c>
      <c r="B475" s="44">
        <v>0.8417</v>
      </c>
      <c r="C475" s="44">
        <v>91.88</v>
      </c>
      <c r="D475" s="44">
        <v>34.869</v>
      </c>
      <c r="E475" s="44">
        <v>7.4432</v>
      </c>
      <c r="F475" s="44">
        <v>0.58089999999999997</v>
      </c>
      <c r="G475" s="44">
        <v>263.24</v>
      </c>
      <c r="H475" s="44">
        <v>3.927</v>
      </c>
      <c r="I475" s="44">
        <v>1.5335000000000001</v>
      </c>
      <c r="J475" s="45">
        <v>8.4842999999999993</v>
      </c>
    </row>
    <row r="476" spans="1:10" x14ac:dyDescent="0.25">
      <c r="A476" s="33">
        <v>36831</v>
      </c>
      <c r="B476" s="44">
        <v>0.85540000000000005</v>
      </c>
      <c r="C476" s="44">
        <v>92.83</v>
      </c>
      <c r="D476" s="44">
        <v>34.792999999999999</v>
      </c>
      <c r="E476" s="44">
        <v>7.4433999999999996</v>
      </c>
      <c r="F476" s="44">
        <v>0.59119999999999995</v>
      </c>
      <c r="G476" s="44">
        <v>262.89999999999998</v>
      </c>
      <c r="H476" s="44">
        <v>3.9481999999999999</v>
      </c>
      <c r="I476" s="44">
        <v>1.5347999999999999</v>
      </c>
      <c r="J476" s="45">
        <v>8.4740000000000002</v>
      </c>
    </row>
    <row r="477" spans="1:10" x14ac:dyDescent="0.25">
      <c r="A477" s="33">
        <v>36832</v>
      </c>
      <c r="B477" s="44">
        <v>0.86460000000000004</v>
      </c>
      <c r="C477" s="44">
        <v>93.63</v>
      </c>
      <c r="D477" s="44">
        <v>34.656999999999996</v>
      </c>
      <c r="E477" s="44">
        <v>7.4446000000000003</v>
      </c>
      <c r="F477" s="44">
        <v>0.59560000000000002</v>
      </c>
      <c r="G477" s="44">
        <v>263.27999999999997</v>
      </c>
      <c r="H477" s="44">
        <v>3.9569999999999999</v>
      </c>
      <c r="I477" s="44">
        <v>1.5274000000000001</v>
      </c>
      <c r="J477" s="45">
        <v>8.5210000000000008</v>
      </c>
    </row>
    <row r="478" spans="1:10" x14ac:dyDescent="0.25">
      <c r="A478" s="33">
        <v>36833</v>
      </c>
      <c r="B478" s="44">
        <v>0.873</v>
      </c>
      <c r="C478" s="44">
        <v>93.63</v>
      </c>
      <c r="D478" s="44">
        <v>34.68</v>
      </c>
      <c r="E478" s="44">
        <v>7.4508000000000001</v>
      </c>
      <c r="F478" s="44">
        <v>0.60129999999999995</v>
      </c>
      <c r="G478" s="44">
        <v>263.99</v>
      </c>
      <c r="H478" s="44">
        <v>3.9287000000000001</v>
      </c>
      <c r="I478" s="44">
        <v>1.5313000000000001</v>
      </c>
      <c r="J478" s="45">
        <v>8.5408000000000008</v>
      </c>
    </row>
    <row r="479" spans="1:10" x14ac:dyDescent="0.25">
      <c r="A479" s="33">
        <v>36836</v>
      </c>
      <c r="B479" s="44">
        <v>0.86670000000000003</v>
      </c>
      <c r="C479" s="44">
        <v>92.86</v>
      </c>
      <c r="D479" s="44">
        <v>34.709000000000003</v>
      </c>
      <c r="E479" s="44">
        <v>7.4508000000000001</v>
      </c>
      <c r="F479" s="44">
        <v>0.59950000000000003</v>
      </c>
      <c r="G479" s="44">
        <v>263.99</v>
      </c>
      <c r="H479" s="44">
        <v>3.9125000000000001</v>
      </c>
      <c r="I479" s="44">
        <v>1.5149999999999999</v>
      </c>
      <c r="J479" s="45">
        <v>8.5668000000000006</v>
      </c>
    </row>
    <row r="480" spans="1:10" x14ac:dyDescent="0.25">
      <c r="A480" s="33">
        <v>36837</v>
      </c>
      <c r="B480" s="44">
        <v>0.85870000000000002</v>
      </c>
      <c r="C480" s="44">
        <v>92.13</v>
      </c>
      <c r="D480" s="44">
        <v>34.683</v>
      </c>
      <c r="E480" s="44">
        <v>7.4541000000000004</v>
      </c>
      <c r="F480" s="44">
        <v>0.60099999999999998</v>
      </c>
      <c r="G480" s="44">
        <v>263.88</v>
      </c>
      <c r="H480" s="44">
        <v>3.9241999999999999</v>
      </c>
      <c r="I480" s="44">
        <v>1.5158</v>
      </c>
      <c r="J480" s="45">
        <v>8.5950000000000006</v>
      </c>
    </row>
    <row r="481" spans="1:10" x14ac:dyDescent="0.25">
      <c r="A481" s="33">
        <v>36838</v>
      </c>
      <c r="B481" s="44">
        <v>0.85589999999999999</v>
      </c>
      <c r="C481" s="44">
        <v>92.22</v>
      </c>
      <c r="D481" s="44">
        <v>34.652999999999999</v>
      </c>
      <c r="E481" s="44">
        <v>7.4547999999999996</v>
      </c>
      <c r="F481" s="44">
        <v>0.60060000000000002</v>
      </c>
      <c r="G481" s="44">
        <v>263.93</v>
      </c>
      <c r="H481" s="44">
        <v>3.9077000000000002</v>
      </c>
      <c r="I481" s="44">
        <v>1.5147999999999999</v>
      </c>
      <c r="J481" s="45">
        <v>8.5845000000000002</v>
      </c>
    </row>
    <row r="482" spans="1:10" x14ac:dyDescent="0.25">
      <c r="A482" s="33">
        <v>36839</v>
      </c>
      <c r="B482" s="44">
        <v>0.85309999999999997</v>
      </c>
      <c r="C482" s="44">
        <v>91.55</v>
      </c>
      <c r="D482" s="44">
        <v>34.655999999999999</v>
      </c>
      <c r="E482" s="44">
        <v>7.4551999999999996</v>
      </c>
      <c r="F482" s="44">
        <v>0.60170000000000001</v>
      </c>
      <c r="G482" s="44">
        <v>264.01</v>
      </c>
      <c r="H482" s="44">
        <v>3.9094000000000002</v>
      </c>
      <c r="I482" s="44">
        <v>1.5142</v>
      </c>
      <c r="J482" s="45">
        <v>8.57</v>
      </c>
    </row>
    <row r="483" spans="1:10" x14ac:dyDescent="0.25">
      <c r="A483" s="33">
        <v>36840</v>
      </c>
      <c r="B483" s="44">
        <v>0.86729999999999996</v>
      </c>
      <c r="C483" s="44">
        <v>93.42</v>
      </c>
      <c r="D483" s="44">
        <v>34.716999999999999</v>
      </c>
      <c r="E483" s="44">
        <v>7.4554999999999998</v>
      </c>
      <c r="F483" s="44">
        <v>0.60589999999999999</v>
      </c>
      <c r="G483" s="44">
        <v>264.05</v>
      </c>
      <c r="H483" s="44">
        <v>3.956</v>
      </c>
      <c r="I483" s="44">
        <v>1.5038</v>
      </c>
      <c r="J483" s="45">
        <v>8.5977999999999994</v>
      </c>
    </row>
    <row r="484" spans="1:10" x14ac:dyDescent="0.25">
      <c r="A484" s="33">
        <v>36843</v>
      </c>
      <c r="B484" s="44">
        <v>0.86199999999999999</v>
      </c>
      <c r="C484" s="44">
        <v>92.82</v>
      </c>
      <c r="D484" s="44">
        <v>34.713000000000001</v>
      </c>
      <c r="E484" s="44">
        <v>7.4589999999999996</v>
      </c>
      <c r="F484" s="44">
        <v>0.60160000000000002</v>
      </c>
      <c r="G484" s="44">
        <v>264.14</v>
      </c>
      <c r="H484" s="44">
        <v>3.9573</v>
      </c>
      <c r="I484" s="44">
        <v>1.5093000000000001</v>
      </c>
      <c r="J484" s="45">
        <v>8.6167999999999996</v>
      </c>
    </row>
    <row r="485" spans="1:10" x14ac:dyDescent="0.25">
      <c r="A485" s="33">
        <v>36844</v>
      </c>
      <c r="B485" s="44">
        <v>0.85829999999999995</v>
      </c>
      <c r="C485" s="44">
        <v>92.6</v>
      </c>
      <c r="D485" s="44">
        <v>34.665999999999997</v>
      </c>
      <c r="E485" s="44">
        <v>7.4593999999999996</v>
      </c>
      <c r="F485" s="44">
        <v>0.59950000000000003</v>
      </c>
      <c r="G485" s="44">
        <v>263.95</v>
      </c>
      <c r="H485" s="44">
        <v>3.9289999999999998</v>
      </c>
      <c r="I485" s="44">
        <v>1.5058</v>
      </c>
      <c r="J485" s="45">
        <v>8.6547999999999998</v>
      </c>
    </row>
    <row r="486" spans="1:10" x14ac:dyDescent="0.25">
      <c r="A486" s="33">
        <v>36845</v>
      </c>
      <c r="B486" s="44">
        <v>0.85960000000000003</v>
      </c>
      <c r="C486" s="44">
        <v>93.22</v>
      </c>
      <c r="D486" s="44">
        <v>34.671999999999997</v>
      </c>
      <c r="E486" s="44">
        <v>7.46</v>
      </c>
      <c r="F486" s="44">
        <v>0.60309999999999997</v>
      </c>
      <c r="G486" s="44">
        <v>263.51</v>
      </c>
      <c r="H486" s="44">
        <v>3.9117999999999999</v>
      </c>
      <c r="I486" s="44">
        <v>1.5114000000000001</v>
      </c>
      <c r="J486" s="45">
        <v>8.6442999999999994</v>
      </c>
    </row>
    <row r="487" spans="1:10" x14ac:dyDescent="0.25">
      <c r="A487" s="33">
        <v>36846</v>
      </c>
      <c r="B487" s="44">
        <v>0.8569</v>
      </c>
      <c r="C487" s="44">
        <v>93.29</v>
      </c>
      <c r="D487" s="44">
        <v>34.673000000000002</v>
      </c>
      <c r="E487" s="44">
        <v>7.46</v>
      </c>
      <c r="F487" s="44">
        <v>0.6018</v>
      </c>
      <c r="G487" s="44">
        <v>263.61</v>
      </c>
      <c r="H487" s="44">
        <v>3.9201999999999999</v>
      </c>
      <c r="I487" s="44">
        <v>1.5125999999999999</v>
      </c>
      <c r="J487" s="45">
        <v>8.65</v>
      </c>
    </row>
    <row r="488" spans="1:10" x14ac:dyDescent="0.25">
      <c r="A488" s="33">
        <v>36847</v>
      </c>
      <c r="B488" s="44">
        <v>0.85350000000000004</v>
      </c>
      <c r="C488" s="44">
        <v>92.95</v>
      </c>
      <c r="D488" s="44">
        <v>34.707000000000001</v>
      </c>
      <c r="E488" s="44">
        <v>7.4593999999999996</v>
      </c>
      <c r="F488" s="44">
        <v>0.59989999999999999</v>
      </c>
      <c r="G488" s="44">
        <v>264.07</v>
      </c>
      <c r="H488" s="44">
        <v>3.8997999999999999</v>
      </c>
      <c r="I488" s="44">
        <v>1.5111000000000001</v>
      </c>
      <c r="J488" s="45">
        <v>8.67</v>
      </c>
    </row>
    <row r="489" spans="1:10" x14ac:dyDescent="0.25">
      <c r="A489" s="33">
        <v>36850</v>
      </c>
      <c r="B489" s="44">
        <v>0.8488</v>
      </c>
      <c r="C489" s="44">
        <v>92.7</v>
      </c>
      <c r="D489" s="44">
        <v>34.686999999999998</v>
      </c>
      <c r="E489" s="44">
        <v>7.4584999999999999</v>
      </c>
      <c r="F489" s="44">
        <v>0.59550000000000003</v>
      </c>
      <c r="G489" s="44">
        <v>264.06</v>
      </c>
      <c r="H489" s="44">
        <v>3.8822000000000001</v>
      </c>
      <c r="I489" s="44">
        <v>1.5108999999999999</v>
      </c>
      <c r="J489" s="45">
        <v>8.6485000000000003</v>
      </c>
    </row>
    <row r="490" spans="1:10" x14ac:dyDescent="0.25">
      <c r="A490" s="33">
        <v>36851</v>
      </c>
      <c r="B490" s="44">
        <v>0.84740000000000004</v>
      </c>
      <c r="C490" s="44">
        <v>93.28</v>
      </c>
      <c r="D490" s="44">
        <v>34.658000000000001</v>
      </c>
      <c r="E490" s="44">
        <v>7.4615999999999998</v>
      </c>
      <c r="F490" s="44">
        <v>0.5968</v>
      </c>
      <c r="G490" s="44">
        <v>264.39</v>
      </c>
      <c r="H490" s="44">
        <v>3.8618000000000001</v>
      </c>
      <c r="I490" s="44">
        <v>1.5065999999999999</v>
      </c>
      <c r="J490" s="45">
        <v>8.6980000000000004</v>
      </c>
    </row>
    <row r="491" spans="1:10" x14ac:dyDescent="0.25">
      <c r="A491" s="33">
        <v>36852</v>
      </c>
      <c r="B491" s="44">
        <v>0.84289999999999998</v>
      </c>
      <c r="C491" s="44">
        <v>92.46</v>
      </c>
      <c r="D491" s="44">
        <v>34.512999999999998</v>
      </c>
      <c r="E491" s="44">
        <v>7.4626999999999999</v>
      </c>
      <c r="F491" s="44">
        <v>0.59589999999999999</v>
      </c>
      <c r="G491" s="44">
        <v>264.2</v>
      </c>
      <c r="H491" s="44">
        <v>3.8521999999999998</v>
      </c>
      <c r="I491" s="44">
        <v>1.5139</v>
      </c>
      <c r="J491" s="45">
        <v>8.67</v>
      </c>
    </row>
    <row r="492" spans="1:10" x14ac:dyDescent="0.25">
      <c r="A492" s="33">
        <v>36853</v>
      </c>
      <c r="B492" s="44">
        <v>0.8427</v>
      </c>
      <c r="C492" s="44">
        <v>92.9</v>
      </c>
      <c r="D492" s="44">
        <v>34.33</v>
      </c>
      <c r="E492" s="44">
        <v>7.4596</v>
      </c>
      <c r="F492" s="44">
        <v>0.6</v>
      </c>
      <c r="G492" s="44">
        <v>264.42</v>
      </c>
      <c r="H492" s="44">
        <v>3.8677000000000001</v>
      </c>
      <c r="I492" s="44">
        <v>1.5074000000000001</v>
      </c>
      <c r="J492" s="45">
        <v>8.6545000000000005</v>
      </c>
    </row>
    <row r="493" spans="1:10" x14ac:dyDescent="0.25">
      <c r="A493" s="33">
        <v>36854</v>
      </c>
      <c r="B493" s="44">
        <v>0.84360000000000002</v>
      </c>
      <c r="C493" s="44">
        <v>93.78</v>
      </c>
      <c r="D493" s="44">
        <v>34.283000000000001</v>
      </c>
      <c r="E493" s="44">
        <v>7.4598000000000004</v>
      </c>
      <c r="F493" s="44">
        <v>0.59940000000000004</v>
      </c>
      <c r="G493" s="44">
        <v>264.45999999999998</v>
      </c>
      <c r="H493" s="44">
        <v>3.8506999999999998</v>
      </c>
      <c r="I493" s="44">
        <v>1.5077</v>
      </c>
      <c r="J493" s="45">
        <v>8.6882999999999999</v>
      </c>
    </row>
    <row r="494" spans="1:10" x14ac:dyDescent="0.25">
      <c r="A494" s="33">
        <v>36857</v>
      </c>
      <c r="B494" s="44">
        <v>0.84060000000000001</v>
      </c>
      <c r="C494" s="44">
        <v>93.44</v>
      </c>
      <c r="D494" s="44">
        <v>34.268999999999998</v>
      </c>
      <c r="E494" s="44">
        <v>7.4574999999999996</v>
      </c>
      <c r="F494" s="44">
        <v>0.59660000000000002</v>
      </c>
      <c r="G494" s="44">
        <v>264.52</v>
      </c>
      <c r="H494" s="44">
        <v>3.8165</v>
      </c>
      <c r="I494" s="44">
        <v>1.5161</v>
      </c>
      <c r="J494" s="45">
        <v>8.6913999999999998</v>
      </c>
    </row>
    <row r="495" spans="1:10" x14ac:dyDescent="0.25">
      <c r="A495" s="33">
        <v>36858</v>
      </c>
      <c r="B495" s="44">
        <v>0.85609999999999997</v>
      </c>
      <c r="C495" s="44">
        <v>94.54</v>
      </c>
      <c r="D495" s="44">
        <v>34.468000000000004</v>
      </c>
      <c r="E495" s="44">
        <v>7.4587000000000003</v>
      </c>
      <c r="F495" s="44">
        <v>0.60189999999999999</v>
      </c>
      <c r="G495" s="44">
        <v>264.8</v>
      </c>
      <c r="H495" s="44">
        <v>3.8485</v>
      </c>
      <c r="I495" s="44">
        <v>1.5253000000000001</v>
      </c>
      <c r="J495" s="45">
        <v>8.7012</v>
      </c>
    </row>
    <row r="496" spans="1:10" x14ac:dyDescent="0.25">
      <c r="A496" s="33">
        <v>36859</v>
      </c>
      <c r="B496" s="44">
        <v>0.86499999999999999</v>
      </c>
      <c r="C496" s="44">
        <v>95.01</v>
      </c>
      <c r="D496" s="44">
        <v>34.582000000000001</v>
      </c>
      <c r="E496" s="44">
        <v>7.4583000000000004</v>
      </c>
      <c r="F496" s="44">
        <v>0.6069</v>
      </c>
      <c r="G496" s="44">
        <v>264.97000000000003</v>
      </c>
      <c r="H496" s="44">
        <v>3.8797999999999999</v>
      </c>
      <c r="I496" s="44">
        <v>1.5301</v>
      </c>
      <c r="J496" s="45">
        <v>8.6829999999999998</v>
      </c>
    </row>
    <row r="497" spans="1:10" x14ac:dyDescent="0.25">
      <c r="A497" s="33">
        <v>36860</v>
      </c>
      <c r="B497" s="44">
        <v>0.86839999999999995</v>
      </c>
      <c r="C497" s="44">
        <v>96.44</v>
      </c>
      <c r="D497" s="44">
        <v>34.628</v>
      </c>
      <c r="E497" s="44">
        <v>7.4569999999999999</v>
      </c>
      <c r="F497" s="44">
        <v>0.61280000000000001</v>
      </c>
      <c r="G497" s="44">
        <v>264.87</v>
      </c>
      <c r="H497" s="44">
        <v>3.8782999999999999</v>
      </c>
      <c r="I497" s="44">
        <v>1.5197000000000001</v>
      </c>
      <c r="J497" s="45">
        <v>8.7149999999999999</v>
      </c>
    </row>
    <row r="498" spans="1:10" x14ac:dyDescent="0.25">
      <c r="A498" s="33">
        <v>36861</v>
      </c>
      <c r="B498" s="44">
        <v>0.87350000000000005</v>
      </c>
      <c r="C498" s="44">
        <v>97.75</v>
      </c>
      <c r="D498" s="44">
        <v>34.643000000000001</v>
      </c>
      <c r="E498" s="44">
        <v>7.4560000000000004</v>
      </c>
      <c r="F498" s="44">
        <v>0.60950000000000004</v>
      </c>
      <c r="G498" s="44">
        <v>265</v>
      </c>
      <c r="H498" s="44">
        <v>3.9028</v>
      </c>
      <c r="I498" s="44">
        <v>1.5172000000000001</v>
      </c>
      <c r="J498" s="45">
        <v>8.6824999999999992</v>
      </c>
    </row>
    <row r="499" spans="1:10" x14ac:dyDescent="0.25">
      <c r="A499" s="33">
        <v>36864</v>
      </c>
      <c r="B499" s="44">
        <v>0.89080000000000004</v>
      </c>
      <c r="C499" s="44">
        <v>98.6</v>
      </c>
      <c r="D499" s="44">
        <v>34.933</v>
      </c>
      <c r="E499" s="44">
        <v>7.4545000000000003</v>
      </c>
      <c r="F499" s="44">
        <v>0.61370000000000002</v>
      </c>
      <c r="G499" s="44">
        <v>265.17</v>
      </c>
      <c r="H499" s="44">
        <v>3.9613</v>
      </c>
      <c r="I499" s="44">
        <v>1.5299</v>
      </c>
      <c r="J499" s="45">
        <v>8.6300000000000008</v>
      </c>
    </row>
    <row r="500" spans="1:10" x14ac:dyDescent="0.25">
      <c r="A500" s="33">
        <v>36865</v>
      </c>
      <c r="B500" s="44">
        <v>0.88100000000000001</v>
      </c>
      <c r="C500" s="44">
        <v>97.52</v>
      </c>
      <c r="D500" s="44">
        <v>34.909999999999997</v>
      </c>
      <c r="E500" s="44">
        <v>7.4531000000000001</v>
      </c>
      <c r="F500" s="44">
        <v>0.61009999999999998</v>
      </c>
      <c r="G500" s="44">
        <v>265.18</v>
      </c>
      <c r="H500" s="44">
        <v>3.9077000000000002</v>
      </c>
      <c r="I500" s="44">
        <v>1.5398000000000001</v>
      </c>
      <c r="J500" s="45">
        <v>8.5805000000000007</v>
      </c>
    </row>
    <row r="501" spans="1:10" x14ac:dyDescent="0.25">
      <c r="A501" s="33">
        <v>36866</v>
      </c>
      <c r="B501" s="44">
        <v>0.88280000000000003</v>
      </c>
      <c r="C501" s="44">
        <v>97.76</v>
      </c>
      <c r="D501" s="44">
        <v>34.863</v>
      </c>
      <c r="E501" s="44">
        <v>7.4542000000000002</v>
      </c>
      <c r="F501" s="44">
        <v>0.61519999999999997</v>
      </c>
      <c r="G501" s="44">
        <v>265.05</v>
      </c>
      <c r="H501" s="44">
        <v>3.8936999999999999</v>
      </c>
      <c r="I501" s="44">
        <v>1.5338000000000001</v>
      </c>
      <c r="J501" s="45">
        <v>8.5660000000000007</v>
      </c>
    </row>
    <row r="502" spans="1:10" x14ac:dyDescent="0.25">
      <c r="A502" s="33">
        <v>36867</v>
      </c>
      <c r="B502" s="44">
        <v>0.89429999999999998</v>
      </c>
      <c r="C502" s="44">
        <v>98.9</v>
      </c>
      <c r="D502" s="44">
        <v>34.97</v>
      </c>
      <c r="E502" s="44">
        <v>7.4561999999999999</v>
      </c>
      <c r="F502" s="44">
        <v>0.61919999999999997</v>
      </c>
      <c r="G502" s="44">
        <v>265.22000000000003</v>
      </c>
      <c r="H502" s="44">
        <v>3.923</v>
      </c>
      <c r="I502" s="44">
        <v>1.5409999999999999</v>
      </c>
      <c r="J502" s="45">
        <v>8.6274999999999995</v>
      </c>
    </row>
    <row r="503" spans="1:10" x14ac:dyDescent="0.25">
      <c r="A503" s="33">
        <v>36868</v>
      </c>
      <c r="B503" s="44">
        <v>0.88949999999999996</v>
      </c>
      <c r="C503" s="44">
        <v>98.75</v>
      </c>
      <c r="D503" s="44">
        <v>34.902999999999999</v>
      </c>
      <c r="E503" s="44">
        <v>7.4535</v>
      </c>
      <c r="F503" s="44">
        <v>0.61280000000000001</v>
      </c>
      <c r="G503" s="44">
        <v>265.25</v>
      </c>
      <c r="H503" s="44">
        <v>3.9159999999999999</v>
      </c>
      <c r="I503" s="44">
        <v>1.5404</v>
      </c>
      <c r="J503" s="45">
        <v>8.6210000000000004</v>
      </c>
    </row>
    <row r="504" spans="1:10" x14ac:dyDescent="0.25">
      <c r="A504" s="33">
        <v>36871</v>
      </c>
      <c r="B504" s="44">
        <v>0.88039999999999996</v>
      </c>
      <c r="C504" s="44">
        <v>97.53</v>
      </c>
      <c r="D504" s="44">
        <v>34.840000000000003</v>
      </c>
      <c r="E504" s="44">
        <v>7.4550000000000001</v>
      </c>
      <c r="F504" s="44">
        <v>0.60489999999999999</v>
      </c>
      <c r="G504" s="44">
        <v>265.31</v>
      </c>
      <c r="H504" s="44">
        <v>3.8755000000000002</v>
      </c>
      <c r="I504" s="44">
        <v>1.5401</v>
      </c>
      <c r="J504" s="45">
        <v>8.5512999999999995</v>
      </c>
    </row>
    <row r="505" spans="1:10" x14ac:dyDescent="0.25">
      <c r="A505" s="33">
        <v>36872</v>
      </c>
      <c r="B505" s="44">
        <v>0.87819999999999998</v>
      </c>
      <c r="C505" s="44">
        <v>97.89</v>
      </c>
      <c r="D505" s="44">
        <v>34.747</v>
      </c>
      <c r="E505" s="44">
        <v>7.4543999999999997</v>
      </c>
      <c r="F505" s="44">
        <v>0.60640000000000005</v>
      </c>
      <c r="G505" s="44">
        <v>265.23</v>
      </c>
      <c r="H505" s="44">
        <v>3.8521000000000001</v>
      </c>
      <c r="I505" s="44">
        <v>1.5542</v>
      </c>
      <c r="J505" s="45">
        <v>8.5002999999999993</v>
      </c>
    </row>
    <row r="506" spans="1:10" x14ac:dyDescent="0.25">
      <c r="A506" s="33">
        <v>36873</v>
      </c>
      <c r="B506" s="44">
        <v>0.87480000000000002</v>
      </c>
      <c r="C506" s="44">
        <v>98.4</v>
      </c>
      <c r="D506" s="44">
        <v>34.72</v>
      </c>
      <c r="E506" s="44">
        <v>7.4554999999999998</v>
      </c>
      <c r="F506" s="44">
        <v>0.60399999999999998</v>
      </c>
      <c r="G506" s="44">
        <v>264.89999999999998</v>
      </c>
      <c r="H506" s="44">
        <v>3.8519999999999999</v>
      </c>
      <c r="I506" s="44">
        <v>1.5548999999999999</v>
      </c>
      <c r="J506" s="45">
        <v>8.5538000000000007</v>
      </c>
    </row>
    <row r="507" spans="1:10" x14ac:dyDescent="0.25">
      <c r="A507" s="33">
        <v>36874</v>
      </c>
      <c r="B507" s="44">
        <v>0.88390000000000002</v>
      </c>
      <c r="C507" s="44">
        <v>99.55</v>
      </c>
      <c r="D507" s="44">
        <v>34.817999999999998</v>
      </c>
      <c r="E507" s="44">
        <v>7.4535999999999998</v>
      </c>
      <c r="F507" s="44">
        <v>0.60299999999999998</v>
      </c>
      <c r="G507" s="44">
        <v>264.72000000000003</v>
      </c>
      <c r="H507" s="44">
        <v>3.8614000000000002</v>
      </c>
      <c r="I507" s="44">
        <v>1.5618000000000001</v>
      </c>
      <c r="J507" s="45">
        <v>8.5749999999999993</v>
      </c>
    </row>
    <row r="508" spans="1:10" x14ac:dyDescent="0.25">
      <c r="A508" s="33">
        <v>36875</v>
      </c>
      <c r="B508" s="44">
        <v>0.89839999999999998</v>
      </c>
      <c r="C508" s="44">
        <v>100.93</v>
      </c>
      <c r="D508" s="44">
        <v>34.658000000000001</v>
      </c>
      <c r="E508" s="44">
        <v>7.4557000000000002</v>
      </c>
      <c r="F508" s="44">
        <v>0.60880000000000001</v>
      </c>
      <c r="G508" s="44">
        <v>264.58</v>
      </c>
      <c r="H508" s="44">
        <v>3.8847999999999998</v>
      </c>
      <c r="I508" s="44">
        <v>1.5704</v>
      </c>
      <c r="J508" s="45">
        <v>8.5820000000000007</v>
      </c>
    </row>
    <row r="509" spans="1:10" x14ac:dyDescent="0.25">
      <c r="A509" s="33">
        <v>36878</v>
      </c>
      <c r="B509" s="44">
        <v>0.89659999999999995</v>
      </c>
      <c r="C509" s="44">
        <v>100.54</v>
      </c>
      <c r="D509" s="44">
        <v>34.619999999999997</v>
      </c>
      <c r="E509" s="44">
        <v>7.4588999999999999</v>
      </c>
      <c r="F509" s="44">
        <v>0.60740000000000005</v>
      </c>
      <c r="G509" s="44">
        <v>264.57</v>
      </c>
      <c r="H509" s="44">
        <v>3.8542000000000001</v>
      </c>
      <c r="I509" s="44">
        <v>1.5662</v>
      </c>
      <c r="J509" s="45">
        <v>8.641</v>
      </c>
    </row>
    <row r="510" spans="1:10" x14ac:dyDescent="0.25">
      <c r="A510" s="33">
        <v>36879</v>
      </c>
      <c r="B510" s="44">
        <v>0.89029999999999998</v>
      </c>
      <c r="C510" s="44">
        <v>99.96</v>
      </c>
      <c r="D510" s="44">
        <v>34.707000000000001</v>
      </c>
      <c r="E510" s="44">
        <v>7.4589999999999996</v>
      </c>
      <c r="F510" s="44">
        <v>0.60719999999999996</v>
      </c>
      <c r="G510" s="44">
        <v>264.49</v>
      </c>
      <c r="H510" s="44">
        <v>3.827</v>
      </c>
      <c r="I510" s="44">
        <v>1.5649</v>
      </c>
      <c r="J510" s="45">
        <v>8.6980000000000004</v>
      </c>
    </row>
    <row r="511" spans="1:10" x14ac:dyDescent="0.25">
      <c r="A511" s="33">
        <v>36880</v>
      </c>
      <c r="B511" s="44">
        <v>0.90590000000000004</v>
      </c>
      <c r="C511" s="44">
        <v>102.05</v>
      </c>
      <c r="D511" s="44">
        <v>34.716999999999999</v>
      </c>
      <c r="E511" s="44">
        <v>7.4619999999999997</v>
      </c>
      <c r="F511" s="44">
        <v>0.61729999999999996</v>
      </c>
      <c r="G511" s="44">
        <v>264.36</v>
      </c>
      <c r="H511" s="44">
        <v>3.8481999999999998</v>
      </c>
      <c r="I511" s="44">
        <v>1.5557000000000001</v>
      </c>
      <c r="J511" s="45">
        <v>8.7025000000000006</v>
      </c>
    </row>
    <row r="512" spans="1:10" x14ac:dyDescent="0.25">
      <c r="A512" s="33">
        <v>36881</v>
      </c>
      <c r="B512" s="44">
        <v>0.91459999999999997</v>
      </c>
      <c r="C512" s="44">
        <v>102.37</v>
      </c>
      <c r="D512" s="44">
        <v>34.822000000000003</v>
      </c>
      <c r="E512" s="44">
        <v>7.4630000000000001</v>
      </c>
      <c r="F512" s="44">
        <v>0.61799999999999999</v>
      </c>
      <c r="G512" s="44">
        <v>264.45</v>
      </c>
      <c r="H512" s="44">
        <v>3.8567999999999998</v>
      </c>
      <c r="I512" s="44">
        <v>1.5606</v>
      </c>
      <c r="J512" s="45">
        <v>8.7274999999999991</v>
      </c>
    </row>
    <row r="513" spans="1:10" x14ac:dyDescent="0.25">
      <c r="A513" s="33">
        <v>36882</v>
      </c>
      <c r="B513" s="44">
        <v>0.92400000000000004</v>
      </c>
      <c r="C513" s="44">
        <v>103.78</v>
      </c>
      <c r="D513" s="44">
        <v>34.901000000000003</v>
      </c>
      <c r="E513" s="44">
        <v>7.4640000000000004</v>
      </c>
      <c r="F513" s="44">
        <v>0.62419999999999998</v>
      </c>
      <c r="G513" s="44">
        <v>264.81</v>
      </c>
      <c r="H513" s="44">
        <v>3.8582999999999998</v>
      </c>
      <c r="I513" s="44">
        <v>1.5571999999999999</v>
      </c>
      <c r="J513" s="45">
        <v>8.8088999999999995</v>
      </c>
    </row>
    <row r="514" spans="1:10" x14ac:dyDescent="0.25">
      <c r="A514" s="33">
        <v>36887</v>
      </c>
      <c r="B514" s="44">
        <v>0.93100000000000005</v>
      </c>
      <c r="C514" s="44">
        <v>106.08</v>
      </c>
      <c r="D514" s="44">
        <v>34.969000000000001</v>
      </c>
      <c r="E514" s="44">
        <v>7.4657</v>
      </c>
      <c r="F514" s="44">
        <v>0.62539999999999996</v>
      </c>
      <c r="G514" s="44">
        <v>265.58999999999997</v>
      </c>
      <c r="H514" s="44">
        <v>3.8403</v>
      </c>
      <c r="I514" s="44">
        <v>1.5510999999999999</v>
      </c>
      <c r="J514" s="45">
        <v>8.86</v>
      </c>
    </row>
    <row r="515" spans="1:10" x14ac:dyDescent="0.25">
      <c r="A515" s="33">
        <v>36888</v>
      </c>
      <c r="B515" s="44">
        <v>0.92849999999999999</v>
      </c>
      <c r="C515" s="44">
        <v>106.4</v>
      </c>
      <c r="D515" s="44">
        <v>35.06</v>
      </c>
      <c r="E515" s="44">
        <v>7.4646999999999997</v>
      </c>
      <c r="F515" s="44">
        <v>0.62380000000000002</v>
      </c>
      <c r="G515" s="44">
        <v>265.10000000000002</v>
      </c>
      <c r="H515" s="44">
        <v>3.8490000000000002</v>
      </c>
      <c r="I515" s="44">
        <v>1.5596000000000001</v>
      </c>
      <c r="J515" s="45">
        <v>8.8428000000000004</v>
      </c>
    </row>
    <row r="516" spans="1:10" x14ac:dyDescent="0.25">
      <c r="A516" s="33">
        <v>36889</v>
      </c>
      <c r="B516" s="44">
        <v>0.93049999999999999</v>
      </c>
      <c r="C516" s="44">
        <v>106.92</v>
      </c>
      <c r="D516" s="44">
        <v>35.046999999999997</v>
      </c>
      <c r="E516" s="44">
        <v>7.4630999999999998</v>
      </c>
      <c r="F516" s="44">
        <v>0.62409999999999999</v>
      </c>
      <c r="G516" s="44">
        <v>265</v>
      </c>
      <c r="H516" s="44">
        <v>3.8498000000000001</v>
      </c>
      <c r="I516" s="44">
        <v>1.5482</v>
      </c>
      <c r="J516" s="45">
        <v>8.8313000000000006</v>
      </c>
    </row>
    <row r="517" spans="1:10" x14ac:dyDescent="0.25">
      <c r="A517" s="33">
        <v>36893</v>
      </c>
      <c r="B517" s="44">
        <v>0.94230000000000003</v>
      </c>
      <c r="C517" s="44">
        <v>108.26</v>
      </c>
      <c r="D517" s="44">
        <v>35.112000000000002</v>
      </c>
      <c r="E517" s="44">
        <v>7.4611000000000001</v>
      </c>
      <c r="F517" s="44">
        <v>0.63149999999999995</v>
      </c>
      <c r="G517" s="44">
        <v>264.58</v>
      </c>
      <c r="H517" s="44">
        <v>3.8624999999999998</v>
      </c>
      <c r="I517" s="44">
        <v>1.5517000000000001</v>
      </c>
      <c r="J517" s="45">
        <v>8.8879999999999999</v>
      </c>
    </row>
    <row r="518" spans="1:10" x14ac:dyDescent="0.25">
      <c r="A518" s="33">
        <v>36894</v>
      </c>
      <c r="B518" s="44">
        <v>0.95299999999999996</v>
      </c>
      <c r="C518" s="44">
        <v>108.88</v>
      </c>
      <c r="D518" s="44">
        <v>35.375</v>
      </c>
      <c r="E518" s="44">
        <v>7.4595000000000002</v>
      </c>
      <c r="F518" s="44">
        <v>0.63249999999999995</v>
      </c>
      <c r="G518" s="44">
        <v>264.55</v>
      </c>
      <c r="H518" s="44">
        <v>3.903</v>
      </c>
      <c r="I518" s="44">
        <v>1.5625</v>
      </c>
      <c r="J518" s="45">
        <v>8.9466999999999999</v>
      </c>
    </row>
    <row r="519" spans="1:10" x14ac:dyDescent="0.25">
      <c r="A519" s="33">
        <v>36895</v>
      </c>
      <c r="B519" s="44">
        <v>0.94579999999999997</v>
      </c>
      <c r="C519" s="44">
        <v>108.25</v>
      </c>
      <c r="D519" s="44">
        <v>35.159999999999997</v>
      </c>
      <c r="E519" s="44">
        <v>7.4623999999999997</v>
      </c>
      <c r="F519" s="44">
        <v>0.63260000000000005</v>
      </c>
      <c r="G519" s="44">
        <v>264.77</v>
      </c>
      <c r="H519" s="44">
        <v>3.8974000000000002</v>
      </c>
      <c r="I519" s="44">
        <v>1.5645</v>
      </c>
      <c r="J519" s="45">
        <v>8.9153000000000002</v>
      </c>
    </row>
    <row r="520" spans="1:10" x14ac:dyDescent="0.25">
      <c r="A520" s="33">
        <v>36896</v>
      </c>
      <c r="B520" s="44">
        <v>0.95450000000000002</v>
      </c>
      <c r="C520" s="44">
        <v>111.22</v>
      </c>
      <c r="D520" s="44">
        <v>35.237000000000002</v>
      </c>
      <c r="E520" s="44">
        <v>7.4633000000000003</v>
      </c>
      <c r="F520" s="44">
        <v>0.63490000000000002</v>
      </c>
      <c r="G520" s="44">
        <v>264.87</v>
      </c>
      <c r="H520" s="44">
        <v>3.89</v>
      </c>
      <c r="I520" s="44">
        <v>1.5726</v>
      </c>
      <c r="J520" s="45">
        <v>8.9320000000000004</v>
      </c>
    </row>
    <row r="521" spans="1:10" x14ac:dyDescent="0.25">
      <c r="A521" s="33">
        <v>36899</v>
      </c>
      <c r="B521" s="44">
        <v>0.94969999999999999</v>
      </c>
      <c r="C521" s="44">
        <v>110.55</v>
      </c>
      <c r="D521" s="44">
        <v>35.173000000000002</v>
      </c>
      <c r="E521" s="44">
        <v>7.4650999999999996</v>
      </c>
      <c r="F521" s="44">
        <v>0.63280000000000003</v>
      </c>
      <c r="G521" s="44">
        <v>264.95999999999998</v>
      </c>
      <c r="H521" s="44">
        <v>3.887</v>
      </c>
      <c r="I521" s="44">
        <v>1.5649999999999999</v>
      </c>
      <c r="J521" s="45">
        <v>8.9285999999999994</v>
      </c>
    </row>
    <row r="522" spans="1:10" x14ac:dyDescent="0.25">
      <c r="A522" s="33">
        <v>36900</v>
      </c>
      <c r="B522" s="44">
        <v>0.94010000000000005</v>
      </c>
      <c r="C522" s="44">
        <v>108.78</v>
      </c>
      <c r="D522" s="44">
        <v>35.090000000000003</v>
      </c>
      <c r="E522" s="44">
        <v>7.4641999999999999</v>
      </c>
      <c r="F522" s="44">
        <v>0.63139999999999996</v>
      </c>
      <c r="G522" s="44">
        <v>265.01</v>
      </c>
      <c r="H522" s="44">
        <v>3.8856999999999999</v>
      </c>
      <c r="I522" s="44">
        <v>1.5659000000000001</v>
      </c>
      <c r="J522" s="45">
        <v>8.9499999999999993</v>
      </c>
    </row>
    <row r="523" spans="1:10" x14ac:dyDescent="0.25">
      <c r="A523" s="33">
        <v>36901</v>
      </c>
      <c r="B523" s="44">
        <v>0.94120000000000004</v>
      </c>
      <c r="C523" s="44">
        <v>109.33</v>
      </c>
      <c r="D523" s="44">
        <v>35.118000000000002</v>
      </c>
      <c r="E523" s="44">
        <v>7.4653999999999998</v>
      </c>
      <c r="F523" s="44">
        <v>0.63080000000000003</v>
      </c>
      <c r="G523" s="44">
        <v>265.07</v>
      </c>
      <c r="H523" s="44">
        <v>3.9098000000000002</v>
      </c>
      <c r="I523" s="44">
        <v>1.5755999999999999</v>
      </c>
      <c r="J523" s="45">
        <v>8.9232999999999993</v>
      </c>
    </row>
    <row r="524" spans="1:10" x14ac:dyDescent="0.25">
      <c r="A524" s="33">
        <v>36902</v>
      </c>
      <c r="B524" s="44">
        <v>0.95230000000000004</v>
      </c>
      <c r="C524" s="44">
        <v>111.75</v>
      </c>
      <c r="D524" s="44">
        <v>35.35</v>
      </c>
      <c r="E524" s="44">
        <v>7.4668000000000001</v>
      </c>
      <c r="F524" s="44">
        <v>0.63500000000000001</v>
      </c>
      <c r="G524" s="44">
        <v>265.04000000000002</v>
      </c>
      <c r="H524" s="44">
        <v>3.9220000000000002</v>
      </c>
      <c r="I524" s="44">
        <v>1.5818000000000001</v>
      </c>
      <c r="J524" s="45">
        <v>8.8874999999999993</v>
      </c>
    </row>
    <row r="525" spans="1:10" x14ac:dyDescent="0.25">
      <c r="A525" s="33">
        <v>36903</v>
      </c>
      <c r="B525" s="44">
        <v>0.95450000000000002</v>
      </c>
      <c r="C525" s="44">
        <v>112.35</v>
      </c>
      <c r="D525" s="44">
        <v>35.36</v>
      </c>
      <c r="E525" s="44">
        <v>7.4667000000000003</v>
      </c>
      <c r="F525" s="44">
        <v>0.64080000000000004</v>
      </c>
      <c r="G525" s="44">
        <v>265.11</v>
      </c>
      <c r="H525" s="44">
        <v>3.91</v>
      </c>
      <c r="I525" s="44">
        <v>1.5894999999999999</v>
      </c>
      <c r="J525" s="45">
        <v>8.8569999999999993</v>
      </c>
    </row>
    <row r="526" spans="1:10" x14ac:dyDescent="0.25">
      <c r="A526" s="33">
        <v>36906</v>
      </c>
      <c r="B526" s="44">
        <v>0.94279999999999997</v>
      </c>
      <c r="C526" s="44">
        <v>111.92</v>
      </c>
      <c r="D526" s="44">
        <v>35.255000000000003</v>
      </c>
      <c r="E526" s="44">
        <v>7.4660000000000002</v>
      </c>
      <c r="F526" s="44">
        <v>0.63880000000000003</v>
      </c>
      <c r="G526" s="44">
        <v>265.12</v>
      </c>
      <c r="H526" s="44">
        <v>3.8730000000000002</v>
      </c>
      <c r="I526" s="44">
        <v>1.5973999999999999</v>
      </c>
      <c r="J526" s="45">
        <v>8.8695000000000004</v>
      </c>
    </row>
    <row r="527" spans="1:10" x14ac:dyDescent="0.25">
      <c r="A527" s="33">
        <v>36907</v>
      </c>
      <c r="B527" s="44">
        <v>0.94120000000000004</v>
      </c>
      <c r="C527" s="44">
        <v>111.27</v>
      </c>
      <c r="D527" s="44">
        <v>35.427</v>
      </c>
      <c r="E527" s="44">
        <v>7.4664999999999999</v>
      </c>
      <c r="F527" s="44">
        <v>0.64070000000000005</v>
      </c>
      <c r="G527" s="44">
        <v>264.97000000000003</v>
      </c>
      <c r="H527" s="44">
        <v>3.8546</v>
      </c>
      <c r="I527" s="44">
        <v>1.5949</v>
      </c>
      <c r="J527" s="45">
        <v>8.9295000000000009</v>
      </c>
    </row>
    <row r="528" spans="1:10" x14ac:dyDescent="0.25">
      <c r="A528" s="33">
        <v>36908</v>
      </c>
      <c r="B528" s="44">
        <v>0.93959999999999999</v>
      </c>
      <c r="C528" s="44">
        <v>110.6</v>
      </c>
      <c r="D528" s="44">
        <v>35.53</v>
      </c>
      <c r="E528" s="44">
        <v>7.4665999999999997</v>
      </c>
      <c r="F528" s="44">
        <v>0.63660000000000005</v>
      </c>
      <c r="G528" s="44">
        <v>265.10000000000002</v>
      </c>
      <c r="H528" s="44">
        <v>3.8565</v>
      </c>
      <c r="I528" s="44">
        <v>1.5996999999999999</v>
      </c>
      <c r="J528" s="45">
        <v>8.9320000000000004</v>
      </c>
    </row>
    <row r="529" spans="1:10" x14ac:dyDescent="0.25">
      <c r="A529" s="33">
        <v>36909</v>
      </c>
      <c r="B529" s="44">
        <v>0.94040000000000001</v>
      </c>
      <c r="C529" s="44">
        <v>111.28</v>
      </c>
      <c r="D529" s="44">
        <v>35.317</v>
      </c>
      <c r="E529" s="44">
        <v>7.4671000000000003</v>
      </c>
      <c r="F529" s="44">
        <v>0.63849999999999996</v>
      </c>
      <c r="G529" s="44">
        <v>265.05</v>
      </c>
      <c r="H529" s="44">
        <v>3.8679999999999999</v>
      </c>
      <c r="I529" s="44">
        <v>1.5868</v>
      </c>
      <c r="J529" s="45">
        <v>8.9269999999999996</v>
      </c>
    </row>
    <row r="530" spans="1:10" x14ac:dyDescent="0.25">
      <c r="A530" s="33">
        <v>36910</v>
      </c>
      <c r="B530" s="44">
        <v>0.94</v>
      </c>
      <c r="C530" s="44">
        <v>110.66</v>
      </c>
      <c r="D530" s="44">
        <v>35.173000000000002</v>
      </c>
      <c r="E530" s="44">
        <v>7.4665999999999997</v>
      </c>
      <c r="F530" s="44">
        <v>0.63800000000000001</v>
      </c>
      <c r="G530" s="44">
        <v>265.08</v>
      </c>
      <c r="H530" s="44">
        <v>3.8521999999999998</v>
      </c>
      <c r="I530" s="44">
        <v>1.5889</v>
      </c>
      <c r="J530" s="45">
        <v>8.8870000000000005</v>
      </c>
    </row>
    <row r="531" spans="1:10" x14ac:dyDescent="0.25">
      <c r="A531" s="33">
        <v>36913</v>
      </c>
      <c r="B531" s="44">
        <v>0.92900000000000005</v>
      </c>
      <c r="C531" s="44">
        <v>108.28</v>
      </c>
      <c r="D531" s="44">
        <v>35.171999999999997</v>
      </c>
      <c r="E531" s="44">
        <v>7.4664000000000001</v>
      </c>
      <c r="F531" s="44">
        <v>0.63900000000000001</v>
      </c>
      <c r="G531" s="44">
        <v>264.97000000000003</v>
      </c>
      <c r="H531" s="44">
        <v>3.855</v>
      </c>
      <c r="I531" s="44">
        <v>1.5947</v>
      </c>
      <c r="J531" s="45">
        <v>8.9324999999999992</v>
      </c>
    </row>
    <row r="532" spans="1:10" x14ac:dyDescent="0.25">
      <c r="A532" s="33">
        <v>36914</v>
      </c>
      <c r="B532" s="44">
        <v>0.94069999999999998</v>
      </c>
      <c r="C532" s="44">
        <v>110.22</v>
      </c>
      <c r="D532" s="44">
        <v>35.167999999999999</v>
      </c>
      <c r="E532" s="44">
        <v>7.4656000000000002</v>
      </c>
      <c r="F532" s="44">
        <v>0.63880000000000003</v>
      </c>
      <c r="G532" s="44">
        <v>264.99</v>
      </c>
      <c r="H532" s="44">
        <v>3.8532000000000002</v>
      </c>
      <c r="I532" s="44">
        <v>1.6040000000000001</v>
      </c>
      <c r="J532" s="45">
        <v>8.9589999999999996</v>
      </c>
    </row>
    <row r="533" spans="1:10" x14ac:dyDescent="0.25">
      <c r="A533" s="33">
        <v>36915</v>
      </c>
      <c r="B533" s="44">
        <v>0.9294</v>
      </c>
      <c r="C533" s="44">
        <v>109.79</v>
      </c>
      <c r="D533" s="44">
        <v>34.966999999999999</v>
      </c>
      <c r="E533" s="44">
        <v>7.4634</v>
      </c>
      <c r="F533" s="44">
        <v>0.6341</v>
      </c>
      <c r="G533" s="44">
        <v>265.05</v>
      </c>
      <c r="H533" s="44">
        <v>3.8163999999999998</v>
      </c>
      <c r="I533" s="44">
        <v>1.6105</v>
      </c>
      <c r="J533" s="45">
        <v>8.91</v>
      </c>
    </row>
    <row r="534" spans="1:10" x14ac:dyDescent="0.25">
      <c r="A534" s="33">
        <v>36916</v>
      </c>
      <c r="B534" s="44">
        <v>0.91459999999999997</v>
      </c>
      <c r="C534" s="44">
        <v>107.15</v>
      </c>
      <c r="D534" s="44">
        <v>34.927999999999997</v>
      </c>
      <c r="E534" s="44">
        <v>7.4626999999999999</v>
      </c>
      <c r="F534" s="44">
        <v>0.63039999999999996</v>
      </c>
      <c r="G534" s="44">
        <v>265.07</v>
      </c>
      <c r="H534" s="44">
        <v>3.8027000000000002</v>
      </c>
      <c r="I534" s="44">
        <v>1.6087</v>
      </c>
      <c r="J534" s="45">
        <v>8.9</v>
      </c>
    </row>
    <row r="535" spans="1:10" x14ac:dyDescent="0.25">
      <c r="A535" s="33">
        <v>36917</v>
      </c>
      <c r="B535" s="44">
        <v>0.92279999999999995</v>
      </c>
      <c r="C535" s="44">
        <v>107.69</v>
      </c>
      <c r="D535" s="44">
        <v>34.798000000000002</v>
      </c>
      <c r="E535" s="44">
        <v>7.4619</v>
      </c>
      <c r="F535" s="44">
        <v>0.63149999999999995</v>
      </c>
      <c r="G535" s="44">
        <v>265.12</v>
      </c>
      <c r="H535" s="44">
        <v>3.8130999999999999</v>
      </c>
      <c r="I535" s="44">
        <v>1.6025</v>
      </c>
      <c r="J535" s="45">
        <v>8.9068000000000005</v>
      </c>
    </row>
    <row r="536" spans="1:10" x14ac:dyDescent="0.25">
      <c r="A536" s="33">
        <v>36920</v>
      </c>
      <c r="B536" s="44">
        <v>0.91930000000000001</v>
      </c>
      <c r="C536" s="44">
        <v>107.15</v>
      </c>
      <c r="D536" s="44">
        <v>34.76</v>
      </c>
      <c r="E536" s="44">
        <v>7.4622000000000002</v>
      </c>
      <c r="F536" s="44">
        <v>0.63039999999999996</v>
      </c>
      <c r="G536" s="44">
        <v>265.08999999999997</v>
      </c>
      <c r="H536" s="44">
        <v>3.7988</v>
      </c>
      <c r="I536" s="44">
        <v>1.5992999999999999</v>
      </c>
      <c r="J536" s="45">
        <v>8.86</v>
      </c>
    </row>
    <row r="537" spans="1:10" x14ac:dyDescent="0.25">
      <c r="A537" s="33">
        <v>36921</v>
      </c>
      <c r="B537" s="44">
        <v>0.91969999999999996</v>
      </c>
      <c r="C537" s="44">
        <v>107.38</v>
      </c>
      <c r="D537" s="44">
        <v>34.658999999999999</v>
      </c>
      <c r="E537" s="44">
        <v>7.4607999999999999</v>
      </c>
      <c r="F537" s="44">
        <v>0.62980000000000003</v>
      </c>
      <c r="G537" s="44">
        <v>265.14999999999998</v>
      </c>
      <c r="H537" s="44">
        <v>3.7923</v>
      </c>
      <c r="I537" s="44">
        <v>1.589</v>
      </c>
      <c r="J537" s="45">
        <v>8.8407999999999998</v>
      </c>
    </row>
    <row r="538" spans="1:10" x14ac:dyDescent="0.25">
      <c r="A538" s="33">
        <v>36922</v>
      </c>
      <c r="B538" s="44">
        <v>0.92930000000000001</v>
      </c>
      <c r="C538" s="44">
        <v>107.87</v>
      </c>
      <c r="D538" s="44">
        <v>34.69</v>
      </c>
      <c r="E538" s="44">
        <v>7.4611000000000001</v>
      </c>
      <c r="F538" s="44">
        <v>0.63670000000000004</v>
      </c>
      <c r="G538" s="44">
        <v>265.18</v>
      </c>
      <c r="H538" s="44">
        <v>3.7970000000000002</v>
      </c>
      <c r="I538" s="44">
        <v>1.5782</v>
      </c>
      <c r="J538" s="45">
        <v>8.8394999999999992</v>
      </c>
    </row>
    <row r="539" spans="1:10" x14ac:dyDescent="0.25">
      <c r="A539" s="33">
        <v>36923</v>
      </c>
      <c r="B539" s="44">
        <v>0.94059999999999999</v>
      </c>
      <c r="C539" s="44">
        <v>108.7</v>
      </c>
      <c r="D539" s="44">
        <v>34.881999999999998</v>
      </c>
      <c r="E539" s="44">
        <v>7.4638</v>
      </c>
      <c r="F539" s="44">
        <v>0.6371</v>
      </c>
      <c r="G539" s="44">
        <v>265.3</v>
      </c>
      <c r="H539" s="44">
        <v>3.8096999999999999</v>
      </c>
      <c r="I539" s="44">
        <v>1.5848</v>
      </c>
      <c r="J539" s="45">
        <v>8.8968000000000007</v>
      </c>
    </row>
    <row r="540" spans="1:10" x14ac:dyDescent="0.25">
      <c r="A540" s="33">
        <v>36924</v>
      </c>
      <c r="B540" s="44">
        <v>0.94069999999999998</v>
      </c>
      <c r="C540" s="44">
        <v>108.43</v>
      </c>
      <c r="D540" s="44">
        <v>34.862000000000002</v>
      </c>
      <c r="E540" s="44">
        <v>7.4623999999999997</v>
      </c>
      <c r="F540" s="44">
        <v>0.63639999999999997</v>
      </c>
      <c r="G540" s="44">
        <v>265.27</v>
      </c>
      <c r="H540" s="44">
        <v>3.7938000000000001</v>
      </c>
      <c r="I540" s="44">
        <v>1.6044</v>
      </c>
      <c r="J540" s="45">
        <v>8.9139999999999997</v>
      </c>
    </row>
    <row r="541" spans="1:10" x14ac:dyDescent="0.25">
      <c r="A541" s="33">
        <v>36927</v>
      </c>
      <c r="B541" s="44">
        <v>0.9425</v>
      </c>
      <c r="C541" s="44">
        <v>108.78</v>
      </c>
      <c r="D541" s="44">
        <v>34.838000000000001</v>
      </c>
      <c r="E541" s="44">
        <v>7.4644000000000004</v>
      </c>
      <c r="F541" s="44">
        <v>0.63870000000000005</v>
      </c>
      <c r="G541" s="44">
        <v>265.32</v>
      </c>
      <c r="H541" s="44">
        <v>3.7951999999999999</v>
      </c>
      <c r="I541" s="44">
        <v>1.6055999999999999</v>
      </c>
      <c r="J541" s="45">
        <v>8.9362999999999992</v>
      </c>
    </row>
    <row r="542" spans="1:10" x14ac:dyDescent="0.25">
      <c r="A542" s="33">
        <v>36928</v>
      </c>
      <c r="B542" s="44">
        <v>0.93220000000000003</v>
      </c>
      <c r="C542" s="44">
        <v>107.05</v>
      </c>
      <c r="D542" s="44">
        <v>34.664999999999999</v>
      </c>
      <c r="E542" s="44">
        <v>7.4637000000000002</v>
      </c>
      <c r="F542" s="44">
        <v>0.63660000000000005</v>
      </c>
      <c r="G542" s="44">
        <v>265.33999999999997</v>
      </c>
      <c r="H542" s="44">
        <v>3.7949000000000002</v>
      </c>
      <c r="I542" s="44">
        <v>1.5992999999999999</v>
      </c>
      <c r="J542" s="45">
        <v>8.9164999999999992</v>
      </c>
    </row>
    <row r="543" spans="1:10" x14ac:dyDescent="0.25">
      <c r="A543" s="33">
        <v>36929</v>
      </c>
      <c r="B543" s="44">
        <v>0.9325</v>
      </c>
      <c r="C543" s="44">
        <v>108.36</v>
      </c>
      <c r="D543" s="44">
        <v>34.671999999999997</v>
      </c>
      <c r="E543" s="44">
        <v>7.4630999999999998</v>
      </c>
      <c r="F543" s="44">
        <v>0.63839999999999997</v>
      </c>
      <c r="G543" s="44">
        <v>265.27</v>
      </c>
      <c r="H543" s="44">
        <v>3.7869999999999999</v>
      </c>
      <c r="I543" s="44">
        <v>1.5913999999999999</v>
      </c>
      <c r="J543" s="45">
        <v>8.9124999999999996</v>
      </c>
    </row>
    <row r="544" spans="1:10" x14ac:dyDescent="0.25">
      <c r="A544" s="33">
        <v>36930</v>
      </c>
      <c r="B544" s="44">
        <v>0.92200000000000004</v>
      </c>
      <c r="C544" s="44">
        <v>106.97</v>
      </c>
      <c r="D544" s="44">
        <v>34.65</v>
      </c>
      <c r="E544" s="44">
        <v>7.4612999999999996</v>
      </c>
      <c r="F544" s="44">
        <v>0.63549999999999995</v>
      </c>
      <c r="G544" s="44">
        <v>265.45</v>
      </c>
      <c r="H544" s="44">
        <v>3.7696000000000001</v>
      </c>
      <c r="I544" s="44">
        <v>1.5858000000000001</v>
      </c>
      <c r="J544" s="45">
        <v>8.8795000000000002</v>
      </c>
    </row>
    <row r="545" spans="1:10" x14ac:dyDescent="0.25">
      <c r="A545" s="33">
        <v>36931</v>
      </c>
      <c r="B545" s="44">
        <v>0.92269999999999996</v>
      </c>
      <c r="C545" s="44">
        <v>108.3</v>
      </c>
      <c r="D545" s="44">
        <v>34.57</v>
      </c>
      <c r="E545" s="44">
        <v>7.4611000000000001</v>
      </c>
      <c r="F545" s="44">
        <v>0.63819999999999999</v>
      </c>
      <c r="G545" s="44">
        <v>265.48</v>
      </c>
      <c r="H545" s="44">
        <v>3.7877000000000001</v>
      </c>
      <c r="I545" s="44">
        <v>1.5653999999999999</v>
      </c>
      <c r="J545" s="45">
        <v>8.9115000000000002</v>
      </c>
    </row>
    <row r="546" spans="1:10" x14ac:dyDescent="0.25">
      <c r="A546" s="33">
        <v>36934</v>
      </c>
      <c r="B546" s="44">
        <v>0.92879999999999996</v>
      </c>
      <c r="C546" s="44">
        <v>109.22</v>
      </c>
      <c r="D546" s="44">
        <v>34.622999999999998</v>
      </c>
      <c r="E546" s="44">
        <v>7.4615999999999998</v>
      </c>
      <c r="F546" s="44">
        <v>0.63980000000000004</v>
      </c>
      <c r="G546" s="44">
        <v>265.51</v>
      </c>
      <c r="H546" s="44">
        <v>3.7863000000000002</v>
      </c>
      <c r="I546" s="44">
        <v>1.5608</v>
      </c>
      <c r="J546" s="45">
        <v>8.9489999999999998</v>
      </c>
    </row>
    <row r="547" spans="1:10" x14ac:dyDescent="0.25">
      <c r="A547" s="33">
        <v>36935</v>
      </c>
      <c r="B547" s="44">
        <v>0.92749999999999999</v>
      </c>
      <c r="C547" s="44">
        <v>108.59</v>
      </c>
      <c r="D547" s="44">
        <v>34.576999999999998</v>
      </c>
      <c r="E547" s="44">
        <v>7.4607999999999999</v>
      </c>
      <c r="F547" s="44">
        <v>0.63759999999999994</v>
      </c>
      <c r="G547" s="44">
        <v>265.62</v>
      </c>
      <c r="H547" s="44">
        <v>3.7791000000000001</v>
      </c>
      <c r="I547" s="44">
        <v>1.5647</v>
      </c>
      <c r="J547" s="45">
        <v>8.9930000000000003</v>
      </c>
    </row>
    <row r="548" spans="1:10" x14ac:dyDescent="0.25">
      <c r="A548" s="33">
        <v>36936</v>
      </c>
      <c r="B548" s="44">
        <v>0.91779999999999995</v>
      </c>
      <c r="C548" s="44">
        <v>106.61</v>
      </c>
      <c r="D548" s="44">
        <v>34.482999999999997</v>
      </c>
      <c r="E548" s="44">
        <v>7.4617000000000004</v>
      </c>
      <c r="F548" s="44">
        <v>0.63060000000000005</v>
      </c>
      <c r="G548" s="44">
        <v>265.54000000000002</v>
      </c>
      <c r="H548" s="44">
        <v>3.7538</v>
      </c>
      <c r="I548" s="44">
        <v>1.5617000000000001</v>
      </c>
      <c r="J548" s="45">
        <v>9.0355000000000008</v>
      </c>
    </row>
    <row r="549" spans="1:10" x14ac:dyDescent="0.25">
      <c r="A549" s="33">
        <v>36937</v>
      </c>
      <c r="B549" s="44">
        <v>0.90900000000000003</v>
      </c>
      <c r="C549" s="44">
        <v>105.51</v>
      </c>
      <c r="D549" s="44">
        <v>34.487000000000002</v>
      </c>
      <c r="E549" s="44">
        <v>7.4626999999999999</v>
      </c>
      <c r="F549" s="44">
        <v>0.62790000000000001</v>
      </c>
      <c r="G549" s="44">
        <v>265.67</v>
      </c>
      <c r="H549" s="44">
        <v>3.7324000000000002</v>
      </c>
      <c r="I549" s="44">
        <v>1.5613999999999999</v>
      </c>
      <c r="J549" s="45">
        <v>9.0180000000000007</v>
      </c>
    </row>
    <row r="550" spans="1:10" x14ac:dyDescent="0.25">
      <c r="A550" s="33">
        <v>36938</v>
      </c>
      <c r="B550" s="44">
        <v>0.9113</v>
      </c>
      <c r="C550" s="44">
        <v>104.88</v>
      </c>
      <c r="D550" s="44">
        <v>34.450000000000003</v>
      </c>
      <c r="E550" s="44">
        <v>7.4640000000000004</v>
      </c>
      <c r="F550" s="44">
        <v>0.62839999999999996</v>
      </c>
      <c r="G550" s="44">
        <v>265.67</v>
      </c>
      <c r="H550" s="44">
        <v>3.7328000000000001</v>
      </c>
      <c r="I550" s="44">
        <v>1.5589</v>
      </c>
      <c r="J550" s="45">
        <v>8.9614999999999991</v>
      </c>
    </row>
    <row r="551" spans="1:10" x14ac:dyDescent="0.25">
      <c r="A551" s="33">
        <v>36941</v>
      </c>
      <c r="B551" s="44">
        <v>0.92130000000000001</v>
      </c>
      <c r="C551" s="44">
        <v>106.71</v>
      </c>
      <c r="D551" s="44">
        <v>34.646999999999998</v>
      </c>
      <c r="E551" s="44">
        <v>7.4634</v>
      </c>
      <c r="F551" s="44">
        <v>0.63439999999999996</v>
      </c>
      <c r="G551" s="44">
        <v>265.67</v>
      </c>
      <c r="H551" s="44">
        <v>3.77</v>
      </c>
      <c r="I551" s="44">
        <v>1.5601</v>
      </c>
      <c r="J551" s="45">
        <v>8.9930000000000003</v>
      </c>
    </row>
    <row r="552" spans="1:10" x14ac:dyDescent="0.25">
      <c r="A552" s="33">
        <v>36942</v>
      </c>
      <c r="B552" s="44">
        <v>0.90700000000000003</v>
      </c>
      <c r="C552" s="44">
        <v>104.86</v>
      </c>
      <c r="D552" s="44">
        <v>34.549999999999997</v>
      </c>
      <c r="E552" s="44">
        <v>7.4630000000000001</v>
      </c>
      <c r="F552" s="44">
        <v>0.63139999999999996</v>
      </c>
      <c r="G552" s="44">
        <v>265.73</v>
      </c>
      <c r="H552" s="44">
        <v>3.7305000000000001</v>
      </c>
      <c r="I552" s="44">
        <v>1.5552999999999999</v>
      </c>
      <c r="J552" s="45">
        <v>8.9644999999999992</v>
      </c>
    </row>
    <row r="553" spans="1:10" x14ac:dyDescent="0.25">
      <c r="A553" s="33">
        <v>36943</v>
      </c>
      <c r="B553" s="44">
        <v>0.91459999999999997</v>
      </c>
      <c r="C553" s="44">
        <v>106.69</v>
      </c>
      <c r="D553" s="44">
        <v>34.732999999999997</v>
      </c>
      <c r="E553" s="44">
        <v>7.4640000000000004</v>
      </c>
      <c r="F553" s="44">
        <v>0.63349999999999995</v>
      </c>
      <c r="G553" s="44">
        <v>265.75</v>
      </c>
      <c r="H553" s="44">
        <v>3.7736000000000001</v>
      </c>
      <c r="I553" s="44">
        <v>1.5591999999999999</v>
      </c>
      <c r="J553" s="45">
        <v>9.0050000000000008</v>
      </c>
    </row>
    <row r="554" spans="1:10" x14ac:dyDescent="0.25">
      <c r="A554" s="33">
        <v>36944</v>
      </c>
      <c r="B554" s="44">
        <v>0.90559999999999996</v>
      </c>
      <c r="C554" s="44">
        <v>105.33</v>
      </c>
      <c r="D554" s="44">
        <v>34.707999999999998</v>
      </c>
      <c r="E554" s="44">
        <v>7.4645000000000001</v>
      </c>
      <c r="F554" s="44">
        <v>0.627</v>
      </c>
      <c r="G554" s="44">
        <v>266.29000000000002</v>
      </c>
      <c r="H554" s="44">
        <v>3.7645</v>
      </c>
      <c r="I554" s="44">
        <v>1.5587</v>
      </c>
      <c r="J554" s="45">
        <v>9.0527999999999995</v>
      </c>
    </row>
    <row r="555" spans="1:10" x14ac:dyDescent="0.25">
      <c r="A555" s="33">
        <v>36945</v>
      </c>
      <c r="B555" s="44">
        <v>0.90639999999999998</v>
      </c>
      <c r="C555" s="44">
        <v>105.7</v>
      </c>
      <c r="D555" s="44">
        <v>34.578000000000003</v>
      </c>
      <c r="E555" s="44">
        <v>7.4634999999999998</v>
      </c>
      <c r="F555" s="44">
        <v>0.62649999999999995</v>
      </c>
      <c r="G555" s="44">
        <v>266.12</v>
      </c>
      <c r="H555" s="44">
        <v>3.7505999999999999</v>
      </c>
      <c r="I555" s="44">
        <v>1.5604</v>
      </c>
      <c r="J555" s="45">
        <v>9.0817999999999994</v>
      </c>
    </row>
    <row r="556" spans="1:10" x14ac:dyDescent="0.25">
      <c r="A556" s="33">
        <v>36948</v>
      </c>
      <c r="B556" s="44">
        <v>0.91049999999999998</v>
      </c>
      <c r="C556" s="44">
        <v>106.07</v>
      </c>
      <c r="D556" s="44">
        <v>34.58</v>
      </c>
      <c r="E556" s="44">
        <v>7.4648000000000003</v>
      </c>
      <c r="F556" s="44">
        <v>0.62829999999999997</v>
      </c>
      <c r="G556" s="44">
        <v>266.2</v>
      </c>
      <c r="H556" s="44">
        <v>3.7440000000000002</v>
      </c>
      <c r="I556" s="44">
        <v>1.5528</v>
      </c>
      <c r="J556" s="45">
        <v>9.0229999999999997</v>
      </c>
    </row>
    <row r="557" spans="1:10" x14ac:dyDescent="0.25">
      <c r="A557" s="33">
        <v>36949</v>
      </c>
      <c r="B557" s="44">
        <v>0.9163</v>
      </c>
      <c r="C557" s="44">
        <v>106.41</v>
      </c>
      <c r="D557" s="44">
        <v>34.607999999999997</v>
      </c>
      <c r="E557" s="44">
        <v>7.4640000000000004</v>
      </c>
      <c r="F557" s="44">
        <v>0.63490000000000002</v>
      </c>
      <c r="G557" s="44">
        <v>266.32</v>
      </c>
      <c r="H557" s="44">
        <v>3.7505000000000002</v>
      </c>
      <c r="I557" s="44">
        <v>1.5544</v>
      </c>
      <c r="J557" s="45">
        <v>9.0359999999999996</v>
      </c>
    </row>
    <row r="558" spans="1:10" x14ac:dyDescent="0.25">
      <c r="A558" s="33">
        <v>36950</v>
      </c>
      <c r="B558" s="44">
        <v>0.92479999999999996</v>
      </c>
      <c r="C558" s="44">
        <v>108.45</v>
      </c>
      <c r="D558" s="44">
        <v>34.642000000000003</v>
      </c>
      <c r="E558" s="44">
        <v>7.4630999999999998</v>
      </c>
      <c r="F558" s="44">
        <v>0.63870000000000005</v>
      </c>
      <c r="G558" s="44">
        <v>266.22000000000003</v>
      </c>
      <c r="H558" s="44">
        <v>3.7366999999999999</v>
      </c>
      <c r="I558" s="44">
        <v>1.5427</v>
      </c>
      <c r="J558" s="45">
        <v>9.0587999999999997</v>
      </c>
    </row>
    <row r="559" spans="1:10" x14ac:dyDescent="0.25">
      <c r="A559" s="33">
        <v>36951</v>
      </c>
      <c r="B559" s="44">
        <v>0.92689999999999995</v>
      </c>
      <c r="C559" s="44">
        <v>108.72</v>
      </c>
      <c r="D559" s="44">
        <v>34.710999999999999</v>
      </c>
      <c r="E559" s="44">
        <v>7.4629000000000003</v>
      </c>
      <c r="F559" s="44">
        <v>0.63919999999999999</v>
      </c>
      <c r="G559" s="44">
        <v>266.44</v>
      </c>
      <c r="H559" s="44">
        <v>3.7292999999999998</v>
      </c>
      <c r="I559" s="44">
        <v>1.5475000000000001</v>
      </c>
      <c r="J559" s="45">
        <v>9.0477000000000007</v>
      </c>
    </row>
    <row r="560" spans="1:10" x14ac:dyDescent="0.25">
      <c r="A560" s="33">
        <v>36952</v>
      </c>
      <c r="B560" s="44">
        <v>0.93630000000000002</v>
      </c>
      <c r="C560" s="44">
        <v>111.55</v>
      </c>
      <c r="D560" s="44">
        <v>34.848999999999997</v>
      </c>
      <c r="E560" s="44">
        <v>7.4656000000000002</v>
      </c>
      <c r="F560" s="44">
        <v>0.63560000000000005</v>
      </c>
      <c r="G560" s="44">
        <v>266.45999999999998</v>
      </c>
      <c r="H560" s="44">
        <v>3.7206999999999999</v>
      </c>
      <c r="I560" s="44">
        <v>1.5402</v>
      </c>
      <c r="J560" s="45">
        <v>9.0410000000000004</v>
      </c>
    </row>
    <row r="561" spans="1:10" x14ac:dyDescent="0.25">
      <c r="A561" s="33">
        <v>36955</v>
      </c>
      <c r="B561" s="44">
        <v>0.93049999999999999</v>
      </c>
      <c r="C561" s="44">
        <v>111.14</v>
      </c>
      <c r="D561" s="44">
        <v>34.914999999999999</v>
      </c>
      <c r="E561" s="44">
        <v>7.4652000000000003</v>
      </c>
      <c r="F561" s="44">
        <v>0.63300000000000001</v>
      </c>
      <c r="G561" s="44">
        <v>266.33</v>
      </c>
      <c r="H561" s="44">
        <v>3.7136999999999998</v>
      </c>
      <c r="I561" s="44">
        <v>1.5445</v>
      </c>
      <c r="J561" s="45">
        <v>9.0663</v>
      </c>
    </row>
    <row r="562" spans="1:10" x14ac:dyDescent="0.25">
      <c r="A562" s="33">
        <v>36956</v>
      </c>
      <c r="B562" s="44">
        <v>0.92789999999999995</v>
      </c>
      <c r="C562" s="44">
        <v>109.89</v>
      </c>
      <c r="D562" s="44">
        <v>34.786999999999999</v>
      </c>
      <c r="E562" s="44">
        <v>7.4630999999999998</v>
      </c>
      <c r="F562" s="44">
        <v>0.63229999999999997</v>
      </c>
      <c r="G562" s="44">
        <v>266.23</v>
      </c>
      <c r="H562" s="44">
        <v>3.6953999999999998</v>
      </c>
      <c r="I562" s="44">
        <v>1.5488</v>
      </c>
      <c r="J562" s="45">
        <v>9.0347000000000008</v>
      </c>
    </row>
    <row r="563" spans="1:10" x14ac:dyDescent="0.25">
      <c r="A563" s="33">
        <v>36957</v>
      </c>
      <c r="B563" s="44">
        <v>0.93069999999999997</v>
      </c>
      <c r="C563" s="44">
        <v>111.38</v>
      </c>
      <c r="D563" s="44">
        <v>34.887999999999998</v>
      </c>
      <c r="E563" s="44">
        <v>7.4627999999999997</v>
      </c>
      <c r="F563" s="44">
        <v>0.63580000000000003</v>
      </c>
      <c r="G563" s="44">
        <v>266.3</v>
      </c>
      <c r="H563" s="44">
        <v>3.6802000000000001</v>
      </c>
      <c r="I563" s="44">
        <v>1.5468</v>
      </c>
      <c r="J563" s="45">
        <v>9.0540000000000003</v>
      </c>
    </row>
    <row r="564" spans="1:10" x14ac:dyDescent="0.25">
      <c r="A564" s="33">
        <v>36958</v>
      </c>
      <c r="B564" s="44">
        <v>0.93120000000000003</v>
      </c>
      <c r="C564" s="44">
        <v>111.38</v>
      </c>
      <c r="D564" s="44">
        <v>34.72</v>
      </c>
      <c r="E564" s="44">
        <v>7.4634999999999998</v>
      </c>
      <c r="F564" s="44">
        <v>0.63439999999999996</v>
      </c>
      <c r="G564" s="44">
        <v>266.20999999999998</v>
      </c>
      <c r="H564" s="44">
        <v>3.7012</v>
      </c>
      <c r="I564" s="44">
        <v>1.5387</v>
      </c>
      <c r="J564" s="45">
        <v>9.0512999999999995</v>
      </c>
    </row>
    <row r="565" spans="1:10" x14ac:dyDescent="0.25">
      <c r="A565" s="33">
        <v>36959</v>
      </c>
      <c r="B565" s="44">
        <v>0.93569999999999998</v>
      </c>
      <c r="C565" s="44">
        <v>111.71</v>
      </c>
      <c r="D565" s="44">
        <v>34.613</v>
      </c>
      <c r="E565" s="44">
        <v>7.4641999999999999</v>
      </c>
      <c r="F565" s="44">
        <v>0.63739999999999997</v>
      </c>
      <c r="G565" s="44">
        <v>266.23</v>
      </c>
      <c r="H565" s="44">
        <v>3.7181999999999999</v>
      </c>
      <c r="I565" s="44">
        <v>1.5347999999999999</v>
      </c>
      <c r="J565" s="45">
        <v>9.0860000000000003</v>
      </c>
    </row>
    <row r="566" spans="1:10" x14ac:dyDescent="0.25">
      <c r="A566" s="33">
        <v>36962</v>
      </c>
      <c r="B566" s="44">
        <v>0.92720000000000002</v>
      </c>
      <c r="C566" s="44">
        <v>111.44</v>
      </c>
      <c r="D566" s="44">
        <v>34.630000000000003</v>
      </c>
      <c r="E566" s="44">
        <v>7.4650999999999996</v>
      </c>
      <c r="F566" s="44">
        <v>0.63360000000000005</v>
      </c>
      <c r="G566" s="44">
        <v>266.25</v>
      </c>
      <c r="H566" s="44">
        <v>3.6997</v>
      </c>
      <c r="I566" s="44">
        <v>1.5289999999999999</v>
      </c>
      <c r="J566" s="45">
        <v>9.1128</v>
      </c>
    </row>
    <row r="567" spans="1:10" x14ac:dyDescent="0.25">
      <c r="A567" s="33">
        <v>36963</v>
      </c>
      <c r="B567" s="44">
        <v>0.92020000000000002</v>
      </c>
      <c r="C567" s="44">
        <v>110.27</v>
      </c>
      <c r="D567" s="44">
        <v>34.64</v>
      </c>
      <c r="E567" s="44">
        <v>7.4652000000000003</v>
      </c>
      <c r="F567" s="44">
        <v>0.6341</v>
      </c>
      <c r="G567" s="44">
        <v>266.37</v>
      </c>
      <c r="H567" s="44">
        <v>3.7440000000000002</v>
      </c>
      <c r="I567" s="44">
        <v>1.5304</v>
      </c>
      <c r="J567" s="45">
        <v>9.1760000000000002</v>
      </c>
    </row>
    <row r="568" spans="1:10" x14ac:dyDescent="0.25">
      <c r="A568" s="33">
        <v>36964</v>
      </c>
      <c r="B568" s="44">
        <v>0.91820000000000002</v>
      </c>
      <c r="C568" s="44">
        <v>110.06</v>
      </c>
      <c r="D568" s="44">
        <v>34.607999999999997</v>
      </c>
      <c r="E568" s="44">
        <v>7.4665999999999997</v>
      </c>
      <c r="F568" s="44">
        <v>0.63039999999999996</v>
      </c>
      <c r="G568" s="44">
        <v>266.49</v>
      </c>
      <c r="H568" s="44">
        <v>3.7465999999999999</v>
      </c>
      <c r="I568" s="44">
        <v>1.5268999999999999</v>
      </c>
      <c r="J568" s="45">
        <v>9.1797000000000004</v>
      </c>
    </row>
    <row r="569" spans="1:10" x14ac:dyDescent="0.25">
      <c r="A569" s="33">
        <v>36965</v>
      </c>
      <c r="B569" s="44">
        <v>0.90639999999999998</v>
      </c>
      <c r="C569" s="44">
        <v>110.53</v>
      </c>
      <c r="D569" s="44">
        <v>34.563000000000002</v>
      </c>
      <c r="E569" s="44">
        <v>7.4645999999999999</v>
      </c>
      <c r="F569" s="44">
        <v>0.62849999999999995</v>
      </c>
      <c r="G569" s="44">
        <v>266.54000000000002</v>
      </c>
      <c r="H569" s="44">
        <v>3.6987000000000001</v>
      </c>
      <c r="I569" s="44">
        <v>1.5325</v>
      </c>
      <c r="J569" s="45">
        <v>9.1470000000000002</v>
      </c>
    </row>
    <row r="570" spans="1:10" x14ac:dyDescent="0.25">
      <c r="A570" s="33">
        <v>36966</v>
      </c>
      <c r="B570" s="44">
        <v>0.89470000000000005</v>
      </c>
      <c r="C570" s="44">
        <v>109.85</v>
      </c>
      <c r="D570" s="44">
        <v>34.515999999999998</v>
      </c>
      <c r="E570" s="44">
        <v>7.4649000000000001</v>
      </c>
      <c r="F570" s="44">
        <v>0.62509999999999999</v>
      </c>
      <c r="G570" s="44">
        <v>266.51</v>
      </c>
      <c r="H570" s="44">
        <v>3.6981999999999999</v>
      </c>
      <c r="I570" s="44">
        <v>1.5288999999999999</v>
      </c>
      <c r="J570" s="45">
        <v>9.1449999999999996</v>
      </c>
    </row>
    <row r="571" spans="1:10" x14ac:dyDescent="0.25">
      <c r="A571" s="33">
        <v>36969</v>
      </c>
      <c r="B571" s="44">
        <v>0.89959999999999996</v>
      </c>
      <c r="C571" s="44">
        <v>109.83</v>
      </c>
      <c r="D571" s="44">
        <v>34.563000000000002</v>
      </c>
      <c r="E571" s="44">
        <v>7.4642999999999997</v>
      </c>
      <c r="F571" s="44">
        <v>0.62919999999999998</v>
      </c>
      <c r="G571" s="44">
        <v>266.51</v>
      </c>
      <c r="H571" s="44">
        <v>3.7225000000000001</v>
      </c>
      <c r="I571" s="44">
        <v>1.5228999999999999</v>
      </c>
      <c r="J571" s="45">
        <v>9.1372999999999998</v>
      </c>
    </row>
    <row r="572" spans="1:10" x14ac:dyDescent="0.25">
      <c r="A572" s="33">
        <v>36970</v>
      </c>
      <c r="B572" s="44">
        <v>0.90200000000000002</v>
      </c>
      <c r="C572" s="44">
        <v>110.64</v>
      </c>
      <c r="D572" s="44">
        <v>34.613</v>
      </c>
      <c r="E572" s="44">
        <v>7.4640000000000004</v>
      </c>
      <c r="F572" s="44">
        <v>0.63129999999999997</v>
      </c>
      <c r="G572" s="44">
        <v>266.43</v>
      </c>
      <c r="H572" s="44">
        <v>3.7092999999999998</v>
      </c>
      <c r="I572" s="44">
        <v>1.5288999999999999</v>
      </c>
      <c r="J572" s="45">
        <v>9.1440000000000001</v>
      </c>
    </row>
    <row r="573" spans="1:10" x14ac:dyDescent="0.25">
      <c r="A573" s="33">
        <v>36971</v>
      </c>
      <c r="B573" s="44">
        <v>0.89900000000000002</v>
      </c>
      <c r="C573" s="44">
        <v>111.25</v>
      </c>
      <c r="D573" s="44">
        <v>34.549999999999997</v>
      </c>
      <c r="E573" s="44">
        <v>7.4638999999999998</v>
      </c>
      <c r="F573" s="44">
        <v>0.62929999999999997</v>
      </c>
      <c r="G573" s="44">
        <v>266.49</v>
      </c>
      <c r="H573" s="44">
        <v>3.6966000000000001</v>
      </c>
      <c r="I573" s="44">
        <v>1.5269999999999999</v>
      </c>
      <c r="J573" s="45">
        <v>9.1875</v>
      </c>
    </row>
    <row r="574" spans="1:10" x14ac:dyDescent="0.25">
      <c r="A574" s="33">
        <v>36972</v>
      </c>
      <c r="B574" s="44">
        <v>0.88890000000000002</v>
      </c>
      <c r="C574" s="44">
        <v>110.25</v>
      </c>
      <c r="D574" s="44">
        <v>34.427999999999997</v>
      </c>
      <c r="E574" s="44">
        <v>7.4657999999999998</v>
      </c>
      <c r="F574" s="44">
        <v>0.62570000000000003</v>
      </c>
      <c r="G574" s="44">
        <v>266.58</v>
      </c>
      <c r="H574" s="44">
        <v>3.6924999999999999</v>
      </c>
      <c r="I574" s="44">
        <v>1.5246</v>
      </c>
      <c r="J574" s="45">
        <v>9.2393000000000001</v>
      </c>
    </row>
    <row r="575" spans="1:10" x14ac:dyDescent="0.25">
      <c r="A575" s="33">
        <v>36973</v>
      </c>
      <c r="B575" s="44">
        <v>0.89219999999999999</v>
      </c>
      <c r="C575" s="44">
        <v>109.69</v>
      </c>
      <c r="D575" s="44">
        <v>34.387</v>
      </c>
      <c r="E575" s="44">
        <v>7.4656000000000002</v>
      </c>
      <c r="F575" s="44">
        <v>0.62580000000000002</v>
      </c>
      <c r="G575" s="44">
        <v>266.58</v>
      </c>
      <c r="H575" s="44">
        <v>3.6861999999999999</v>
      </c>
      <c r="I575" s="44">
        <v>1.5228999999999999</v>
      </c>
      <c r="J575" s="45">
        <v>9.1832999999999991</v>
      </c>
    </row>
    <row r="576" spans="1:10" x14ac:dyDescent="0.25">
      <c r="A576" s="33">
        <v>36976</v>
      </c>
      <c r="B576" s="44">
        <v>0.89349999999999996</v>
      </c>
      <c r="C576" s="44">
        <v>110.08</v>
      </c>
      <c r="D576" s="44">
        <v>34.299999999999997</v>
      </c>
      <c r="E576" s="44">
        <v>7.4650999999999996</v>
      </c>
      <c r="F576" s="44">
        <v>0.62309999999999999</v>
      </c>
      <c r="G576" s="44">
        <v>266.60000000000002</v>
      </c>
      <c r="H576" s="44">
        <v>3.6772</v>
      </c>
      <c r="I576" s="44">
        <v>1.5185</v>
      </c>
      <c r="J576" s="45">
        <v>9.1379999999999999</v>
      </c>
    </row>
    <row r="577" spans="1:10" x14ac:dyDescent="0.25">
      <c r="A577" s="33">
        <v>36977</v>
      </c>
      <c r="B577" s="44">
        <v>0.8952</v>
      </c>
      <c r="C577" s="44">
        <v>110.16</v>
      </c>
      <c r="D577" s="44">
        <v>34.283000000000001</v>
      </c>
      <c r="E577" s="44">
        <v>7.4637000000000002</v>
      </c>
      <c r="F577" s="44">
        <v>0.624</v>
      </c>
      <c r="G577" s="44">
        <v>266.57</v>
      </c>
      <c r="H577" s="44">
        <v>3.6819999999999999</v>
      </c>
      <c r="I577" s="44">
        <v>1.5194000000000001</v>
      </c>
      <c r="J577" s="45">
        <v>9.1210000000000004</v>
      </c>
    </row>
    <row r="578" spans="1:10" x14ac:dyDescent="0.25">
      <c r="A578" s="33">
        <v>36978</v>
      </c>
      <c r="B578" s="44">
        <v>0.88600000000000001</v>
      </c>
      <c r="C578" s="44">
        <v>107.81</v>
      </c>
      <c r="D578" s="44">
        <v>34.39</v>
      </c>
      <c r="E578" s="44">
        <v>7.4630000000000001</v>
      </c>
      <c r="F578" s="44">
        <v>0.61939999999999995</v>
      </c>
      <c r="G578" s="44">
        <v>266.75</v>
      </c>
      <c r="H578" s="44">
        <v>3.6438000000000001</v>
      </c>
      <c r="I578" s="44">
        <v>1.5263</v>
      </c>
      <c r="J578" s="45">
        <v>9.1378000000000004</v>
      </c>
    </row>
    <row r="579" spans="1:10" x14ac:dyDescent="0.25">
      <c r="A579" s="33">
        <v>36979</v>
      </c>
      <c r="B579" s="44">
        <v>0.88400000000000001</v>
      </c>
      <c r="C579" s="44">
        <v>108.96</v>
      </c>
      <c r="D579" s="44">
        <v>34.47</v>
      </c>
      <c r="E579" s="44">
        <v>7.4626999999999999</v>
      </c>
      <c r="F579" s="44">
        <v>0.61480000000000001</v>
      </c>
      <c r="G579" s="44">
        <v>266.73</v>
      </c>
      <c r="H579" s="44">
        <v>3.6156999999999999</v>
      </c>
      <c r="I579" s="44">
        <v>1.5194000000000001</v>
      </c>
      <c r="J579" s="45">
        <v>9.1935000000000002</v>
      </c>
    </row>
    <row r="580" spans="1:10" x14ac:dyDescent="0.25">
      <c r="A580" s="33">
        <v>36980</v>
      </c>
      <c r="B580" s="44">
        <v>0.88319999999999999</v>
      </c>
      <c r="C580" s="44">
        <v>110.74</v>
      </c>
      <c r="D580" s="44">
        <v>34.552</v>
      </c>
      <c r="E580" s="44">
        <v>7.4626999999999999</v>
      </c>
      <c r="F580" s="44">
        <v>0.61919999999999997</v>
      </c>
      <c r="G580" s="44">
        <v>266.72000000000003</v>
      </c>
      <c r="H580" s="44">
        <v>3.6061999999999999</v>
      </c>
      <c r="I580" s="44">
        <v>1.5093000000000001</v>
      </c>
      <c r="J580" s="45">
        <v>9.157</v>
      </c>
    </row>
    <row r="581" spans="1:10" x14ac:dyDescent="0.25">
      <c r="A581" s="33">
        <v>36983</v>
      </c>
      <c r="B581" s="44">
        <v>0.87719999999999998</v>
      </c>
      <c r="C581" s="44">
        <v>110.83</v>
      </c>
      <c r="D581" s="44">
        <v>34.47</v>
      </c>
      <c r="E581" s="44">
        <v>7.4615999999999998</v>
      </c>
      <c r="F581" s="44">
        <v>0.61799999999999999</v>
      </c>
      <c r="G581" s="44">
        <v>266.77999999999997</v>
      </c>
      <c r="H581" s="44">
        <v>3.5948000000000002</v>
      </c>
      <c r="I581" s="44">
        <v>1.4931000000000001</v>
      </c>
      <c r="J581" s="45">
        <v>9.1470000000000002</v>
      </c>
    </row>
    <row r="582" spans="1:10" x14ac:dyDescent="0.25">
      <c r="A582" s="33">
        <v>36984</v>
      </c>
      <c r="B582" s="44">
        <v>0.88449999999999995</v>
      </c>
      <c r="C582" s="44">
        <v>111.36</v>
      </c>
      <c r="D582" s="44">
        <v>34.600999999999999</v>
      </c>
      <c r="E582" s="44">
        <v>7.4625000000000004</v>
      </c>
      <c r="F582" s="44">
        <v>0.62119999999999997</v>
      </c>
      <c r="G582" s="44">
        <v>266.73</v>
      </c>
      <c r="H582" s="44">
        <v>3.6011000000000002</v>
      </c>
      <c r="I582" s="44">
        <v>1.4825999999999999</v>
      </c>
      <c r="J582" s="45">
        <v>9.1690000000000005</v>
      </c>
    </row>
    <row r="583" spans="1:10" x14ac:dyDescent="0.25">
      <c r="A583" s="33">
        <v>36985</v>
      </c>
      <c r="B583" s="44">
        <v>0.9032</v>
      </c>
      <c r="C583" s="44">
        <v>113.52</v>
      </c>
      <c r="D583" s="44">
        <v>34.662999999999997</v>
      </c>
      <c r="E583" s="44">
        <v>7.4657999999999998</v>
      </c>
      <c r="F583" s="44">
        <v>0.62890000000000001</v>
      </c>
      <c r="G583" s="44">
        <v>266.74</v>
      </c>
      <c r="H583" s="44">
        <v>3.6532</v>
      </c>
      <c r="I583" s="44">
        <v>1.488</v>
      </c>
      <c r="J583" s="45">
        <v>9.2270000000000003</v>
      </c>
    </row>
    <row r="584" spans="1:10" x14ac:dyDescent="0.25">
      <c r="A584" s="33">
        <v>36986</v>
      </c>
      <c r="B584" s="44">
        <v>0.90200000000000002</v>
      </c>
      <c r="C584" s="44">
        <v>112.04</v>
      </c>
      <c r="D584" s="44">
        <v>34.688000000000002</v>
      </c>
      <c r="E584" s="44">
        <v>7.4641000000000002</v>
      </c>
      <c r="F584" s="44">
        <v>0.62819999999999998</v>
      </c>
      <c r="G584" s="44">
        <v>266.8</v>
      </c>
      <c r="H584" s="44">
        <v>3.6242999999999999</v>
      </c>
      <c r="I584" s="44">
        <v>1.5067999999999999</v>
      </c>
      <c r="J584" s="45">
        <v>9.1910000000000007</v>
      </c>
    </row>
    <row r="585" spans="1:10" x14ac:dyDescent="0.25">
      <c r="A585" s="33">
        <v>36987</v>
      </c>
      <c r="B585" s="44">
        <v>0.89400000000000002</v>
      </c>
      <c r="C585" s="44">
        <v>111.38</v>
      </c>
      <c r="D585" s="44">
        <v>34.615000000000002</v>
      </c>
      <c r="E585" s="44">
        <v>7.4633000000000003</v>
      </c>
      <c r="F585" s="44">
        <v>0.62649999999999995</v>
      </c>
      <c r="G585" s="44">
        <v>266.83</v>
      </c>
      <c r="H585" s="44">
        <v>3.6004999999999998</v>
      </c>
      <c r="I585" s="44">
        <v>1.5114000000000001</v>
      </c>
      <c r="J585" s="45">
        <v>9.1404999999999994</v>
      </c>
    </row>
    <row r="586" spans="1:10" x14ac:dyDescent="0.25">
      <c r="A586" s="33">
        <v>36990</v>
      </c>
      <c r="B586" s="44">
        <v>0.90180000000000005</v>
      </c>
      <c r="C586" s="44">
        <v>112.8</v>
      </c>
      <c r="D586" s="44">
        <v>34.573</v>
      </c>
      <c r="E586" s="44">
        <v>7.4633000000000003</v>
      </c>
      <c r="F586" s="44">
        <v>0.62429999999999997</v>
      </c>
      <c r="G586" s="44">
        <v>266.83</v>
      </c>
      <c r="H586" s="44">
        <v>3.6074999999999999</v>
      </c>
      <c r="I586" s="44">
        <v>1.5046999999999999</v>
      </c>
      <c r="J586" s="45">
        <v>9.0968999999999998</v>
      </c>
    </row>
    <row r="587" spans="1:10" x14ac:dyDescent="0.25">
      <c r="A587" s="33">
        <v>36991</v>
      </c>
      <c r="B587" s="44">
        <v>0.89449999999999996</v>
      </c>
      <c r="C587" s="44">
        <v>111.34</v>
      </c>
      <c r="D587" s="44">
        <v>34.781999999999996</v>
      </c>
      <c r="E587" s="44">
        <v>7.4634</v>
      </c>
      <c r="F587" s="44">
        <v>0.61990000000000001</v>
      </c>
      <c r="G587" s="44">
        <v>266.86</v>
      </c>
      <c r="H587" s="44">
        <v>3.5977000000000001</v>
      </c>
      <c r="I587" s="44">
        <v>1.5127999999999999</v>
      </c>
      <c r="J587" s="45">
        <v>9.0690000000000008</v>
      </c>
    </row>
    <row r="588" spans="1:10" x14ac:dyDescent="0.25">
      <c r="A588" s="33">
        <v>36992</v>
      </c>
      <c r="B588" s="44">
        <v>0.88400000000000001</v>
      </c>
      <c r="C588" s="44">
        <v>109.8</v>
      </c>
      <c r="D588" s="44">
        <v>34.72</v>
      </c>
      <c r="E588" s="44">
        <v>7.4623999999999997</v>
      </c>
      <c r="F588" s="44">
        <v>0.6179</v>
      </c>
      <c r="G588" s="44">
        <v>266.95999999999998</v>
      </c>
      <c r="H588" s="44">
        <v>3.5794999999999999</v>
      </c>
      <c r="I588" s="44">
        <v>1.5039</v>
      </c>
      <c r="J588" s="45">
        <v>9.0124999999999993</v>
      </c>
    </row>
    <row r="589" spans="1:10" x14ac:dyDescent="0.25">
      <c r="A589" s="33">
        <v>36993</v>
      </c>
      <c r="B589" s="44">
        <v>0.88490000000000002</v>
      </c>
      <c r="C589" s="44">
        <v>109</v>
      </c>
      <c r="D589" s="44">
        <v>34.450000000000003</v>
      </c>
      <c r="E589" s="44">
        <v>7.4625000000000004</v>
      </c>
      <c r="F589" s="44">
        <v>0.61729999999999996</v>
      </c>
      <c r="G589" s="44">
        <v>266.98</v>
      </c>
      <c r="H589" s="44">
        <v>3.5617999999999999</v>
      </c>
      <c r="I589" s="44">
        <v>1.5048999999999999</v>
      </c>
      <c r="J589" s="45">
        <v>9.0009999999999994</v>
      </c>
    </row>
    <row r="590" spans="1:10" x14ac:dyDescent="0.25">
      <c r="A590" s="33">
        <v>36998</v>
      </c>
      <c r="B590" s="44">
        <v>0.87909999999999999</v>
      </c>
      <c r="C590" s="44">
        <v>108.75</v>
      </c>
      <c r="D590" s="44">
        <v>34.402000000000001</v>
      </c>
      <c r="E590" s="44">
        <v>7.4623999999999997</v>
      </c>
      <c r="F590" s="44">
        <v>0.61309999999999998</v>
      </c>
      <c r="G590" s="44">
        <v>266.98</v>
      </c>
      <c r="H590" s="44">
        <v>3.5501999999999998</v>
      </c>
      <c r="I590" s="44">
        <v>1.5027999999999999</v>
      </c>
      <c r="J590" s="45">
        <v>9.0549999999999997</v>
      </c>
    </row>
    <row r="591" spans="1:10" x14ac:dyDescent="0.25">
      <c r="A591" s="33">
        <v>36999</v>
      </c>
      <c r="B591" s="44">
        <v>0.87780000000000002</v>
      </c>
      <c r="C591" s="44">
        <v>107.82</v>
      </c>
      <c r="D591" s="44">
        <v>34.392000000000003</v>
      </c>
      <c r="E591" s="44">
        <v>7.4619</v>
      </c>
      <c r="F591" s="44">
        <v>0.61560000000000004</v>
      </c>
      <c r="G591" s="44">
        <v>266.99</v>
      </c>
      <c r="H591" s="44">
        <v>3.5377000000000001</v>
      </c>
      <c r="I591" s="44">
        <v>1.5057</v>
      </c>
      <c r="J591" s="45">
        <v>9.0455000000000005</v>
      </c>
    </row>
    <row r="592" spans="1:10" x14ac:dyDescent="0.25">
      <c r="A592" s="33">
        <v>37000</v>
      </c>
      <c r="B592" s="44">
        <v>0.88270000000000004</v>
      </c>
      <c r="C592" s="44">
        <v>107.49</v>
      </c>
      <c r="D592" s="44">
        <v>34.412999999999997</v>
      </c>
      <c r="E592" s="44">
        <v>7.4621000000000004</v>
      </c>
      <c r="F592" s="44">
        <v>0.61719999999999997</v>
      </c>
      <c r="G592" s="44">
        <v>267.04000000000002</v>
      </c>
      <c r="H592" s="44">
        <v>3.548</v>
      </c>
      <c r="I592" s="44">
        <v>1.5184</v>
      </c>
      <c r="J592" s="45">
        <v>9.0220000000000002</v>
      </c>
    </row>
    <row r="593" spans="1:10" x14ac:dyDescent="0.25">
      <c r="A593" s="33">
        <v>37001</v>
      </c>
      <c r="B593" s="44">
        <v>0.89890000000000003</v>
      </c>
      <c r="C593" s="44">
        <v>110.18</v>
      </c>
      <c r="D593" s="44">
        <v>34.503</v>
      </c>
      <c r="E593" s="44">
        <v>7.4634999999999998</v>
      </c>
      <c r="F593" s="44">
        <v>0.62350000000000005</v>
      </c>
      <c r="G593" s="44">
        <v>267.06</v>
      </c>
      <c r="H593" s="44">
        <v>3.5972</v>
      </c>
      <c r="I593" s="44">
        <v>1.5221</v>
      </c>
      <c r="J593" s="45">
        <v>9.0950000000000006</v>
      </c>
    </row>
    <row r="594" spans="1:10" x14ac:dyDescent="0.25">
      <c r="A594" s="33">
        <v>37004</v>
      </c>
      <c r="B594" s="44">
        <v>0.9002</v>
      </c>
      <c r="C594" s="44">
        <v>109.71</v>
      </c>
      <c r="D594" s="44">
        <v>34.387999999999998</v>
      </c>
      <c r="E594" s="44">
        <v>7.4635999999999996</v>
      </c>
      <c r="F594" s="44">
        <v>0.62460000000000004</v>
      </c>
      <c r="G594" s="44">
        <v>267.11</v>
      </c>
      <c r="H594" s="44">
        <v>3.6402000000000001</v>
      </c>
      <c r="I594" s="44">
        <v>1.5206999999999999</v>
      </c>
      <c r="J594" s="45">
        <v>9.1344999999999992</v>
      </c>
    </row>
    <row r="595" spans="1:10" x14ac:dyDescent="0.25">
      <c r="A595" s="33">
        <v>37005</v>
      </c>
      <c r="B595" s="44">
        <v>0.89729999999999999</v>
      </c>
      <c r="C595" s="44">
        <v>109.14</v>
      </c>
      <c r="D595" s="44">
        <v>34.457000000000001</v>
      </c>
      <c r="E595" s="44">
        <v>7.4631999999999996</v>
      </c>
      <c r="F595" s="44">
        <v>0.62360000000000004</v>
      </c>
      <c r="G595" s="44">
        <v>267.17</v>
      </c>
      <c r="H595" s="44">
        <v>3.6233</v>
      </c>
      <c r="I595" s="44">
        <v>1.5185</v>
      </c>
      <c r="J595" s="45">
        <v>9.1660000000000004</v>
      </c>
    </row>
    <row r="596" spans="1:10" x14ac:dyDescent="0.25">
      <c r="A596" s="33">
        <v>37006</v>
      </c>
      <c r="B596" s="44">
        <v>0.89470000000000005</v>
      </c>
      <c r="C596" s="44">
        <v>109.55</v>
      </c>
      <c r="D596" s="44">
        <v>34.634</v>
      </c>
      <c r="E596" s="44">
        <v>7.4637000000000002</v>
      </c>
      <c r="F596" s="44">
        <v>0.62270000000000003</v>
      </c>
      <c r="G596" s="44">
        <v>267.11</v>
      </c>
      <c r="H596" s="44">
        <v>3.5985999999999998</v>
      </c>
      <c r="I596" s="44">
        <v>1.5069999999999999</v>
      </c>
      <c r="J596" s="45">
        <v>9.1660000000000004</v>
      </c>
    </row>
    <row r="597" spans="1:10" x14ac:dyDescent="0.25">
      <c r="A597" s="33">
        <v>37007</v>
      </c>
      <c r="B597" s="44">
        <v>0.90129999999999999</v>
      </c>
      <c r="C597" s="44">
        <v>110.36</v>
      </c>
      <c r="D597" s="44">
        <v>34.622</v>
      </c>
      <c r="E597" s="44">
        <v>7.4638999999999998</v>
      </c>
      <c r="F597" s="44">
        <v>0.62460000000000004</v>
      </c>
      <c r="G597" s="44">
        <v>267.22000000000003</v>
      </c>
      <c r="H597" s="44">
        <v>3.6025</v>
      </c>
      <c r="I597" s="44">
        <v>1.5196000000000001</v>
      </c>
      <c r="J597" s="45">
        <v>9.1571999999999996</v>
      </c>
    </row>
    <row r="598" spans="1:10" x14ac:dyDescent="0.25">
      <c r="A598" s="33">
        <v>37008</v>
      </c>
      <c r="B598" s="44">
        <v>0.90229999999999999</v>
      </c>
      <c r="C598" s="44">
        <v>112.01</v>
      </c>
      <c r="D598" s="44">
        <v>34.645000000000003</v>
      </c>
      <c r="E598" s="44">
        <v>7.4645000000000001</v>
      </c>
      <c r="F598" s="44">
        <v>0.62539999999999996</v>
      </c>
      <c r="G598" s="44">
        <v>267.32</v>
      </c>
      <c r="H598" s="44">
        <v>3.5731999999999999</v>
      </c>
      <c r="I598" s="44">
        <v>1.5092000000000001</v>
      </c>
      <c r="J598" s="45">
        <v>9.1195000000000004</v>
      </c>
    </row>
    <row r="599" spans="1:10" x14ac:dyDescent="0.25">
      <c r="A599" s="33">
        <v>37011</v>
      </c>
      <c r="B599" s="44">
        <v>0.88759999999999994</v>
      </c>
      <c r="C599" s="44">
        <v>109.67</v>
      </c>
      <c r="D599" s="44">
        <v>34.526000000000003</v>
      </c>
      <c r="E599" s="44">
        <v>7.4644000000000004</v>
      </c>
      <c r="F599" s="44">
        <v>0.61950000000000005</v>
      </c>
      <c r="G599" s="44">
        <v>267.32</v>
      </c>
      <c r="H599" s="44">
        <v>3.5253999999999999</v>
      </c>
      <c r="I599" s="44">
        <v>1.5098</v>
      </c>
      <c r="J599" s="45">
        <v>9.1135000000000002</v>
      </c>
    </row>
    <row r="600" spans="1:10" x14ac:dyDescent="0.25">
      <c r="A600" s="33">
        <v>37013</v>
      </c>
      <c r="B600" s="44">
        <v>0.89070000000000005</v>
      </c>
      <c r="C600" s="44">
        <v>108.81</v>
      </c>
      <c r="D600" s="44">
        <v>34.667999999999999</v>
      </c>
      <c r="E600" s="44">
        <v>7.4645000000000001</v>
      </c>
      <c r="F600" s="44">
        <v>0.62250000000000005</v>
      </c>
      <c r="G600" s="44">
        <v>267.24</v>
      </c>
      <c r="H600" s="44">
        <v>3.5283000000000002</v>
      </c>
      <c r="I600" s="44">
        <v>1.5167999999999999</v>
      </c>
      <c r="J600" s="45">
        <v>9.1478000000000002</v>
      </c>
    </row>
    <row r="601" spans="1:10" x14ac:dyDescent="0.25">
      <c r="A601" s="33">
        <v>37014</v>
      </c>
      <c r="B601" s="44">
        <v>0.89029999999999998</v>
      </c>
      <c r="C601" s="44">
        <v>108.24</v>
      </c>
      <c r="D601" s="44">
        <v>34.634999999999998</v>
      </c>
      <c r="E601" s="44">
        <v>7.4645999999999999</v>
      </c>
      <c r="F601" s="44">
        <v>0.62219999999999998</v>
      </c>
      <c r="G601" s="44">
        <v>267.3</v>
      </c>
      <c r="H601" s="44">
        <v>3.5243000000000002</v>
      </c>
      <c r="I601" s="44">
        <v>1.5072000000000001</v>
      </c>
      <c r="J601" s="45">
        <v>9.1180000000000003</v>
      </c>
    </row>
    <row r="602" spans="1:10" x14ac:dyDescent="0.25">
      <c r="A602" s="33">
        <v>37015</v>
      </c>
      <c r="B602" s="44">
        <v>0.89390000000000003</v>
      </c>
      <c r="C602" s="44">
        <v>108.19</v>
      </c>
      <c r="D602" s="44">
        <v>34.630000000000003</v>
      </c>
      <c r="E602" s="44">
        <v>7.4650999999999996</v>
      </c>
      <c r="F602" s="44">
        <v>0.62260000000000004</v>
      </c>
      <c r="G602" s="44">
        <v>262.24</v>
      </c>
      <c r="H602" s="44">
        <v>3.5347</v>
      </c>
      <c r="I602" s="44">
        <v>1.5130999999999999</v>
      </c>
      <c r="J602" s="45">
        <v>9.1353000000000009</v>
      </c>
    </row>
    <row r="603" spans="1:10" x14ac:dyDescent="0.25">
      <c r="A603" s="33">
        <v>37018</v>
      </c>
      <c r="B603" s="44">
        <v>0.89190000000000003</v>
      </c>
      <c r="C603" s="44">
        <v>108.2</v>
      </c>
      <c r="D603" s="44">
        <v>34.54</v>
      </c>
      <c r="E603" s="44">
        <v>7.4648000000000003</v>
      </c>
      <c r="F603" s="44">
        <v>0.62</v>
      </c>
      <c r="G603" s="44">
        <v>260.27999999999997</v>
      </c>
      <c r="H603" s="44">
        <v>3.5209999999999999</v>
      </c>
      <c r="I603" s="44">
        <v>1.4963</v>
      </c>
      <c r="J603" s="45">
        <v>9.1089000000000002</v>
      </c>
    </row>
    <row r="604" spans="1:10" x14ac:dyDescent="0.25">
      <c r="A604" s="33">
        <v>37019</v>
      </c>
      <c r="B604" s="44">
        <v>0.88660000000000005</v>
      </c>
      <c r="C604" s="44">
        <v>108.21</v>
      </c>
      <c r="D604" s="44">
        <v>34.484999999999999</v>
      </c>
      <c r="E604" s="44">
        <v>7.4642999999999997</v>
      </c>
      <c r="F604" s="44">
        <v>0.61850000000000005</v>
      </c>
      <c r="G604" s="44">
        <v>258.48</v>
      </c>
      <c r="H604" s="44">
        <v>3.5002</v>
      </c>
      <c r="I604" s="44">
        <v>1.4965999999999999</v>
      </c>
      <c r="J604" s="45">
        <v>9.1068999999999996</v>
      </c>
    </row>
    <row r="605" spans="1:10" x14ac:dyDescent="0.25">
      <c r="A605" s="33">
        <v>37020</v>
      </c>
      <c r="B605" s="44">
        <v>0.88270000000000004</v>
      </c>
      <c r="C605" s="44">
        <v>107.5</v>
      </c>
      <c r="D605" s="44">
        <v>34.423000000000002</v>
      </c>
      <c r="E605" s="44">
        <v>7.4641000000000002</v>
      </c>
      <c r="F605" s="44">
        <v>0.62129999999999996</v>
      </c>
      <c r="G605" s="44">
        <v>258.33</v>
      </c>
      <c r="H605" s="44">
        <v>3.4942000000000002</v>
      </c>
      <c r="I605" s="44">
        <v>1.5034000000000001</v>
      </c>
      <c r="J605" s="45">
        <v>9.1159999999999997</v>
      </c>
    </row>
    <row r="606" spans="1:10" x14ac:dyDescent="0.25">
      <c r="A606" s="33">
        <v>37021</v>
      </c>
      <c r="B606" s="44">
        <v>0.88500000000000001</v>
      </c>
      <c r="C606" s="44">
        <v>108.17</v>
      </c>
      <c r="D606" s="44">
        <v>34.417000000000002</v>
      </c>
      <c r="E606" s="44">
        <v>7.4634999999999998</v>
      </c>
      <c r="F606" s="44">
        <v>0.62229999999999996</v>
      </c>
      <c r="G606" s="44">
        <v>258.57</v>
      </c>
      <c r="H606" s="44">
        <v>3.5213000000000001</v>
      </c>
      <c r="I606" s="44">
        <v>1.5301</v>
      </c>
      <c r="J606" s="45">
        <v>9.0724999999999998</v>
      </c>
    </row>
    <row r="607" spans="1:10" x14ac:dyDescent="0.25">
      <c r="A607" s="33">
        <v>37022</v>
      </c>
      <c r="B607" s="44">
        <v>0.87729999999999997</v>
      </c>
      <c r="C607" s="44">
        <v>107.35</v>
      </c>
      <c r="D607" s="44">
        <v>34.39</v>
      </c>
      <c r="E607" s="44">
        <v>7.4619999999999997</v>
      </c>
      <c r="F607" s="44">
        <v>0.61809999999999998</v>
      </c>
      <c r="G607" s="44">
        <v>257.41000000000003</v>
      </c>
      <c r="H607" s="44">
        <v>3.4925000000000002</v>
      </c>
      <c r="I607" s="44">
        <v>1.5266999999999999</v>
      </c>
      <c r="J607" s="45">
        <v>8.9695</v>
      </c>
    </row>
    <row r="608" spans="1:10" x14ac:dyDescent="0.25">
      <c r="A608" s="33">
        <v>37025</v>
      </c>
      <c r="B608" s="44">
        <v>0.87450000000000006</v>
      </c>
      <c r="C608" s="44">
        <v>107.62</v>
      </c>
      <c r="D608" s="44">
        <v>34.378</v>
      </c>
      <c r="E608" s="44">
        <v>7.4612999999999996</v>
      </c>
      <c r="F608" s="44">
        <v>0.61719999999999997</v>
      </c>
      <c r="G608" s="44">
        <v>257.38</v>
      </c>
      <c r="H608" s="44">
        <v>3.5173000000000001</v>
      </c>
      <c r="I608" s="44">
        <v>1.5176000000000001</v>
      </c>
      <c r="J608" s="45">
        <v>9.0024999999999995</v>
      </c>
    </row>
    <row r="609" spans="1:10" x14ac:dyDescent="0.25">
      <c r="A609" s="33">
        <v>37026</v>
      </c>
      <c r="B609" s="44">
        <v>0.87680000000000002</v>
      </c>
      <c r="C609" s="44">
        <v>108.35</v>
      </c>
      <c r="D609" s="44">
        <v>34.417000000000002</v>
      </c>
      <c r="E609" s="44">
        <v>7.4614000000000003</v>
      </c>
      <c r="F609" s="44">
        <v>0.61850000000000005</v>
      </c>
      <c r="G609" s="44">
        <v>258.25</v>
      </c>
      <c r="H609" s="44">
        <v>3.5198</v>
      </c>
      <c r="I609" s="44">
        <v>1.5207999999999999</v>
      </c>
      <c r="J609" s="45">
        <v>8.9994999999999994</v>
      </c>
    </row>
    <row r="610" spans="1:10" x14ac:dyDescent="0.25">
      <c r="A610" s="33">
        <v>37027</v>
      </c>
      <c r="B610" s="44">
        <v>0.88339999999999996</v>
      </c>
      <c r="C610" s="44">
        <v>109.26</v>
      </c>
      <c r="D610" s="44">
        <v>34.35</v>
      </c>
      <c r="E610" s="44">
        <v>7.4621000000000004</v>
      </c>
      <c r="F610" s="44">
        <v>0.61929999999999996</v>
      </c>
      <c r="G610" s="44">
        <v>258.45999999999998</v>
      </c>
      <c r="H610" s="44">
        <v>3.5188000000000001</v>
      </c>
      <c r="I610" s="44">
        <v>1.5156000000000001</v>
      </c>
      <c r="J610" s="45">
        <v>9.0711999999999993</v>
      </c>
    </row>
    <row r="611" spans="1:10" x14ac:dyDescent="0.25">
      <c r="A611" s="33">
        <v>37028</v>
      </c>
      <c r="B611" s="44">
        <v>0.88149999999999995</v>
      </c>
      <c r="C611" s="44">
        <v>108.58</v>
      </c>
      <c r="D611" s="44">
        <v>34.323</v>
      </c>
      <c r="E611" s="44">
        <v>7.4621000000000004</v>
      </c>
      <c r="F611" s="44">
        <v>0.61650000000000005</v>
      </c>
      <c r="G611" s="44">
        <v>257.45</v>
      </c>
      <c r="H611" s="44">
        <v>3.5026999999999999</v>
      </c>
      <c r="I611" s="44">
        <v>1.5093000000000001</v>
      </c>
      <c r="J611" s="45">
        <v>9.0317000000000007</v>
      </c>
    </row>
    <row r="612" spans="1:10" x14ac:dyDescent="0.25">
      <c r="A612" s="33">
        <v>37029</v>
      </c>
      <c r="B612" s="44">
        <v>0.87770000000000004</v>
      </c>
      <c r="C612" s="44">
        <v>108.35</v>
      </c>
      <c r="D612" s="44">
        <v>34.353999999999999</v>
      </c>
      <c r="E612" s="44">
        <v>7.4608999999999996</v>
      </c>
      <c r="F612" s="44">
        <v>0.61370000000000002</v>
      </c>
      <c r="G612" s="44">
        <v>257.95</v>
      </c>
      <c r="H612" s="44">
        <v>3.4847000000000001</v>
      </c>
      <c r="I612" s="44">
        <v>1.5024</v>
      </c>
      <c r="J612" s="45">
        <v>9.0120000000000005</v>
      </c>
    </row>
    <row r="613" spans="1:10" x14ac:dyDescent="0.25">
      <c r="A613" s="33">
        <v>37032</v>
      </c>
      <c r="B613" s="44">
        <v>0.87539999999999996</v>
      </c>
      <c r="C613" s="44">
        <v>107.79</v>
      </c>
      <c r="D613" s="44">
        <v>34.326999999999998</v>
      </c>
      <c r="E613" s="44">
        <v>7.4607999999999999</v>
      </c>
      <c r="F613" s="44">
        <v>0.60899999999999999</v>
      </c>
      <c r="G613" s="44">
        <v>258.52</v>
      </c>
      <c r="H613" s="44">
        <v>3.4944999999999999</v>
      </c>
      <c r="I613" s="44">
        <v>1.4968999999999999</v>
      </c>
      <c r="J613" s="45">
        <v>8.98</v>
      </c>
    </row>
    <row r="614" spans="1:10" x14ac:dyDescent="0.25">
      <c r="A614" s="33">
        <v>37033</v>
      </c>
      <c r="B614" s="44">
        <v>0.86850000000000005</v>
      </c>
      <c r="C614" s="44">
        <v>106.96</v>
      </c>
      <c r="D614" s="44">
        <v>34.259</v>
      </c>
      <c r="E614" s="44">
        <v>7.4592000000000001</v>
      </c>
      <c r="F614" s="44">
        <v>0.6069</v>
      </c>
      <c r="G614" s="44">
        <v>258.43</v>
      </c>
      <c r="H614" s="44">
        <v>3.4674999999999998</v>
      </c>
      <c r="I614" s="44">
        <v>1.5005999999999999</v>
      </c>
      <c r="J614" s="45">
        <v>8.9725000000000001</v>
      </c>
    </row>
    <row r="615" spans="1:10" x14ac:dyDescent="0.25">
      <c r="A615" s="33">
        <v>37034</v>
      </c>
      <c r="B615" s="44">
        <v>0.85850000000000004</v>
      </c>
      <c r="C615" s="44">
        <v>104.01</v>
      </c>
      <c r="D615" s="44">
        <v>34.232999999999997</v>
      </c>
      <c r="E615" s="44">
        <v>7.4592999999999998</v>
      </c>
      <c r="F615" s="44">
        <v>0.60370000000000001</v>
      </c>
      <c r="G615" s="44">
        <v>257.20999999999998</v>
      </c>
      <c r="H615" s="44">
        <v>3.4319999999999999</v>
      </c>
      <c r="I615" s="44">
        <v>1.5065999999999999</v>
      </c>
      <c r="J615" s="45">
        <v>9.0515000000000008</v>
      </c>
    </row>
    <row r="616" spans="1:10" x14ac:dyDescent="0.25">
      <c r="A616" s="33">
        <v>37035</v>
      </c>
      <c r="B616" s="44">
        <v>0.86040000000000005</v>
      </c>
      <c r="C616" s="44">
        <v>103.15</v>
      </c>
      <c r="D616" s="44">
        <v>34.271000000000001</v>
      </c>
      <c r="E616" s="44">
        <v>7.4584000000000001</v>
      </c>
      <c r="F616" s="44">
        <v>0.60770000000000002</v>
      </c>
      <c r="G616" s="44">
        <v>256.76</v>
      </c>
      <c r="H616" s="44">
        <v>3.4392</v>
      </c>
      <c r="I616" s="44">
        <v>1.5053000000000001</v>
      </c>
      <c r="J616" s="45">
        <v>9.0195000000000007</v>
      </c>
    </row>
    <row r="617" spans="1:10" x14ac:dyDescent="0.25">
      <c r="A617" s="33">
        <v>37036</v>
      </c>
      <c r="B617" s="44">
        <v>0.85909999999999997</v>
      </c>
      <c r="C617" s="44">
        <v>103.54</v>
      </c>
      <c r="D617" s="44">
        <v>34.287999999999997</v>
      </c>
      <c r="E617" s="44">
        <v>7.4592000000000001</v>
      </c>
      <c r="F617" s="44">
        <v>0.60450000000000004</v>
      </c>
      <c r="G617" s="44">
        <v>255.35</v>
      </c>
      <c r="H617" s="44">
        <v>3.4325000000000001</v>
      </c>
      <c r="I617" s="44">
        <v>1.5024999999999999</v>
      </c>
      <c r="J617" s="45">
        <v>9.0525000000000002</v>
      </c>
    </row>
    <row r="618" spans="1:10" x14ac:dyDescent="0.25">
      <c r="A618" s="33">
        <v>37039</v>
      </c>
      <c r="B618" s="44">
        <v>0.85840000000000005</v>
      </c>
      <c r="C618" s="44">
        <v>103.98</v>
      </c>
      <c r="D618" s="44">
        <v>34.317999999999998</v>
      </c>
      <c r="E618" s="44">
        <v>7.4581999999999997</v>
      </c>
      <c r="F618" s="44">
        <v>0.6048</v>
      </c>
      <c r="G618" s="44">
        <v>255.35</v>
      </c>
      <c r="H618" s="44">
        <v>3.4527000000000001</v>
      </c>
      <c r="I618" s="44">
        <v>1.5103</v>
      </c>
      <c r="J618" s="45">
        <v>9.0594999999999999</v>
      </c>
    </row>
    <row r="619" spans="1:10" x14ac:dyDescent="0.25">
      <c r="A619" s="33">
        <v>37040</v>
      </c>
      <c r="B619" s="44">
        <v>0.85519999999999996</v>
      </c>
      <c r="C619" s="44">
        <v>102.88</v>
      </c>
      <c r="D619" s="44">
        <v>34.219000000000001</v>
      </c>
      <c r="E619" s="44">
        <v>7.4574999999999996</v>
      </c>
      <c r="F619" s="44">
        <v>0.60319999999999996</v>
      </c>
      <c r="G619" s="44">
        <v>254</v>
      </c>
      <c r="H619" s="44">
        <v>3.4529000000000001</v>
      </c>
      <c r="I619" s="44">
        <v>1.4933000000000001</v>
      </c>
      <c r="J619" s="45">
        <v>9.0350000000000001</v>
      </c>
    </row>
    <row r="620" spans="1:10" x14ac:dyDescent="0.25">
      <c r="A620" s="33">
        <v>37041</v>
      </c>
      <c r="B620" s="44">
        <v>0.85580000000000001</v>
      </c>
      <c r="C620" s="44">
        <v>102.77</v>
      </c>
      <c r="D620" s="44">
        <v>34.136000000000003</v>
      </c>
      <c r="E620" s="44">
        <v>7.4566999999999997</v>
      </c>
      <c r="F620" s="44">
        <v>0.60240000000000005</v>
      </c>
      <c r="G620" s="44">
        <v>253.65</v>
      </c>
      <c r="H620" s="44">
        <v>3.4274</v>
      </c>
      <c r="I620" s="44">
        <v>1.4809000000000001</v>
      </c>
      <c r="J620" s="45">
        <v>9.08</v>
      </c>
    </row>
    <row r="621" spans="1:10" x14ac:dyDescent="0.25">
      <c r="A621" s="33">
        <v>37042</v>
      </c>
      <c r="B621" s="44">
        <v>0.84799999999999998</v>
      </c>
      <c r="C621" s="44">
        <v>101</v>
      </c>
      <c r="D621" s="44">
        <v>34.195</v>
      </c>
      <c r="E621" s="44">
        <v>7.4555999999999996</v>
      </c>
      <c r="F621" s="44">
        <v>0.59730000000000005</v>
      </c>
      <c r="G621" s="44">
        <v>253.75</v>
      </c>
      <c r="H621" s="44">
        <v>3.3929999999999998</v>
      </c>
      <c r="I621" s="44">
        <v>1.4765999999999999</v>
      </c>
      <c r="J621" s="45">
        <v>9.125</v>
      </c>
    </row>
    <row r="622" spans="1:10" x14ac:dyDescent="0.25">
      <c r="A622" s="33">
        <v>37043</v>
      </c>
      <c r="B622" s="44">
        <v>0.8478</v>
      </c>
      <c r="C622" s="44">
        <v>100.62</v>
      </c>
      <c r="D622" s="44">
        <v>34.052999999999997</v>
      </c>
      <c r="E622" s="44">
        <v>7.4564000000000004</v>
      </c>
      <c r="F622" s="44">
        <v>0.5978</v>
      </c>
      <c r="G622" s="44">
        <v>253.55</v>
      </c>
      <c r="H622" s="44">
        <v>3.3780999999999999</v>
      </c>
      <c r="I622" s="44">
        <v>1.4779</v>
      </c>
      <c r="J622" s="45">
        <v>9.1724999999999994</v>
      </c>
    </row>
    <row r="623" spans="1:10" x14ac:dyDescent="0.25">
      <c r="A623" s="33">
        <v>37046</v>
      </c>
      <c r="B623" s="44">
        <v>0.85129999999999995</v>
      </c>
      <c r="C623" s="44">
        <v>101.9</v>
      </c>
      <c r="D623" s="44">
        <v>34.018000000000001</v>
      </c>
      <c r="E623" s="44">
        <v>7.4560000000000004</v>
      </c>
      <c r="F623" s="44">
        <v>0.60040000000000004</v>
      </c>
      <c r="G623" s="44">
        <v>253.54</v>
      </c>
      <c r="H623" s="44">
        <v>3.383</v>
      </c>
      <c r="I623" s="44">
        <v>1.4753000000000001</v>
      </c>
      <c r="J623" s="45">
        <v>9.24</v>
      </c>
    </row>
    <row r="624" spans="1:10" x14ac:dyDescent="0.25">
      <c r="A624" s="33">
        <v>37047</v>
      </c>
      <c r="B624" s="44">
        <v>0.84650000000000003</v>
      </c>
      <c r="C624" s="44">
        <v>101.44</v>
      </c>
      <c r="D624" s="44">
        <v>33.954999999999998</v>
      </c>
      <c r="E624" s="44">
        <v>7.4560000000000004</v>
      </c>
      <c r="F624" s="44">
        <v>0.5998</v>
      </c>
      <c r="G624" s="44">
        <v>251.61</v>
      </c>
      <c r="H624" s="44">
        <v>3.3730000000000002</v>
      </c>
      <c r="I624" s="44">
        <v>1.4761</v>
      </c>
      <c r="J624" s="45">
        <v>9.2411999999999992</v>
      </c>
    </row>
    <row r="625" spans="1:10" x14ac:dyDescent="0.25">
      <c r="A625" s="33">
        <v>37048</v>
      </c>
      <c r="B625" s="44">
        <v>0.85429999999999995</v>
      </c>
      <c r="C625" s="44">
        <v>103.13</v>
      </c>
      <c r="D625" s="44">
        <v>34.127000000000002</v>
      </c>
      <c r="E625" s="44">
        <v>7.4577</v>
      </c>
      <c r="F625" s="44">
        <v>0.60870000000000002</v>
      </c>
      <c r="G625" s="44">
        <v>250.35</v>
      </c>
      <c r="H625" s="44">
        <v>3.4089999999999998</v>
      </c>
      <c r="I625" s="44">
        <v>1.4786999999999999</v>
      </c>
      <c r="J625" s="45">
        <v>9.2274999999999991</v>
      </c>
    </row>
    <row r="626" spans="1:10" x14ac:dyDescent="0.25">
      <c r="A626" s="33">
        <v>37049</v>
      </c>
      <c r="B626" s="44">
        <v>0.84660000000000002</v>
      </c>
      <c r="C626" s="44">
        <v>101.7</v>
      </c>
      <c r="D626" s="44">
        <v>34.075000000000003</v>
      </c>
      <c r="E626" s="44">
        <v>7.4564000000000004</v>
      </c>
      <c r="F626" s="44">
        <v>0.61240000000000006</v>
      </c>
      <c r="G626" s="44">
        <v>249.07</v>
      </c>
      <c r="H626" s="44">
        <v>3.3765000000000001</v>
      </c>
      <c r="I626" s="44">
        <v>1.4830000000000001</v>
      </c>
      <c r="J626" s="45">
        <v>9.3181999999999992</v>
      </c>
    </row>
    <row r="627" spans="1:10" x14ac:dyDescent="0.25">
      <c r="A627" s="33">
        <v>37050</v>
      </c>
      <c r="B627" s="44">
        <v>0.8468</v>
      </c>
      <c r="C627" s="44">
        <v>102.14</v>
      </c>
      <c r="D627" s="44">
        <v>34.081000000000003</v>
      </c>
      <c r="E627" s="44">
        <v>7.4546000000000001</v>
      </c>
      <c r="F627" s="44">
        <v>0.61280000000000001</v>
      </c>
      <c r="G627" s="44">
        <v>250.58</v>
      </c>
      <c r="H627" s="44">
        <v>3.3727999999999998</v>
      </c>
      <c r="I627" s="44">
        <v>1.496</v>
      </c>
      <c r="J627" s="45">
        <v>9.3229000000000006</v>
      </c>
    </row>
    <row r="628" spans="1:10" x14ac:dyDescent="0.25">
      <c r="A628" s="33">
        <v>37053</v>
      </c>
      <c r="B628" s="44">
        <v>0.84940000000000004</v>
      </c>
      <c r="C628" s="44">
        <v>103.39</v>
      </c>
      <c r="D628" s="44">
        <v>34.048000000000002</v>
      </c>
      <c r="E628" s="44">
        <v>7.4543999999999997</v>
      </c>
      <c r="F628" s="44">
        <v>0.61360000000000003</v>
      </c>
      <c r="G628" s="44">
        <v>250.15</v>
      </c>
      <c r="H628" s="44">
        <v>3.3759999999999999</v>
      </c>
      <c r="I628" s="44">
        <v>1.4985999999999999</v>
      </c>
      <c r="J628" s="45">
        <v>9.3109999999999999</v>
      </c>
    </row>
    <row r="629" spans="1:10" x14ac:dyDescent="0.25">
      <c r="A629" s="33">
        <v>37054</v>
      </c>
      <c r="B629" s="44">
        <v>0.84740000000000004</v>
      </c>
      <c r="C629" s="44">
        <v>103.16</v>
      </c>
      <c r="D629" s="44">
        <v>33.905000000000001</v>
      </c>
      <c r="E629" s="44">
        <v>7.4546999999999999</v>
      </c>
      <c r="F629" s="44">
        <v>0.61519999999999997</v>
      </c>
      <c r="G629" s="44">
        <v>248.8</v>
      </c>
      <c r="H629" s="44">
        <v>3.3433000000000002</v>
      </c>
      <c r="I629" s="44">
        <v>1.5004</v>
      </c>
      <c r="J629" s="45">
        <v>9.32</v>
      </c>
    </row>
    <row r="630" spans="1:10" x14ac:dyDescent="0.25">
      <c r="A630" s="33">
        <v>37055</v>
      </c>
      <c r="B630" s="44">
        <v>0.85419999999999996</v>
      </c>
      <c r="C630" s="44">
        <v>104.28</v>
      </c>
      <c r="D630" s="44">
        <v>33.99</v>
      </c>
      <c r="E630" s="44">
        <v>7.4557000000000002</v>
      </c>
      <c r="F630" s="44">
        <v>0.62029999999999996</v>
      </c>
      <c r="G630" s="44">
        <v>247.58</v>
      </c>
      <c r="H630" s="44">
        <v>3.3837999999999999</v>
      </c>
      <c r="I630" s="44">
        <v>1.4918</v>
      </c>
      <c r="J630" s="45">
        <v>9.2605000000000004</v>
      </c>
    </row>
    <row r="631" spans="1:10" x14ac:dyDescent="0.25">
      <c r="A631" s="33">
        <v>37056</v>
      </c>
      <c r="B631" s="44">
        <v>0.84919999999999995</v>
      </c>
      <c r="C631" s="44">
        <v>103.52</v>
      </c>
      <c r="D631" s="44">
        <v>33.872999999999998</v>
      </c>
      <c r="E631" s="44">
        <v>7.4554999999999998</v>
      </c>
      <c r="F631" s="44">
        <v>0.61140000000000005</v>
      </c>
      <c r="G631" s="44">
        <v>247.1</v>
      </c>
      <c r="H631" s="44">
        <v>3.3633000000000002</v>
      </c>
      <c r="I631" s="44">
        <v>1.4961</v>
      </c>
      <c r="J631" s="45">
        <v>9.2510999999999992</v>
      </c>
    </row>
    <row r="632" spans="1:10" x14ac:dyDescent="0.25">
      <c r="A632" s="33">
        <v>37057</v>
      </c>
      <c r="B632" s="44">
        <v>0.86619999999999997</v>
      </c>
      <c r="C632" s="44">
        <v>104.74</v>
      </c>
      <c r="D632" s="44">
        <v>34</v>
      </c>
      <c r="E632" s="44">
        <v>7.4554999999999998</v>
      </c>
      <c r="F632" s="44">
        <v>0.61499999999999999</v>
      </c>
      <c r="G632" s="44">
        <v>246.15</v>
      </c>
      <c r="H632" s="44">
        <v>3.4117000000000002</v>
      </c>
      <c r="I632" s="44">
        <v>1.5041</v>
      </c>
      <c r="J632" s="45">
        <v>9.16</v>
      </c>
    </row>
    <row r="633" spans="1:10" x14ac:dyDescent="0.25">
      <c r="A633" s="33">
        <v>37060</v>
      </c>
      <c r="B633" s="44">
        <v>0.85809999999999997</v>
      </c>
      <c r="C633" s="44">
        <v>105.71</v>
      </c>
      <c r="D633" s="44">
        <v>33.963000000000001</v>
      </c>
      <c r="E633" s="44">
        <v>7.4554</v>
      </c>
      <c r="F633" s="44">
        <v>0.61240000000000006</v>
      </c>
      <c r="G633" s="44">
        <v>245.74</v>
      </c>
      <c r="H633" s="44">
        <v>3.4022999999999999</v>
      </c>
      <c r="I633" s="44">
        <v>1.4963</v>
      </c>
      <c r="J633" s="45">
        <v>9.1</v>
      </c>
    </row>
    <row r="634" spans="1:10" x14ac:dyDescent="0.25">
      <c r="A634" s="33">
        <v>37061</v>
      </c>
      <c r="B634" s="44">
        <v>0.85629999999999995</v>
      </c>
      <c r="C634" s="44">
        <v>105.43</v>
      </c>
      <c r="D634" s="44">
        <v>33.902999999999999</v>
      </c>
      <c r="E634" s="44">
        <v>7.4550999999999998</v>
      </c>
      <c r="F634" s="44">
        <v>0.61319999999999997</v>
      </c>
      <c r="G634" s="44">
        <v>246.27</v>
      </c>
      <c r="H634" s="44">
        <v>3.3976999999999999</v>
      </c>
      <c r="I634" s="44">
        <v>1.4875</v>
      </c>
      <c r="J634" s="45">
        <v>9.0718999999999994</v>
      </c>
    </row>
    <row r="635" spans="1:10" x14ac:dyDescent="0.25">
      <c r="A635" s="33">
        <v>37062</v>
      </c>
      <c r="B635" s="44">
        <v>0.85129999999999995</v>
      </c>
      <c r="C635" s="44">
        <v>105</v>
      </c>
      <c r="D635" s="44">
        <v>33.927</v>
      </c>
      <c r="E635" s="44">
        <v>7.4550000000000001</v>
      </c>
      <c r="F635" s="44">
        <v>0.61099999999999999</v>
      </c>
      <c r="G635" s="44">
        <v>246.7</v>
      </c>
      <c r="H635" s="44">
        <v>3.4037000000000002</v>
      </c>
      <c r="I635" s="44">
        <v>1.4835</v>
      </c>
      <c r="J635" s="45">
        <v>9.1138999999999992</v>
      </c>
    </row>
    <row r="636" spans="1:10" x14ac:dyDescent="0.25">
      <c r="A636" s="33">
        <v>37063</v>
      </c>
      <c r="B636" s="44">
        <v>0.85519999999999996</v>
      </c>
      <c r="C636" s="44">
        <v>106.12</v>
      </c>
      <c r="D636" s="44">
        <v>34.031999999999996</v>
      </c>
      <c r="E636" s="44">
        <v>7.4551999999999996</v>
      </c>
      <c r="F636" s="44">
        <v>0.60640000000000005</v>
      </c>
      <c r="G636" s="44">
        <v>245.16</v>
      </c>
      <c r="H636" s="44">
        <v>3.4106999999999998</v>
      </c>
      <c r="I636" s="44">
        <v>1.4764999999999999</v>
      </c>
      <c r="J636" s="45">
        <v>9.1475000000000009</v>
      </c>
    </row>
    <row r="637" spans="1:10" x14ac:dyDescent="0.25">
      <c r="A637" s="33">
        <v>37064</v>
      </c>
      <c r="B637" s="44">
        <v>0.8528</v>
      </c>
      <c r="C637" s="44">
        <v>105.98</v>
      </c>
      <c r="D637" s="44">
        <v>33.94</v>
      </c>
      <c r="E637" s="44">
        <v>7.4531000000000001</v>
      </c>
      <c r="F637" s="44">
        <v>0.60370000000000001</v>
      </c>
      <c r="G637" s="44">
        <v>243.88</v>
      </c>
      <c r="H637" s="44">
        <v>3.3917999999999999</v>
      </c>
      <c r="I637" s="44">
        <v>1.4742999999999999</v>
      </c>
      <c r="J637" s="45">
        <v>9.1509999999999998</v>
      </c>
    </row>
    <row r="638" spans="1:10" x14ac:dyDescent="0.25">
      <c r="A638" s="33">
        <v>37067</v>
      </c>
      <c r="B638" s="44">
        <v>0.86070000000000002</v>
      </c>
      <c r="C638" s="44">
        <v>106.71</v>
      </c>
      <c r="D638" s="44">
        <v>33.884999999999998</v>
      </c>
      <c r="E638" s="44">
        <v>7.4535</v>
      </c>
      <c r="F638" s="44">
        <v>0.60819999999999996</v>
      </c>
      <c r="G638" s="44">
        <v>243.35</v>
      </c>
      <c r="H638" s="44">
        <v>3.4058999999999999</v>
      </c>
      <c r="I638" s="44">
        <v>1.472</v>
      </c>
      <c r="J638" s="45">
        <v>9.1494999999999997</v>
      </c>
    </row>
    <row r="639" spans="1:10" x14ac:dyDescent="0.25">
      <c r="A639" s="33">
        <v>37068</v>
      </c>
      <c r="B639" s="44">
        <v>0.86109999999999998</v>
      </c>
      <c r="C639" s="44">
        <v>106.71</v>
      </c>
      <c r="D639" s="44">
        <v>33.83</v>
      </c>
      <c r="E639" s="44">
        <v>7.4522000000000004</v>
      </c>
      <c r="F639" s="44">
        <v>0.60899999999999999</v>
      </c>
      <c r="G639" s="44">
        <v>243.35</v>
      </c>
      <c r="H639" s="44">
        <v>3.4047000000000001</v>
      </c>
      <c r="I639" s="44">
        <v>1.4741</v>
      </c>
      <c r="J639" s="45">
        <v>9.2192000000000007</v>
      </c>
    </row>
    <row r="640" spans="1:10" x14ac:dyDescent="0.25">
      <c r="A640" s="33">
        <v>37069</v>
      </c>
      <c r="B640" s="44">
        <v>0.86219999999999997</v>
      </c>
      <c r="C640" s="44">
        <v>107.05</v>
      </c>
      <c r="D640" s="44">
        <v>33.86</v>
      </c>
      <c r="E640" s="44">
        <v>7.4478999999999997</v>
      </c>
      <c r="F640" s="44">
        <v>0.60909999999999997</v>
      </c>
      <c r="G640" s="44">
        <v>243.57</v>
      </c>
      <c r="H640" s="44">
        <v>3.41</v>
      </c>
      <c r="I640" s="44">
        <v>1.48</v>
      </c>
      <c r="J640" s="45">
        <v>9.24</v>
      </c>
    </row>
    <row r="641" spans="1:10" x14ac:dyDescent="0.25">
      <c r="A641" s="33">
        <v>37070</v>
      </c>
      <c r="B641" s="44">
        <v>0.85109999999999997</v>
      </c>
      <c r="C641" s="44">
        <v>106.15</v>
      </c>
      <c r="D641" s="44">
        <v>33.78</v>
      </c>
      <c r="E641" s="44">
        <v>7.4470000000000001</v>
      </c>
      <c r="F641" s="44">
        <v>0.60350000000000004</v>
      </c>
      <c r="G641" s="44">
        <v>242.18</v>
      </c>
      <c r="H641" s="44">
        <v>3.3727</v>
      </c>
      <c r="I641" s="44">
        <v>1.4761</v>
      </c>
      <c r="J641" s="45">
        <v>9.1925000000000008</v>
      </c>
    </row>
    <row r="642" spans="1:10" x14ac:dyDescent="0.25">
      <c r="A642" s="33">
        <v>37071</v>
      </c>
      <c r="B642" s="44">
        <v>0.84799999999999998</v>
      </c>
      <c r="C642" s="44">
        <v>105.37</v>
      </c>
      <c r="D642" s="44">
        <v>33.78</v>
      </c>
      <c r="E642" s="44">
        <v>7.4443999999999999</v>
      </c>
      <c r="F642" s="44">
        <v>0.60309999999999997</v>
      </c>
      <c r="G642" s="44">
        <v>243.63</v>
      </c>
      <c r="H642" s="44">
        <v>3.3696000000000002</v>
      </c>
      <c r="I642" s="44">
        <v>1.4784999999999999</v>
      </c>
      <c r="J642" s="45">
        <v>9.2125000000000004</v>
      </c>
    </row>
    <row r="643" spans="1:10" x14ac:dyDescent="0.25">
      <c r="A643" s="33">
        <v>37074</v>
      </c>
      <c r="B643" s="44">
        <v>0.84550000000000003</v>
      </c>
      <c r="C643" s="44">
        <v>105.16</v>
      </c>
      <c r="D643" s="44">
        <v>33.799999999999997</v>
      </c>
      <c r="E643" s="44">
        <v>7.4448999999999996</v>
      </c>
      <c r="F643" s="44">
        <v>0.59799999999999998</v>
      </c>
      <c r="G643" s="44">
        <v>242.85</v>
      </c>
      <c r="H643" s="44">
        <v>3.3973</v>
      </c>
      <c r="I643" s="44">
        <v>1.4798</v>
      </c>
      <c r="J643" s="45">
        <v>9.2325999999999997</v>
      </c>
    </row>
    <row r="644" spans="1:10" x14ac:dyDescent="0.25">
      <c r="A644" s="33">
        <v>37075</v>
      </c>
      <c r="B644" s="44">
        <v>0.84970000000000001</v>
      </c>
      <c r="C644" s="44">
        <v>105.43</v>
      </c>
      <c r="D644" s="44">
        <v>33.767000000000003</v>
      </c>
      <c r="E644" s="44">
        <v>7.4457000000000004</v>
      </c>
      <c r="F644" s="44">
        <v>0.60189999999999999</v>
      </c>
      <c r="G644" s="44">
        <v>242.58</v>
      </c>
      <c r="H644" s="44">
        <v>3.3828999999999998</v>
      </c>
      <c r="I644" s="44">
        <v>1.4744999999999999</v>
      </c>
      <c r="J644" s="45">
        <v>9.2416</v>
      </c>
    </row>
    <row r="645" spans="1:10" x14ac:dyDescent="0.25">
      <c r="A645" s="33">
        <v>37076</v>
      </c>
      <c r="B645" s="44">
        <v>0.84530000000000005</v>
      </c>
      <c r="C645" s="44">
        <v>105.16</v>
      </c>
      <c r="D645" s="44">
        <v>33.762</v>
      </c>
      <c r="E645" s="44">
        <v>7.4443000000000001</v>
      </c>
      <c r="F645" s="44">
        <v>0.60260000000000002</v>
      </c>
      <c r="G645" s="44">
        <v>240.9</v>
      </c>
      <c r="H645" s="44">
        <v>3.3773</v>
      </c>
      <c r="I645" s="44">
        <v>1.4731000000000001</v>
      </c>
      <c r="J645" s="45">
        <v>9.2032000000000007</v>
      </c>
    </row>
    <row r="646" spans="1:10" x14ac:dyDescent="0.25">
      <c r="A646" s="33">
        <v>37077</v>
      </c>
      <c r="B646" s="44">
        <v>0.84219999999999995</v>
      </c>
      <c r="C646" s="44">
        <v>105.74</v>
      </c>
      <c r="D646" s="44">
        <v>33.755000000000003</v>
      </c>
      <c r="E646" s="44">
        <v>7.4427000000000003</v>
      </c>
      <c r="F646" s="44">
        <v>0.59899999999999998</v>
      </c>
      <c r="G646" s="44">
        <v>242.4</v>
      </c>
      <c r="H646" s="44">
        <v>3.3923000000000001</v>
      </c>
      <c r="I646" s="44">
        <v>1.4721</v>
      </c>
      <c r="J646" s="45">
        <v>9.2219999999999995</v>
      </c>
    </row>
    <row r="647" spans="1:10" x14ac:dyDescent="0.25">
      <c r="A647" s="33">
        <v>37078</v>
      </c>
      <c r="B647" s="44">
        <v>0.83840000000000003</v>
      </c>
      <c r="C647" s="44">
        <v>105.65</v>
      </c>
      <c r="D647" s="44">
        <v>33.960999999999999</v>
      </c>
      <c r="E647" s="44">
        <v>7.4421999999999997</v>
      </c>
      <c r="F647" s="44">
        <v>0.59960000000000002</v>
      </c>
      <c r="G647" s="44">
        <v>250.55</v>
      </c>
      <c r="H647" s="44">
        <v>3.5350000000000001</v>
      </c>
      <c r="I647" s="44">
        <v>1.4655</v>
      </c>
      <c r="J647" s="45">
        <v>9.2575000000000003</v>
      </c>
    </row>
    <row r="648" spans="1:10" x14ac:dyDescent="0.25">
      <c r="A648" s="33">
        <v>37081</v>
      </c>
      <c r="B648" s="44">
        <v>0.84589999999999999</v>
      </c>
      <c r="C648" s="44">
        <v>106.19</v>
      </c>
      <c r="D648" s="44">
        <v>34.067999999999998</v>
      </c>
      <c r="E648" s="44">
        <v>7.4433999999999996</v>
      </c>
      <c r="F648" s="44">
        <v>0.60140000000000005</v>
      </c>
      <c r="G648" s="44">
        <v>254.05</v>
      </c>
      <c r="H648" s="44">
        <v>3.6701999999999999</v>
      </c>
      <c r="I648" s="44">
        <v>1.4678</v>
      </c>
      <c r="J648" s="45">
        <v>9.3004999999999995</v>
      </c>
    </row>
    <row r="649" spans="1:10" x14ac:dyDescent="0.25">
      <c r="A649" s="33">
        <v>37082</v>
      </c>
      <c r="B649" s="44">
        <v>0.85450000000000004</v>
      </c>
      <c r="C649" s="44">
        <v>107.28</v>
      </c>
      <c r="D649" s="44">
        <v>33.902000000000001</v>
      </c>
      <c r="E649" s="44">
        <v>7.4438000000000004</v>
      </c>
      <c r="F649" s="44">
        <v>0.60519999999999996</v>
      </c>
      <c r="G649" s="44">
        <v>252.15</v>
      </c>
      <c r="H649" s="44">
        <v>3.6913</v>
      </c>
      <c r="I649" s="44">
        <v>1.4692000000000001</v>
      </c>
      <c r="J649" s="45">
        <v>9.2881999999999998</v>
      </c>
    </row>
    <row r="650" spans="1:10" x14ac:dyDescent="0.25">
      <c r="A650" s="33">
        <v>37083</v>
      </c>
      <c r="B650" s="44">
        <v>0.86109999999999998</v>
      </c>
      <c r="C650" s="44">
        <v>107.21</v>
      </c>
      <c r="D650" s="44">
        <v>33.972999999999999</v>
      </c>
      <c r="E650" s="44">
        <v>7.4424000000000001</v>
      </c>
      <c r="F650" s="44">
        <v>0.60780000000000001</v>
      </c>
      <c r="G650" s="44">
        <v>256.44</v>
      </c>
      <c r="H650" s="44">
        <v>3.8250000000000002</v>
      </c>
      <c r="I650" s="44">
        <v>1.4693000000000001</v>
      </c>
      <c r="J650" s="45">
        <v>9.3163999999999998</v>
      </c>
    </row>
    <row r="651" spans="1:10" x14ac:dyDescent="0.25">
      <c r="A651" s="33">
        <v>37084</v>
      </c>
      <c r="B651" s="44">
        <v>0.8538</v>
      </c>
      <c r="C651" s="44">
        <v>106.16</v>
      </c>
      <c r="D651" s="44">
        <v>33.883000000000003</v>
      </c>
      <c r="E651" s="44">
        <v>7.4424999999999999</v>
      </c>
      <c r="F651" s="44">
        <v>0.60709999999999997</v>
      </c>
      <c r="G651" s="44">
        <v>256.95</v>
      </c>
      <c r="H651" s="44">
        <v>3.7166999999999999</v>
      </c>
      <c r="I651" s="44">
        <v>1.4686999999999999</v>
      </c>
      <c r="J651" s="45">
        <v>9.2620000000000005</v>
      </c>
    </row>
    <row r="652" spans="1:10" x14ac:dyDescent="0.25">
      <c r="A652" s="33">
        <v>37085</v>
      </c>
      <c r="B652" s="44">
        <v>0.85389999999999999</v>
      </c>
      <c r="C652" s="44">
        <v>106.12</v>
      </c>
      <c r="D652" s="44">
        <v>33.784999999999997</v>
      </c>
      <c r="E652" s="44">
        <v>7.4420000000000002</v>
      </c>
      <c r="F652" s="44">
        <v>0.60909999999999997</v>
      </c>
      <c r="G652" s="44">
        <v>254.85</v>
      </c>
      <c r="H652" s="44">
        <v>3.62</v>
      </c>
      <c r="I652" s="44">
        <v>1.4683999999999999</v>
      </c>
      <c r="J652" s="45">
        <v>9.2319999999999993</v>
      </c>
    </row>
    <row r="653" spans="1:10" x14ac:dyDescent="0.25">
      <c r="A653" s="33">
        <v>37088</v>
      </c>
      <c r="B653" s="44">
        <v>0.85829999999999995</v>
      </c>
      <c r="C653" s="44">
        <v>107.45</v>
      </c>
      <c r="D653" s="44">
        <v>33.825000000000003</v>
      </c>
      <c r="E653" s="44">
        <v>7.4443000000000001</v>
      </c>
      <c r="F653" s="44">
        <v>0.61260000000000003</v>
      </c>
      <c r="G653" s="44">
        <v>254.35</v>
      </c>
      <c r="H653" s="44">
        <v>3.6063000000000001</v>
      </c>
      <c r="I653" s="44">
        <v>1.4554</v>
      </c>
      <c r="J653" s="45">
        <v>9.2106999999999992</v>
      </c>
    </row>
    <row r="654" spans="1:10" x14ac:dyDescent="0.25">
      <c r="A654" s="33">
        <v>37089</v>
      </c>
      <c r="B654" s="44">
        <v>0.85160000000000002</v>
      </c>
      <c r="C654" s="44">
        <v>106.65</v>
      </c>
      <c r="D654" s="44">
        <v>33.795000000000002</v>
      </c>
      <c r="E654" s="44">
        <v>7.4443999999999999</v>
      </c>
      <c r="F654" s="44">
        <v>0.60880000000000001</v>
      </c>
      <c r="G654" s="44">
        <v>252.55</v>
      </c>
      <c r="H654" s="44">
        <v>3.5920000000000001</v>
      </c>
      <c r="I654" s="44">
        <v>1.4604999999999999</v>
      </c>
      <c r="J654" s="45">
        <v>9.2151999999999994</v>
      </c>
    </row>
    <row r="655" spans="1:10" x14ac:dyDescent="0.25">
      <c r="A655" s="33">
        <v>37090</v>
      </c>
      <c r="B655" s="44">
        <v>0.86299999999999999</v>
      </c>
      <c r="C655" s="44">
        <v>107.8</v>
      </c>
      <c r="D655" s="44">
        <v>33.895000000000003</v>
      </c>
      <c r="E655" s="44">
        <v>7.4466000000000001</v>
      </c>
      <c r="F655" s="44">
        <v>0.61270000000000002</v>
      </c>
      <c r="G655" s="44">
        <v>248.63</v>
      </c>
      <c r="H655" s="44">
        <v>3.6194999999999999</v>
      </c>
      <c r="I655" s="44">
        <v>1.4630000000000001</v>
      </c>
      <c r="J655" s="45">
        <v>9.2314000000000007</v>
      </c>
    </row>
    <row r="656" spans="1:10" x14ac:dyDescent="0.25">
      <c r="A656" s="33">
        <v>37091</v>
      </c>
      <c r="B656" s="44">
        <v>0.87229999999999996</v>
      </c>
      <c r="C656" s="44">
        <v>107.7</v>
      </c>
      <c r="D656" s="44">
        <v>33.908000000000001</v>
      </c>
      <c r="E656" s="44">
        <v>7.4462999999999999</v>
      </c>
      <c r="F656" s="44">
        <v>0.61499999999999999</v>
      </c>
      <c r="G656" s="44">
        <v>249.25</v>
      </c>
      <c r="H656" s="44">
        <v>3.6833</v>
      </c>
      <c r="I656" s="44">
        <v>1.4675</v>
      </c>
      <c r="J656" s="45">
        <v>9.2565000000000008</v>
      </c>
    </row>
    <row r="657" spans="1:10" x14ac:dyDescent="0.25">
      <c r="A657" s="33">
        <v>37092</v>
      </c>
      <c r="B657" s="44">
        <v>0.87760000000000005</v>
      </c>
      <c r="C657" s="44">
        <v>108.36</v>
      </c>
      <c r="D657" s="44">
        <v>33.878</v>
      </c>
      <c r="E657" s="44">
        <v>7.4485000000000001</v>
      </c>
      <c r="F657" s="44">
        <v>0.61180000000000001</v>
      </c>
      <c r="G657" s="44">
        <v>249.2</v>
      </c>
      <c r="H657" s="44">
        <v>3.6989999999999998</v>
      </c>
      <c r="I657" s="44">
        <v>1.4712000000000001</v>
      </c>
      <c r="J657" s="45">
        <v>9.2630999999999997</v>
      </c>
    </row>
    <row r="658" spans="1:10" x14ac:dyDescent="0.25">
      <c r="A658" s="33">
        <v>37095</v>
      </c>
      <c r="B658" s="44">
        <v>0.86760000000000004</v>
      </c>
      <c r="C658" s="44">
        <v>107.62</v>
      </c>
      <c r="D658" s="44">
        <v>33.798000000000002</v>
      </c>
      <c r="E658" s="44">
        <v>7.4470999999999998</v>
      </c>
      <c r="F658" s="44">
        <v>0.60970000000000002</v>
      </c>
      <c r="G658" s="44">
        <v>246.68</v>
      </c>
      <c r="H658" s="44">
        <v>3.6440000000000001</v>
      </c>
      <c r="I658" s="44">
        <v>1.4701</v>
      </c>
      <c r="J658" s="45">
        <v>9.2906999999999993</v>
      </c>
    </row>
    <row r="659" spans="1:10" x14ac:dyDescent="0.25">
      <c r="A659" s="33">
        <v>37096</v>
      </c>
      <c r="B659" s="44">
        <v>0.87080000000000002</v>
      </c>
      <c r="C659" s="44">
        <v>108.07</v>
      </c>
      <c r="D659" s="44">
        <v>33.874000000000002</v>
      </c>
      <c r="E659" s="44">
        <v>7.4447000000000001</v>
      </c>
      <c r="F659" s="44">
        <v>0.6139</v>
      </c>
      <c r="G659" s="44">
        <v>247.27</v>
      </c>
      <c r="H659" s="44">
        <v>3.6677</v>
      </c>
      <c r="I659" s="44">
        <v>1.4714</v>
      </c>
      <c r="J659" s="45">
        <v>9.3117999999999999</v>
      </c>
    </row>
    <row r="660" spans="1:10" x14ac:dyDescent="0.25">
      <c r="A660" s="33">
        <v>37097</v>
      </c>
      <c r="B660" s="44">
        <v>0.87929999999999997</v>
      </c>
      <c r="C660" s="44">
        <v>108.9</v>
      </c>
      <c r="D660" s="44">
        <v>33.863</v>
      </c>
      <c r="E660" s="44">
        <v>7.4443000000000001</v>
      </c>
      <c r="F660" s="44">
        <v>0.61570000000000003</v>
      </c>
      <c r="G660" s="44">
        <v>246.59</v>
      </c>
      <c r="H660" s="44">
        <v>3.6852999999999998</v>
      </c>
      <c r="I660" s="44">
        <v>1.4581</v>
      </c>
      <c r="J660" s="45">
        <v>9.3472000000000008</v>
      </c>
    </row>
    <row r="661" spans="1:10" x14ac:dyDescent="0.25">
      <c r="A661" s="33">
        <v>37098</v>
      </c>
      <c r="B661" s="44">
        <v>0.87639999999999996</v>
      </c>
      <c r="C661" s="44">
        <v>108.58</v>
      </c>
      <c r="D661" s="44">
        <v>33.881999999999998</v>
      </c>
      <c r="E661" s="44">
        <v>7.4455</v>
      </c>
      <c r="F661" s="44">
        <v>0.61460000000000004</v>
      </c>
      <c r="G661" s="44">
        <v>246.35</v>
      </c>
      <c r="H661" s="44">
        <v>3.6806999999999999</v>
      </c>
      <c r="I661" s="44">
        <v>1.452</v>
      </c>
      <c r="J661" s="45">
        <v>9.3009000000000004</v>
      </c>
    </row>
    <row r="662" spans="1:10" x14ac:dyDescent="0.25">
      <c r="A662" s="33">
        <v>37099</v>
      </c>
      <c r="B662" s="44">
        <v>0.87680000000000002</v>
      </c>
      <c r="C662" s="44">
        <v>108.65</v>
      </c>
      <c r="D662" s="44">
        <v>33.874000000000002</v>
      </c>
      <c r="E662" s="44">
        <v>7.4454000000000002</v>
      </c>
      <c r="F662" s="44">
        <v>0.61409999999999998</v>
      </c>
      <c r="G662" s="44">
        <v>247.27</v>
      </c>
      <c r="H662" s="44">
        <v>3.6867000000000001</v>
      </c>
      <c r="I662" s="44">
        <v>1.4500999999999999</v>
      </c>
      <c r="J662" s="45">
        <v>9.2825000000000006</v>
      </c>
    </row>
    <row r="663" spans="1:10" x14ac:dyDescent="0.25">
      <c r="A663" s="33">
        <v>37102</v>
      </c>
      <c r="B663" s="44">
        <v>0.87509999999999999</v>
      </c>
      <c r="C663" s="44">
        <v>109.45</v>
      </c>
      <c r="D663" s="44">
        <v>33.869999999999997</v>
      </c>
      <c r="E663" s="44">
        <v>7.4452999999999996</v>
      </c>
      <c r="F663" s="44">
        <v>0.61360000000000003</v>
      </c>
      <c r="G663" s="44">
        <v>247.08</v>
      </c>
      <c r="H663" s="44">
        <v>3.694</v>
      </c>
      <c r="I663" s="44">
        <v>1.4541999999999999</v>
      </c>
      <c r="J663" s="45">
        <v>9.2560000000000002</v>
      </c>
    </row>
    <row r="664" spans="1:10" x14ac:dyDescent="0.25">
      <c r="A664" s="33">
        <v>37103</v>
      </c>
      <c r="B664" s="44">
        <v>0.87549999999999994</v>
      </c>
      <c r="C664" s="44">
        <v>109.3</v>
      </c>
      <c r="D664" s="44">
        <v>33.979999999999997</v>
      </c>
      <c r="E664" s="44">
        <v>7.4474999999999998</v>
      </c>
      <c r="F664" s="44">
        <v>0.61429999999999996</v>
      </c>
      <c r="G664" s="44">
        <v>247.75</v>
      </c>
      <c r="H664" s="44">
        <v>3.7103000000000002</v>
      </c>
      <c r="I664" s="44">
        <v>1.4477</v>
      </c>
      <c r="J664" s="45">
        <v>9.2784999999999993</v>
      </c>
    </row>
    <row r="665" spans="1:10" x14ac:dyDescent="0.25">
      <c r="A665" s="33">
        <v>37104</v>
      </c>
      <c r="B665" s="44">
        <v>0.88170000000000004</v>
      </c>
      <c r="C665" s="44">
        <v>109.85</v>
      </c>
      <c r="D665" s="44">
        <v>34.003</v>
      </c>
      <c r="E665" s="44">
        <v>7.4492000000000003</v>
      </c>
      <c r="F665" s="44">
        <v>0.61560000000000004</v>
      </c>
      <c r="G665" s="44">
        <v>248.14</v>
      </c>
      <c r="H665" s="44">
        <v>3.7528000000000001</v>
      </c>
      <c r="I665" s="44">
        <v>1.4540999999999999</v>
      </c>
      <c r="J665" s="45">
        <v>9.3092000000000006</v>
      </c>
    </row>
    <row r="666" spans="1:10" x14ac:dyDescent="0.25">
      <c r="A666" s="33">
        <v>37105</v>
      </c>
      <c r="B666" s="44">
        <v>0.87880000000000003</v>
      </c>
      <c r="C666" s="44">
        <v>109.02</v>
      </c>
      <c r="D666" s="44">
        <v>34.002000000000002</v>
      </c>
      <c r="E666" s="44">
        <v>7.4482999999999997</v>
      </c>
      <c r="F666" s="44">
        <v>0.61450000000000005</v>
      </c>
      <c r="G666" s="44">
        <v>248.72</v>
      </c>
      <c r="H666" s="44">
        <v>3.7549999999999999</v>
      </c>
      <c r="I666" s="44">
        <v>1.4577</v>
      </c>
      <c r="J666" s="45">
        <v>9.2289999999999992</v>
      </c>
    </row>
    <row r="667" spans="1:10" x14ac:dyDescent="0.25">
      <c r="A667" s="33">
        <v>37106</v>
      </c>
      <c r="B667" s="44">
        <v>0.88060000000000005</v>
      </c>
      <c r="C667" s="44">
        <v>109.05</v>
      </c>
      <c r="D667" s="44">
        <v>33.93</v>
      </c>
      <c r="E667" s="44">
        <v>7.4476000000000004</v>
      </c>
      <c r="F667" s="44">
        <v>0.61639999999999995</v>
      </c>
      <c r="G667" s="44">
        <v>248</v>
      </c>
      <c r="H667" s="44">
        <v>3.7296999999999998</v>
      </c>
      <c r="I667" s="44">
        <v>1.4587000000000001</v>
      </c>
      <c r="J667" s="45">
        <v>9.1721000000000004</v>
      </c>
    </row>
    <row r="668" spans="1:10" x14ac:dyDescent="0.25">
      <c r="A668" s="33">
        <v>37109</v>
      </c>
      <c r="B668" s="44">
        <v>0.88049999999999995</v>
      </c>
      <c r="C668" s="44">
        <v>109.08</v>
      </c>
      <c r="D668" s="44">
        <v>33.918999999999997</v>
      </c>
      <c r="E668" s="44">
        <v>7.4470999999999998</v>
      </c>
      <c r="F668" s="44">
        <v>0.61899999999999999</v>
      </c>
      <c r="G668" s="44">
        <v>247.06</v>
      </c>
      <c r="H668" s="44">
        <v>3.7267000000000001</v>
      </c>
      <c r="I668" s="44">
        <v>1.4786999999999999</v>
      </c>
      <c r="J668" s="45">
        <v>9.1637000000000004</v>
      </c>
    </row>
    <row r="669" spans="1:10" x14ac:dyDescent="0.25">
      <c r="A669" s="33">
        <v>37110</v>
      </c>
      <c r="B669" s="44">
        <v>0.87680000000000002</v>
      </c>
      <c r="C669" s="44">
        <v>108.74</v>
      </c>
      <c r="D669" s="44">
        <v>33.912999999999997</v>
      </c>
      <c r="E669" s="44">
        <v>7.4428999999999998</v>
      </c>
      <c r="F669" s="44">
        <v>0.61950000000000005</v>
      </c>
      <c r="G669" s="44">
        <v>247.39</v>
      </c>
      <c r="H669" s="44">
        <v>3.7197</v>
      </c>
      <c r="I669" s="44">
        <v>1.4732000000000001</v>
      </c>
      <c r="J669" s="45">
        <v>9.1884999999999994</v>
      </c>
    </row>
    <row r="670" spans="1:10" x14ac:dyDescent="0.25">
      <c r="A670" s="33">
        <v>37111</v>
      </c>
      <c r="B670" s="44">
        <v>0.87629999999999997</v>
      </c>
      <c r="C670" s="44">
        <v>107.94</v>
      </c>
      <c r="D670" s="44">
        <v>33.805</v>
      </c>
      <c r="E670" s="44">
        <v>7.4432</v>
      </c>
      <c r="F670" s="44">
        <v>0.61870000000000003</v>
      </c>
      <c r="G670" s="44">
        <v>246.95</v>
      </c>
      <c r="H670" s="44">
        <v>3.6966000000000001</v>
      </c>
      <c r="I670" s="44">
        <v>1.4774</v>
      </c>
      <c r="J670" s="45">
        <v>9.1509</v>
      </c>
    </row>
    <row r="671" spans="1:10" x14ac:dyDescent="0.25">
      <c r="A671" s="33">
        <v>37112</v>
      </c>
      <c r="B671" s="44">
        <v>0.88529999999999998</v>
      </c>
      <c r="C671" s="44">
        <v>109.16</v>
      </c>
      <c r="D671" s="44">
        <v>33.85</v>
      </c>
      <c r="E671" s="44">
        <v>7.4421999999999997</v>
      </c>
      <c r="F671" s="44">
        <v>0.62339999999999995</v>
      </c>
      <c r="G671" s="44">
        <v>246.5</v>
      </c>
      <c r="H671" s="44">
        <v>3.7345000000000002</v>
      </c>
      <c r="I671" s="44">
        <v>1.4830000000000001</v>
      </c>
      <c r="J671" s="45">
        <v>9.1734000000000009</v>
      </c>
    </row>
    <row r="672" spans="1:10" x14ac:dyDescent="0.25">
      <c r="A672" s="33">
        <v>37113</v>
      </c>
      <c r="B672" s="44">
        <v>0.89359999999999995</v>
      </c>
      <c r="C672" s="44">
        <v>109.31</v>
      </c>
      <c r="D672" s="44">
        <v>33.880000000000003</v>
      </c>
      <c r="E672" s="44">
        <v>7.4421999999999997</v>
      </c>
      <c r="F672" s="44">
        <v>0.62690000000000001</v>
      </c>
      <c r="G672" s="44">
        <v>246.92</v>
      </c>
      <c r="H672" s="44">
        <v>3.7623000000000002</v>
      </c>
      <c r="I672" s="44">
        <v>1.4970000000000001</v>
      </c>
      <c r="J672" s="45">
        <v>9.1795000000000009</v>
      </c>
    </row>
    <row r="673" spans="1:10" x14ac:dyDescent="0.25">
      <c r="A673" s="33">
        <v>37116</v>
      </c>
      <c r="B673" s="44">
        <v>0.89910000000000001</v>
      </c>
      <c r="C673" s="44">
        <v>109.33</v>
      </c>
      <c r="D673" s="44">
        <v>33.896999999999998</v>
      </c>
      <c r="E673" s="44">
        <v>7.4423000000000004</v>
      </c>
      <c r="F673" s="44">
        <v>0.63119999999999998</v>
      </c>
      <c r="G673" s="44">
        <v>246.38</v>
      </c>
      <c r="H673" s="44">
        <v>3.7997000000000001</v>
      </c>
      <c r="I673" s="44">
        <v>1.4961</v>
      </c>
      <c r="J673" s="45">
        <v>9.2049000000000003</v>
      </c>
    </row>
    <row r="674" spans="1:10" x14ac:dyDescent="0.25">
      <c r="A674" s="33">
        <v>37117</v>
      </c>
      <c r="B674" s="44">
        <v>0.89680000000000004</v>
      </c>
      <c r="C674" s="44">
        <v>110.04</v>
      </c>
      <c r="D674" s="44">
        <v>33.880000000000003</v>
      </c>
      <c r="E674" s="44">
        <v>7.4431000000000003</v>
      </c>
      <c r="F674" s="44">
        <v>0.63119999999999998</v>
      </c>
      <c r="G674" s="44">
        <v>246.6</v>
      </c>
      <c r="H674" s="44">
        <v>3.8168000000000002</v>
      </c>
      <c r="I674" s="44">
        <v>1.5037</v>
      </c>
      <c r="J674" s="45">
        <v>9.2110000000000003</v>
      </c>
    </row>
    <row r="675" spans="1:10" x14ac:dyDescent="0.25">
      <c r="A675" s="33">
        <v>37118</v>
      </c>
      <c r="B675" s="44">
        <v>0.91139999999999999</v>
      </c>
      <c r="C675" s="44">
        <v>109.62</v>
      </c>
      <c r="D675" s="44">
        <v>33.9</v>
      </c>
      <c r="E675" s="44">
        <v>7.4432999999999998</v>
      </c>
      <c r="F675" s="44">
        <v>0.63439999999999996</v>
      </c>
      <c r="G675" s="44">
        <v>253</v>
      </c>
      <c r="H675" s="44">
        <v>3.8833000000000002</v>
      </c>
      <c r="I675" s="44">
        <v>1.4865999999999999</v>
      </c>
      <c r="J675" s="45">
        <v>9.2592999999999996</v>
      </c>
    </row>
    <row r="676" spans="1:10" x14ac:dyDescent="0.25">
      <c r="A676" s="33">
        <v>37119</v>
      </c>
      <c r="B676" s="44">
        <v>0.91439999999999999</v>
      </c>
      <c r="C676" s="44">
        <v>109.66</v>
      </c>
      <c r="D676" s="44">
        <v>33.972000000000001</v>
      </c>
      <c r="E676" s="44">
        <v>7.4436999999999998</v>
      </c>
      <c r="F676" s="44">
        <v>0.63280000000000003</v>
      </c>
      <c r="G676" s="44">
        <v>254.25</v>
      </c>
      <c r="H676" s="44">
        <v>3.8965999999999998</v>
      </c>
      <c r="I676" s="44">
        <v>1.4769000000000001</v>
      </c>
      <c r="J676" s="45">
        <v>9.2581000000000007</v>
      </c>
    </row>
    <row r="677" spans="1:10" x14ac:dyDescent="0.25">
      <c r="A677" s="33">
        <v>37120</v>
      </c>
      <c r="B677" s="44">
        <v>0.91379999999999995</v>
      </c>
      <c r="C677" s="44">
        <v>110.34</v>
      </c>
      <c r="D677" s="44">
        <v>34.021999999999998</v>
      </c>
      <c r="E677" s="44">
        <v>7.4452999999999996</v>
      </c>
      <c r="F677" s="44">
        <v>0.63270000000000004</v>
      </c>
      <c r="G677" s="44">
        <v>255.73</v>
      </c>
      <c r="H677" s="44">
        <v>3.9205000000000001</v>
      </c>
      <c r="I677" s="44">
        <v>1.4783999999999999</v>
      </c>
      <c r="J677" s="45">
        <v>9.3350000000000009</v>
      </c>
    </row>
    <row r="678" spans="1:10" x14ac:dyDescent="0.25">
      <c r="A678" s="33">
        <v>37123</v>
      </c>
      <c r="B678" s="44">
        <v>0.91490000000000005</v>
      </c>
      <c r="C678" s="44">
        <v>110.18</v>
      </c>
      <c r="D678" s="44">
        <v>34.082999999999998</v>
      </c>
      <c r="E678" s="44">
        <v>7.4459</v>
      </c>
      <c r="F678" s="44">
        <v>0.63300000000000001</v>
      </c>
      <c r="G678" s="44">
        <v>255.9</v>
      </c>
      <c r="H678" s="44">
        <v>3.9348000000000001</v>
      </c>
      <c r="I678" s="44">
        <v>1.4847999999999999</v>
      </c>
      <c r="J678" s="45">
        <v>9.4235000000000007</v>
      </c>
    </row>
    <row r="679" spans="1:10" x14ac:dyDescent="0.25">
      <c r="A679" s="33">
        <v>37124</v>
      </c>
      <c r="B679" s="44">
        <v>0.91279999999999994</v>
      </c>
      <c r="C679" s="44">
        <v>109.4</v>
      </c>
      <c r="D679" s="44">
        <v>34.078000000000003</v>
      </c>
      <c r="E679" s="44">
        <v>7.4467999999999996</v>
      </c>
      <c r="F679" s="44">
        <v>0.63039999999999996</v>
      </c>
      <c r="G679" s="44">
        <v>256.24</v>
      </c>
      <c r="H679" s="44">
        <v>3.8997000000000002</v>
      </c>
      <c r="I679" s="44">
        <v>1.4805999999999999</v>
      </c>
      <c r="J679" s="45">
        <v>9.4309999999999992</v>
      </c>
    </row>
    <row r="680" spans="1:10" x14ac:dyDescent="0.25">
      <c r="A680" s="33">
        <v>37125</v>
      </c>
      <c r="B680" s="44">
        <v>0.92159999999999997</v>
      </c>
      <c r="C680" s="44">
        <v>110.39</v>
      </c>
      <c r="D680" s="44">
        <v>34.341999999999999</v>
      </c>
      <c r="E680" s="44">
        <v>7.4485000000000001</v>
      </c>
      <c r="F680" s="44">
        <v>0.63260000000000005</v>
      </c>
      <c r="G680" s="44">
        <v>256.47000000000003</v>
      </c>
      <c r="H680" s="44">
        <v>3.9382999999999999</v>
      </c>
      <c r="I680" s="44">
        <v>1.4815</v>
      </c>
      <c r="J680" s="45">
        <v>9.4707000000000008</v>
      </c>
    </row>
    <row r="681" spans="1:10" x14ac:dyDescent="0.25">
      <c r="A681" s="33">
        <v>37126</v>
      </c>
      <c r="B681" s="44">
        <v>0.91120000000000001</v>
      </c>
      <c r="C681" s="44">
        <v>109.65</v>
      </c>
      <c r="D681" s="44">
        <v>34.302999999999997</v>
      </c>
      <c r="E681" s="44">
        <v>7.4471999999999996</v>
      </c>
      <c r="F681" s="44">
        <v>0.63060000000000005</v>
      </c>
      <c r="G681" s="44">
        <v>251.52</v>
      </c>
      <c r="H681" s="44">
        <v>3.8593000000000002</v>
      </c>
      <c r="I681" s="44">
        <v>1.4859</v>
      </c>
      <c r="J681" s="45">
        <v>9.4239999999999995</v>
      </c>
    </row>
    <row r="682" spans="1:10" x14ac:dyDescent="0.25">
      <c r="A682" s="33">
        <v>37127</v>
      </c>
      <c r="B682" s="44">
        <v>0.91080000000000005</v>
      </c>
      <c r="C682" s="44">
        <v>109.56</v>
      </c>
      <c r="D682" s="44">
        <v>34.216999999999999</v>
      </c>
      <c r="E682" s="44">
        <v>7.4448999999999996</v>
      </c>
      <c r="F682" s="44">
        <v>0.63170000000000004</v>
      </c>
      <c r="G682" s="44">
        <v>251.51</v>
      </c>
      <c r="H682" s="44">
        <v>3.8378999999999999</v>
      </c>
      <c r="I682" s="44">
        <v>1.4766999999999999</v>
      </c>
      <c r="J682" s="45">
        <v>9.3872999999999998</v>
      </c>
    </row>
    <row r="683" spans="1:10" x14ac:dyDescent="0.25">
      <c r="A683" s="33">
        <v>37130</v>
      </c>
      <c r="B683" s="44">
        <v>0.90900000000000003</v>
      </c>
      <c r="C683" s="44">
        <v>109.18</v>
      </c>
      <c r="D683" s="44">
        <v>34.182000000000002</v>
      </c>
      <c r="E683" s="44">
        <v>7.4443000000000001</v>
      </c>
      <c r="F683" s="44">
        <v>0.63070000000000004</v>
      </c>
      <c r="G683" s="44">
        <v>252.95</v>
      </c>
      <c r="H683" s="44">
        <v>3.8643999999999998</v>
      </c>
      <c r="I683" s="44">
        <v>1.4907999999999999</v>
      </c>
      <c r="J683" s="45">
        <v>9.3828999999999994</v>
      </c>
    </row>
    <row r="684" spans="1:10" x14ac:dyDescent="0.25">
      <c r="A684" s="33">
        <v>37131</v>
      </c>
      <c r="B684" s="44">
        <v>0.9042</v>
      </c>
      <c r="C684" s="44">
        <v>108.75</v>
      </c>
      <c r="D684" s="44">
        <v>34.188000000000002</v>
      </c>
      <c r="E684" s="44">
        <v>7.4432</v>
      </c>
      <c r="F684" s="44">
        <v>0.62809999999999999</v>
      </c>
      <c r="G684" s="44">
        <v>254.08</v>
      </c>
      <c r="H684" s="44">
        <v>3.8437000000000001</v>
      </c>
      <c r="I684" s="44">
        <v>1.496</v>
      </c>
      <c r="J684" s="45">
        <v>9.3659999999999997</v>
      </c>
    </row>
    <row r="685" spans="1:10" x14ac:dyDescent="0.25">
      <c r="A685" s="33">
        <v>37132</v>
      </c>
      <c r="B685" s="44">
        <v>0.91220000000000001</v>
      </c>
      <c r="C685" s="44">
        <v>108.94</v>
      </c>
      <c r="D685" s="44">
        <v>34.21</v>
      </c>
      <c r="E685" s="44">
        <v>7.4440999999999997</v>
      </c>
      <c r="F685" s="44">
        <v>0.62690000000000001</v>
      </c>
      <c r="G685" s="44">
        <v>252.93</v>
      </c>
      <c r="H685" s="44">
        <v>3.8589000000000002</v>
      </c>
      <c r="I685" s="44">
        <v>1.4975000000000001</v>
      </c>
      <c r="J685" s="45">
        <v>9.4250000000000007</v>
      </c>
    </row>
    <row r="686" spans="1:10" x14ac:dyDescent="0.25">
      <c r="A686" s="33">
        <v>37133</v>
      </c>
      <c r="B686" s="44">
        <v>0.90949999999999998</v>
      </c>
      <c r="C686" s="44">
        <v>108.95</v>
      </c>
      <c r="D686" s="44">
        <v>34.241999999999997</v>
      </c>
      <c r="E686" s="44">
        <v>7.4435000000000002</v>
      </c>
      <c r="F686" s="44">
        <v>0.62570000000000003</v>
      </c>
      <c r="G686" s="44">
        <v>252.4</v>
      </c>
      <c r="H686" s="44">
        <v>3.8565</v>
      </c>
      <c r="I686" s="44">
        <v>1.4956</v>
      </c>
      <c r="J686" s="45">
        <v>9.4669000000000008</v>
      </c>
    </row>
    <row r="687" spans="1:10" x14ac:dyDescent="0.25">
      <c r="A687" s="33">
        <v>37134</v>
      </c>
      <c r="B687" s="44">
        <v>0.91579999999999995</v>
      </c>
      <c r="C687" s="44">
        <v>108.65</v>
      </c>
      <c r="D687" s="44">
        <v>34.322000000000003</v>
      </c>
      <c r="E687" s="44">
        <v>7.4465000000000003</v>
      </c>
      <c r="F687" s="44">
        <v>0.62849999999999995</v>
      </c>
      <c r="G687" s="44">
        <v>253.75</v>
      </c>
      <c r="H687" s="44">
        <v>3.8712</v>
      </c>
      <c r="I687" s="44">
        <v>1.4923</v>
      </c>
      <c r="J687" s="45">
        <v>9.5344999999999995</v>
      </c>
    </row>
    <row r="688" spans="1:10" x14ac:dyDescent="0.25">
      <c r="A688" s="33">
        <v>37137</v>
      </c>
      <c r="B688" s="44">
        <v>0.90720000000000001</v>
      </c>
      <c r="C688" s="44">
        <v>107.92</v>
      </c>
      <c r="D688" s="44">
        <v>34.216999999999999</v>
      </c>
      <c r="E688" s="44">
        <v>7.4443999999999999</v>
      </c>
      <c r="F688" s="44">
        <v>0.62350000000000005</v>
      </c>
      <c r="G688" s="44">
        <v>251.7</v>
      </c>
      <c r="H688" s="44">
        <v>3.8386999999999998</v>
      </c>
      <c r="I688" s="44">
        <v>1.4875</v>
      </c>
      <c r="J688" s="45">
        <v>9.5099</v>
      </c>
    </row>
    <row r="689" spans="1:10" x14ac:dyDescent="0.25">
      <c r="A689" s="33">
        <v>37138</v>
      </c>
      <c r="B689" s="44">
        <v>0.89700000000000002</v>
      </c>
      <c r="C689" s="44">
        <v>107.1</v>
      </c>
      <c r="D689" s="44">
        <v>34.146000000000001</v>
      </c>
      <c r="E689" s="44">
        <v>7.444</v>
      </c>
      <c r="F689" s="44">
        <v>0.61970000000000003</v>
      </c>
      <c r="G689" s="44">
        <v>252.16</v>
      </c>
      <c r="H689" s="44">
        <v>3.8182999999999998</v>
      </c>
      <c r="I689" s="44">
        <v>1.4959</v>
      </c>
      <c r="J689" s="45">
        <v>9.5517000000000003</v>
      </c>
    </row>
    <row r="690" spans="1:10" x14ac:dyDescent="0.25">
      <c r="A690" s="33">
        <v>37139</v>
      </c>
      <c r="B690" s="44">
        <v>0.8891</v>
      </c>
      <c r="C690" s="44">
        <v>106.93</v>
      </c>
      <c r="D690" s="44">
        <v>34.155000000000001</v>
      </c>
      <c r="E690" s="44">
        <v>7.4431000000000003</v>
      </c>
      <c r="F690" s="44">
        <v>0.61480000000000001</v>
      </c>
      <c r="G690" s="44">
        <v>251.67</v>
      </c>
      <c r="H690" s="44">
        <v>3.7658999999999998</v>
      </c>
      <c r="I690" s="44">
        <v>1.4959</v>
      </c>
      <c r="J690" s="45">
        <v>9.5165000000000006</v>
      </c>
    </row>
    <row r="691" spans="1:10" x14ac:dyDescent="0.25">
      <c r="A691" s="33">
        <v>37140</v>
      </c>
      <c r="B691" s="44">
        <v>0.88549999999999995</v>
      </c>
      <c r="C691" s="44">
        <v>107.36</v>
      </c>
      <c r="D691" s="44">
        <v>34.112000000000002</v>
      </c>
      <c r="E691" s="44">
        <v>7.4424000000000001</v>
      </c>
      <c r="F691" s="44">
        <v>0.6109</v>
      </c>
      <c r="G691" s="44">
        <v>252.05</v>
      </c>
      <c r="H691" s="44">
        <v>3.7616999999999998</v>
      </c>
      <c r="I691" s="44">
        <v>1.492</v>
      </c>
      <c r="J691" s="45">
        <v>9.452</v>
      </c>
    </row>
    <row r="692" spans="1:10" x14ac:dyDescent="0.25">
      <c r="A692" s="33">
        <v>37141</v>
      </c>
      <c r="B692" s="44">
        <v>0.8952</v>
      </c>
      <c r="C692" s="44">
        <v>108.32</v>
      </c>
      <c r="D692" s="44">
        <v>34.155000000000001</v>
      </c>
      <c r="E692" s="44">
        <v>7.4425999999999997</v>
      </c>
      <c r="F692" s="44">
        <v>0.61609999999999998</v>
      </c>
      <c r="G692" s="44">
        <v>253.11</v>
      </c>
      <c r="H692" s="44">
        <v>3.7865000000000002</v>
      </c>
      <c r="I692" s="44">
        <v>1.4951000000000001</v>
      </c>
      <c r="J692" s="45">
        <v>9.4949999999999992</v>
      </c>
    </row>
    <row r="693" spans="1:10" x14ac:dyDescent="0.25">
      <c r="A693" s="33">
        <v>37144</v>
      </c>
      <c r="B693" s="44">
        <v>0.90469999999999995</v>
      </c>
      <c r="C693" s="44">
        <v>109.05</v>
      </c>
      <c r="D693" s="44">
        <v>34.152999999999999</v>
      </c>
      <c r="E693" s="44">
        <v>7.4417999999999997</v>
      </c>
      <c r="F693" s="44">
        <v>0.61719999999999997</v>
      </c>
      <c r="G693" s="44">
        <v>252.99</v>
      </c>
      <c r="H693" s="44">
        <v>3.8007</v>
      </c>
      <c r="I693" s="44">
        <v>1.4841</v>
      </c>
      <c r="J693" s="45">
        <v>9.5405999999999995</v>
      </c>
    </row>
    <row r="694" spans="1:10" x14ac:dyDescent="0.25">
      <c r="A694" s="33">
        <v>37145</v>
      </c>
      <c r="B694" s="44">
        <v>0.89639999999999997</v>
      </c>
      <c r="C694" s="44">
        <v>109.3</v>
      </c>
      <c r="D694" s="44">
        <v>34.1</v>
      </c>
      <c r="E694" s="44">
        <v>7.4414999999999996</v>
      </c>
      <c r="F694" s="44">
        <v>0.61560000000000004</v>
      </c>
      <c r="G694" s="44">
        <v>251.78</v>
      </c>
      <c r="H694" s="44">
        <v>3.7839999999999998</v>
      </c>
      <c r="I694" s="44">
        <v>1.4737</v>
      </c>
      <c r="J694" s="45">
        <v>9.4974000000000007</v>
      </c>
    </row>
    <row r="695" spans="1:10" x14ac:dyDescent="0.25">
      <c r="A695" s="33">
        <v>37146</v>
      </c>
      <c r="B695" s="44">
        <v>0.9052</v>
      </c>
      <c r="C695" s="44">
        <v>108.15</v>
      </c>
      <c r="D695" s="44">
        <v>34.191000000000003</v>
      </c>
      <c r="E695" s="44">
        <v>7.4432999999999998</v>
      </c>
      <c r="F695" s="44">
        <v>0.61760000000000004</v>
      </c>
      <c r="G695" s="44">
        <v>256</v>
      </c>
      <c r="H695" s="44">
        <v>3.8405</v>
      </c>
      <c r="I695" s="44">
        <v>1.4624999999999999</v>
      </c>
      <c r="J695" s="45">
        <v>9.5769000000000002</v>
      </c>
    </row>
    <row r="696" spans="1:10" x14ac:dyDescent="0.25">
      <c r="A696" s="33">
        <v>37147</v>
      </c>
      <c r="B696" s="44">
        <v>0.90600000000000003</v>
      </c>
      <c r="C696" s="44">
        <v>107.88</v>
      </c>
      <c r="D696" s="44">
        <v>34.122999999999998</v>
      </c>
      <c r="E696" s="44">
        <v>7.4436999999999998</v>
      </c>
      <c r="F696" s="44">
        <v>0.6169</v>
      </c>
      <c r="G696" s="44">
        <v>255.97</v>
      </c>
      <c r="H696" s="44">
        <v>3.8496999999999999</v>
      </c>
      <c r="I696" s="44">
        <v>1.4712000000000001</v>
      </c>
      <c r="J696" s="45">
        <v>9.5831999999999997</v>
      </c>
    </row>
    <row r="697" spans="1:10" x14ac:dyDescent="0.25">
      <c r="A697" s="33">
        <v>37148</v>
      </c>
      <c r="B697" s="44">
        <v>0.92190000000000005</v>
      </c>
      <c r="C697" s="44">
        <v>108.33</v>
      </c>
      <c r="D697" s="44">
        <v>34.156999999999996</v>
      </c>
      <c r="E697" s="44">
        <v>7.4439000000000002</v>
      </c>
      <c r="F697" s="44">
        <v>0.62470000000000003</v>
      </c>
      <c r="G697" s="44">
        <v>255.3</v>
      </c>
      <c r="H697" s="44">
        <v>3.9039999999999999</v>
      </c>
      <c r="I697" s="44">
        <v>1.4602999999999999</v>
      </c>
      <c r="J697" s="45">
        <v>9.5911000000000008</v>
      </c>
    </row>
    <row r="698" spans="1:10" x14ac:dyDescent="0.25">
      <c r="A698" s="33">
        <v>37151</v>
      </c>
      <c r="B698" s="44">
        <v>0.92689999999999995</v>
      </c>
      <c r="C698" s="44">
        <v>108.61</v>
      </c>
      <c r="D698" s="44">
        <v>34.270000000000003</v>
      </c>
      <c r="E698" s="44">
        <v>7.4423000000000004</v>
      </c>
      <c r="F698" s="44">
        <v>0.63039999999999996</v>
      </c>
      <c r="G698" s="44">
        <v>257.74</v>
      </c>
      <c r="H698" s="44">
        <v>3.9329999999999998</v>
      </c>
      <c r="I698" s="44">
        <v>1.4576</v>
      </c>
      <c r="J698" s="45">
        <v>9.7095000000000002</v>
      </c>
    </row>
    <row r="699" spans="1:10" x14ac:dyDescent="0.25">
      <c r="A699" s="33">
        <v>37152</v>
      </c>
      <c r="B699" s="44">
        <v>0.92559999999999998</v>
      </c>
      <c r="C699" s="44">
        <v>108.5</v>
      </c>
      <c r="D699" s="44">
        <v>34.33</v>
      </c>
      <c r="E699" s="44">
        <v>7.4423000000000004</v>
      </c>
      <c r="F699" s="44">
        <v>0.63039999999999996</v>
      </c>
      <c r="G699" s="44">
        <v>257.33</v>
      </c>
      <c r="H699" s="44">
        <v>3.9218000000000002</v>
      </c>
      <c r="I699" s="44">
        <v>1.4608000000000001</v>
      </c>
      <c r="J699" s="45">
        <v>9.7209000000000003</v>
      </c>
    </row>
    <row r="700" spans="1:10" x14ac:dyDescent="0.25">
      <c r="A700" s="33">
        <v>37153</v>
      </c>
      <c r="B700" s="44">
        <v>0.92579999999999996</v>
      </c>
      <c r="C700" s="44">
        <v>108.84</v>
      </c>
      <c r="D700" s="44">
        <v>34.273000000000003</v>
      </c>
      <c r="E700" s="44">
        <v>7.4423000000000004</v>
      </c>
      <c r="F700" s="44">
        <v>0.63229999999999997</v>
      </c>
      <c r="G700" s="44">
        <v>258.14999999999998</v>
      </c>
      <c r="H700" s="44">
        <v>3.9097</v>
      </c>
      <c r="I700" s="44">
        <v>1.4583999999999999</v>
      </c>
      <c r="J700" s="45">
        <v>9.7215000000000007</v>
      </c>
    </row>
    <row r="701" spans="1:10" x14ac:dyDescent="0.25">
      <c r="A701" s="33">
        <v>37154</v>
      </c>
      <c r="B701" s="44">
        <v>0.92589999999999995</v>
      </c>
      <c r="C701" s="44">
        <v>108.15</v>
      </c>
      <c r="D701" s="44">
        <v>34.244999999999997</v>
      </c>
      <c r="E701" s="44">
        <v>7.4436</v>
      </c>
      <c r="F701" s="44">
        <v>0.63200000000000001</v>
      </c>
      <c r="G701" s="44">
        <v>258.27</v>
      </c>
      <c r="H701" s="44">
        <v>3.8744999999999998</v>
      </c>
      <c r="I701" s="44">
        <v>1.4663999999999999</v>
      </c>
      <c r="J701" s="45">
        <v>9.7782999999999998</v>
      </c>
    </row>
    <row r="702" spans="1:10" x14ac:dyDescent="0.25">
      <c r="A702" s="33">
        <v>37155</v>
      </c>
      <c r="B702" s="44">
        <v>0.92</v>
      </c>
      <c r="C702" s="44">
        <v>107.18</v>
      </c>
      <c r="D702" s="44">
        <v>34.277000000000001</v>
      </c>
      <c r="E702" s="44">
        <v>7.4394</v>
      </c>
      <c r="F702" s="44">
        <v>0.63009999999999999</v>
      </c>
      <c r="G702" s="44">
        <v>260.64999999999998</v>
      </c>
      <c r="H702" s="44">
        <v>3.8243</v>
      </c>
      <c r="I702" s="44">
        <v>1.4487000000000001</v>
      </c>
      <c r="J702" s="45">
        <v>9.9631000000000007</v>
      </c>
    </row>
    <row r="703" spans="1:10" x14ac:dyDescent="0.25">
      <c r="A703" s="33">
        <v>37158</v>
      </c>
      <c r="B703" s="44">
        <v>0.91639999999999999</v>
      </c>
      <c r="C703" s="44">
        <v>107.47</v>
      </c>
      <c r="D703" s="44">
        <v>34.234999999999999</v>
      </c>
      <c r="E703" s="44">
        <v>7.4378000000000002</v>
      </c>
      <c r="F703" s="44">
        <v>0.62660000000000005</v>
      </c>
      <c r="G703" s="44">
        <v>260.95</v>
      </c>
      <c r="H703" s="44">
        <v>3.843</v>
      </c>
      <c r="I703" s="44">
        <v>1.454</v>
      </c>
      <c r="J703" s="45">
        <v>9.9184999999999999</v>
      </c>
    </row>
    <row r="704" spans="1:10" x14ac:dyDescent="0.25">
      <c r="A704" s="33">
        <v>37159</v>
      </c>
      <c r="B704" s="44">
        <v>0.91759999999999997</v>
      </c>
      <c r="C704" s="44">
        <v>107.53</v>
      </c>
      <c r="D704" s="44">
        <v>34.159999999999997</v>
      </c>
      <c r="E704" s="44">
        <v>7.4382000000000001</v>
      </c>
      <c r="F704" s="44">
        <v>0.62749999999999995</v>
      </c>
      <c r="G704" s="44">
        <v>259.83</v>
      </c>
      <c r="H704" s="44">
        <v>3.8757999999999999</v>
      </c>
      <c r="I704" s="44">
        <v>1.4548000000000001</v>
      </c>
      <c r="J704" s="45">
        <v>9.8338000000000001</v>
      </c>
    </row>
    <row r="705" spans="1:10" x14ac:dyDescent="0.25">
      <c r="A705" s="33">
        <v>37160</v>
      </c>
      <c r="B705" s="44">
        <v>0.92190000000000005</v>
      </c>
      <c r="C705" s="44">
        <v>108.62</v>
      </c>
      <c r="D705" s="44">
        <v>34.005000000000003</v>
      </c>
      <c r="E705" s="44">
        <v>7.4362000000000004</v>
      </c>
      <c r="F705" s="44">
        <v>0.62549999999999994</v>
      </c>
      <c r="G705" s="44">
        <v>258.27999999999997</v>
      </c>
      <c r="H705" s="44">
        <v>3.8853</v>
      </c>
      <c r="I705" s="44">
        <v>1.4501999999999999</v>
      </c>
      <c r="J705" s="45">
        <v>9.92</v>
      </c>
    </row>
    <row r="706" spans="1:10" x14ac:dyDescent="0.25">
      <c r="A706" s="33">
        <v>37161</v>
      </c>
      <c r="B706" s="44">
        <v>0.92049999999999998</v>
      </c>
      <c r="C706" s="44">
        <v>109.75</v>
      </c>
      <c r="D706" s="44">
        <v>33.917000000000002</v>
      </c>
      <c r="E706" s="44">
        <v>7.4363999999999999</v>
      </c>
      <c r="F706" s="44">
        <v>0.62439999999999996</v>
      </c>
      <c r="G706" s="44">
        <v>257.55</v>
      </c>
      <c r="H706" s="44">
        <v>3.8592</v>
      </c>
      <c r="I706" s="44">
        <v>1.4523999999999999</v>
      </c>
      <c r="J706" s="45">
        <v>9.8751999999999995</v>
      </c>
    </row>
    <row r="707" spans="1:10" x14ac:dyDescent="0.25">
      <c r="A707" s="33">
        <v>37162</v>
      </c>
      <c r="B707" s="44">
        <v>0.91310000000000002</v>
      </c>
      <c r="C707" s="44">
        <v>109.02</v>
      </c>
      <c r="D707" s="44">
        <v>33.911999999999999</v>
      </c>
      <c r="E707" s="44">
        <v>7.4367000000000001</v>
      </c>
      <c r="F707" s="44">
        <v>0.622</v>
      </c>
      <c r="G707" s="44">
        <v>257.35000000000002</v>
      </c>
      <c r="H707" s="44">
        <v>3.8597999999999999</v>
      </c>
      <c r="I707" s="44">
        <v>1.4563999999999999</v>
      </c>
      <c r="J707" s="45">
        <v>9.7321000000000009</v>
      </c>
    </row>
    <row r="708" spans="1:10" x14ac:dyDescent="0.25">
      <c r="A708" s="33">
        <v>37165</v>
      </c>
      <c r="B708" s="44">
        <v>0.91249999999999998</v>
      </c>
      <c r="C708" s="44">
        <v>109.2</v>
      </c>
      <c r="D708" s="44">
        <v>33.81</v>
      </c>
      <c r="E708" s="44">
        <v>7.4362000000000004</v>
      </c>
      <c r="F708" s="44">
        <v>0.61739999999999995</v>
      </c>
      <c r="G708" s="44">
        <v>257.27</v>
      </c>
      <c r="H708" s="44">
        <v>3.8534999999999999</v>
      </c>
      <c r="I708" s="44">
        <v>1.4807999999999999</v>
      </c>
      <c r="J708" s="45">
        <v>9.7331000000000003</v>
      </c>
    </row>
    <row r="709" spans="1:10" x14ac:dyDescent="0.25">
      <c r="A709" s="33">
        <v>37166</v>
      </c>
      <c r="B709" s="44">
        <v>0.91890000000000005</v>
      </c>
      <c r="C709" s="44">
        <v>110.73</v>
      </c>
      <c r="D709" s="44">
        <v>33.609000000000002</v>
      </c>
      <c r="E709" s="44">
        <v>7.4352</v>
      </c>
      <c r="F709" s="44">
        <v>0.62080000000000002</v>
      </c>
      <c r="G709" s="44">
        <v>257.98</v>
      </c>
      <c r="H709" s="44">
        <v>3.8696999999999999</v>
      </c>
      <c r="I709" s="44">
        <v>1.4718</v>
      </c>
      <c r="J709" s="45">
        <v>9.7784999999999993</v>
      </c>
    </row>
    <row r="710" spans="1:10" x14ac:dyDescent="0.25">
      <c r="A710" s="33">
        <v>37167</v>
      </c>
      <c r="B710" s="44">
        <v>0.92090000000000005</v>
      </c>
      <c r="C710" s="44">
        <v>111.54</v>
      </c>
      <c r="D710" s="44">
        <v>33.631999999999998</v>
      </c>
      <c r="E710" s="44">
        <v>7.4352</v>
      </c>
      <c r="F710" s="44">
        <v>0.62450000000000006</v>
      </c>
      <c r="G710" s="44">
        <v>257.27</v>
      </c>
      <c r="H710" s="44">
        <v>3.8607999999999998</v>
      </c>
      <c r="I710" s="44">
        <v>1.4702999999999999</v>
      </c>
      <c r="J710" s="45">
        <v>9.7392000000000003</v>
      </c>
    </row>
    <row r="711" spans="1:10" x14ac:dyDescent="0.25">
      <c r="A711" s="33">
        <v>37168</v>
      </c>
      <c r="B711" s="44">
        <v>0.91169999999999995</v>
      </c>
      <c r="C711" s="44">
        <v>109.95</v>
      </c>
      <c r="D711" s="44">
        <v>33.677999999999997</v>
      </c>
      <c r="E711" s="44">
        <v>7.4347000000000003</v>
      </c>
      <c r="F711" s="44">
        <v>0.61919999999999997</v>
      </c>
      <c r="G711" s="44">
        <v>257.32</v>
      </c>
      <c r="H711" s="44">
        <v>3.82</v>
      </c>
      <c r="I711" s="44">
        <v>1.4805999999999999</v>
      </c>
      <c r="J711" s="45">
        <v>9.6897000000000002</v>
      </c>
    </row>
    <row r="712" spans="1:10" x14ac:dyDescent="0.25">
      <c r="A712" s="33">
        <v>37169</v>
      </c>
      <c r="B712" s="44">
        <v>0.91739999999999999</v>
      </c>
      <c r="C712" s="44">
        <v>110.31</v>
      </c>
      <c r="D712" s="44">
        <v>33.677999999999997</v>
      </c>
      <c r="E712" s="44">
        <v>7.4348999999999998</v>
      </c>
      <c r="F712" s="44">
        <v>0.62039999999999995</v>
      </c>
      <c r="G712" s="44">
        <v>256.98</v>
      </c>
      <c r="H712" s="44">
        <v>3.8054000000000001</v>
      </c>
      <c r="I712" s="44">
        <v>1.4728000000000001</v>
      </c>
      <c r="J712" s="45">
        <v>9.7340999999999998</v>
      </c>
    </row>
    <row r="713" spans="1:10" x14ac:dyDescent="0.25">
      <c r="A713" s="33">
        <v>37172</v>
      </c>
      <c r="B713" s="44">
        <v>0.9214</v>
      </c>
      <c r="C713" s="44">
        <v>110.35</v>
      </c>
      <c r="D713" s="44">
        <v>33.75</v>
      </c>
      <c r="E713" s="44">
        <v>7.4341999999999997</v>
      </c>
      <c r="F713" s="44">
        <v>0.62509999999999999</v>
      </c>
      <c r="G713" s="44">
        <v>259.04000000000002</v>
      </c>
      <c r="H713" s="44">
        <v>3.85</v>
      </c>
      <c r="I713" s="44">
        <v>1.4681999999999999</v>
      </c>
      <c r="J713" s="45">
        <v>9.7396999999999991</v>
      </c>
    </row>
    <row r="714" spans="1:10" x14ac:dyDescent="0.25">
      <c r="A714" s="33">
        <v>37173</v>
      </c>
      <c r="B714" s="44">
        <v>0.91930000000000001</v>
      </c>
      <c r="C714" s="44">
        <v>110.61</v>
      </c>
      <c r="D714" s="44">
        <v>33.643000000000001</v>
      </c>
      <c r="E714" s="44">
        <v>7.4352</v>
      </c>
      <c r="F714" s="44">
        <v>0.62570000000000003</v>
      </c>
      <c r="G714" s="44">
        <v>256.77999999999997</v>
      </c>
      <c r="H714" s="44">
        <v>3.8279999999999998</v>
      </c>
      <c r="I714" s="44">
        <v>1.4730000000000001</v>
      </c>
      <c r="J714" s="45">
        <v>9.6784999999999997</v>
      </c>
    </row>
    <row r="715" spans="1:10" x14ac:dyDescent="0.25">
      <c r="A715" s="33">
        <v>37174</v>
      </c>
      <c r="B715" s="44">
        <v>0.91359999999999997</v>
      </c>
      <c r="C715" s="44">
        <v>109.63</v>
      </c>
      <c r="D715" s="44">
        <v>33.604999999999997</v>
      </c>
      <c r="E715" s="44">
        <v>7.4353999999999996</v>
      </c>
      <c r="F715" s="44">
        <v>0.62860000000000005</v>
      </c>
      <c r="G715" s="44">
        <v>255.95</v>
      </c>
      <c r="H715" s="44">
        <v>3.7951999999999999</v>
      </c>
      <c r="I715" s="44">
        <v>1.4755</v>
      </c>
      <c r="J715" s="45">
        <v>9.6509</v>
      </c>
    </row>
    <row r="716" spans="1:10" x14ac:dyDescent="0.25">
      <c r="A716" s="33">
        <v>37175</v>
      </c>
      <c r="B716" s="44">
        <v>0.90620000000000001</v>
      </c>
      <c r="C716" s="44">
        <v>109.55</v>
      </c>
      <c r="D716" s="44">
        <v>33.557000000000002</v>
      </c>
      <c r="E716" s="44">
        <v>7.4367999999999999</v>
      </c>
      <c r="F716" s="44">
        <v>0.62519999999999998</v>
      </c>
      <c r="G716" s="44">
        <v>254.92</v>
      </c>
      <c r="H716" s="44">
        <v>3.7292000000000001</v>
      </c>
      <c r="I716" s="44">
        <v>1.4784999999999999</v>
      </c>
      <c r="J716" s="45">
        <v>9.5634999999999994</v>
      </c>
    </row>
    <row r="717" spans="1:10" x14ac:dyDescent="0.25">
      <c r="A717" s="33">
        <v>37176</v>
      </c>
      <c r="B717" s="44">
        <v>0.90400000000000003</v>
      </c>
      <c r="C717" s="44">
        <v>109.65</v>
      </c>
      <c r="D717" s="44">
        <v>33.527000000000001</v>
      </c>
      <c r="E717" s="44">
        <v>7.4368999999999996</v>
      </c>
      <c r="F717" s="44">
        <v>0.62480000000000002</v>
      </c>
      <c r="G717" s="44">
        <v>255.63</v>
      </c>
      <c r="H717" s="44">
        <v>3.7429999999999999</v>
      </c>
      <c r="I717" s="44">
        <v>1.4866999999999999</v>
      </c>
      <c r="J717" s="45">
        <v>9.5210000000000008</v>
      </c>
    </row>
    <row r="718" spans="1:10" x14ac:dyDescent="0.25">
      <c r="A718" s="33">
        <v>37179</v>
      </c>
      <c r="B718" s="44">
        <v>0.90969999999999995</v>
      </c>
      <c r="C718" s="44">
        <v>109.8</v>
      </c>
      <c r="D718" s="44">
        <v>33.46</v>
      </c>
      <c r="E718" s="44">
        <v>7.4377000000000004</v>
      </c>
      <c r="F718" s="44">
        <v>0.62729999999999997</v>
      </c>
      <c r="G718" s="44">
        <v>255.27</v>
      </c>
      <c r="H718" s="44">
        <v>3.7338</v>
      </c>
      <c r="I718" s="44">
        <v>1.4887999999999999</v>
      </c>
      <c r="J718" s="45">
        <v>9.5032999999999994</v>
      </c>
    </row>
    <row r="719" spans="1:10" x14ac:dyDescent="0.25">
      <c r="A719" s="33">
        <v>37180</v>
      </c>
      <c r="B719" s="44">
        <v>0.9052</v>
      </c>
      <c r="C719" s="44">
        <v>110.05</v>
      </c>
      <c r="D719" s="44">
        <v>33.450000000000003</v>
      </c>
      <c r="E719" s="44">
        <v>7.4367999999999999</v>
      </c>
      <c r="F719" s="44">
        <v>0.62619999999999998</v>
      </c>
      <c r="G719" s="44">
        <v>254.06</v>
      </c>
      <c r="H719" s="44">
        <v>3.6955</v>
      </c>
      <c r="I719" s="44">
        <v>1.4895</v>
      </c>
      <c r="J719" s="45">
        <v>9.4864999999999995</v>
      </c>
    </row>
    <row r="720" spans="1:10" x14ac:dyDescent="0.25">
      <c r="A720" s="33">
        <v>37181</v>
      </c>
      <c r="B720" s="44">
        <v>0.9022</v>
      </c>
      <c r="C720" s="44">
        <v>109.75</v>
      </c>
      <c r="D720" s="44">
        <v>33.47</v>
      </c>
      <c r="E720" s="44">
        <v>7.4364999999999997</v>
      </c>
      <c r="F720" s="44">
        <v>0.62409999999999999</v>
      </c>
      <c r="G720" s="44">
        <v>254.25</v>
      </c>
      <c r="H720" s="44">
        <v>3.698</v>
      </c>
      <c r="I720" s="44">
        <v>1.4812000000000001</v>
      </c>
      <c r="J720" s="45">
        <v>9.4514999999999993</v>
      </c>
    </row>
    <row r="721" spans="1:10" x14ac:dyDescent="0.25">
      <c r="A721" s="33">
        <v>37182</v>
      </c>
      <c r="B721" s="44">
        <v>0.90259999999999996</v>
      </c>
      <c r="C721" s="44">
        <v>109.23</v>
      </c>
      <c r="D721" s="44">
        <v>33.506999999999998</v>
      </c>
      <c r="E721" s="44">
        <v>7.4364999999999997</v>
      </c>
      <c r="F721" s="44">
        <v>0.62490000000000001</v>
      </c>
      <c r="G721" s="44">
        <v>254.44</v>
      </c>
      <c r="H721" s="44">
        <v>3.6958000000000002</v>
      </c>
      <c r="I721" s="44">
        <v>1.4782999999999999</v>
      </c>
      <c r="J721" s="45">
        <v>9.4936000000000007</v>
      </c>
    </row>
    <row r="722" spans="1:10" x14ac:dyDescent="0.25">
      <c r="A722" s="33">
        <v>37183</v>
      </c>
      <c r="B722" s="44">
        <v>0.90090000000000003</v>
      </c>
      <c r="C722" s="44">
        <v>109.1</v>
      </c>
      <c r="D722" s="44">
        <v>33.493000000000002</v>
      </c>
      <c r="E722" s="44">
        <v>7.4366000000000003</v>
      </c>
      <c r="F722" s="44">
        <v>0.62490000000000001</v>
      </c>
      <c r="G722" s="44">
        <v>254.25</v>
      </c>
      <c r="H722" s="44">
        <v>3.7067999999999999</v>
      </c>
      <c r="I722" s="44">
        <v>1.4853000000000001</v>
      </c>
      <c r="J722" s="45">
        <v>9.4715000000000007</v>
      </c>
    </row>
    <row r="723" spans="1:10" x14ac:dyDescent="0.25">
      <c r="A723" s="33">
        <v>37186</v>
      </c>
      <c r="B723" s="44">
        <v>0.89690000000000003</v>
      </c>
      <c r="C723" s="44">
        <v>109.18</v>
      </c>
      <c r="D723" s="44">
        <v>33.368000000000002</v>
      </c>
      <c r="E723" s="44">
        <v>7.4363000000000001</v>
      </c>
      <c r="F723" s="44">
        <v>0.627</v>
      </c>
      <c r="G723" s="44">
        <v>254.19</v>
      </c>
      <c r="H723" s="44">
        <v>3.6957</v>
      </c>
      <c r="I723" s="44">
        <v>1.4802999999999999</v>
      </c>
      <c r="J723" s="45">
        <v>9.5068999999999999</v>
      </c>
    </row>
    <row r="724" spans="1:10" x14ac:dyDescent="0.25">
      <c r="A724" s="33">
        <v>37187</v>
      </c>
      <c r="B724" s="44">
        <v>0.88870000000000005</v>
      </c>
      <c r="C724" s="44">
        <v>109.03</v>
      </c>
      <c r="D724" s="44">
        <v>33.317</v>
      </c>
      <c r="E724" s="44">
        <v>7.4362000000000004</v>
      </c>
      <c r="F724" s="44">
        <v>0.62580000000000002</v>
      </c>
      <c r="G724" s="44">
        <v>251.45</v>
      </c>
      <c r="H724" s="44">
        <v>3.669</v>
      </c>
      <c r="I724" s="44">
        <v>1.4812000000000001</v>
      </c>
      <c r="J724" s="45">
        <v>9.5084999999999997</v>
      </c>
    </row>
    <row r="725" spans="1:10" x14ac:dyDescent="0.25">
      <c r="A725" s="33">
        <v>37188</v>
      </c>
      <c r="B725" s="44">
        <v>0.89170000000000005</v>
      </c>
      <c r="C725" s="44">
        <v>109.48</v>
      </c>
      <c r="D725" s="44">
        <v>33.299999999999997</v>
      </c>
      <c r="E725" s="44">
        <v>7.4360999999999997</v>
      </c>
      <c r="F725" s="44">
        <v>0.62570000000000003</v>
      </c>
      <c r="G725" s="44">
        <v>252.22</v>
      </c>
      <c r="H725" s="44">
        <v>3.6715</v>
      </c>
      <c r="I725" s="44">
        <v>1.4826999999999999</v>
      </c>
      <c r="J725" s="45">
        <v>9.4941999999999993</v>
      </c>
    </row>
    <row r="726" spans="1:10" x14ac:dyDescent="0.25">
      <c r="A726" s="33">
        <v>37189</v>
      </c>
      <c r="B726" s="44">
        <v>0.88890000000000002</v>
      </c>
      <c r="C726" s="44">
        <v>109.56</v>
      </c>
      <c r="D726" s="44">
        <v>33.332000000000001</v>
      </c>
      <c r="E726" s="44">
        <v>7.4362000000000004</v>
      </c>
      <c r="F726" s="44">
        <v>0.624</v>
      </c>
      <c r="G726" s="44">
        <v>252.56</v>
      </c>
      <c r="H726" s="44">
        <v>3.6861999999999999</v>
      </c>
      <c r="I726" s="44">
        <v>1.4765999999999999</v>
      </c>
      <c r="J726" s="45">
        <v>9.4481999999999999</v>
      </c>
    </row>
    <row r="727" spans="1:10" x14ac:dyDescent="0.25">
      <c r="A727" s="33">
        <v>37190</v>
      </c>
      <c r="B727" s="44">
        <v>0.8911</v>
      </c>
      <c r="C727" s="44">
        <v>109.25</v>
      </c>
      <c r="D727" s="44">
        <v>33.664999999999999</v>
      </c>
      <c r="E727" s="44">
        <v>7.4363999999999999</v>
      </c>
      <c r="F727" s="44">
        <v>0.62339999999999995</v>
      </c>
      <c r="G727" s="44">
        <v>252.98</v>
      </c>
      <c r="H727" s="44">
        <v>3.6495000000000002</v>
      </c>
      <c r="I727" s="44">
        <v>1.4825999999999999</v>
      </c>
      <c r="J727" s="45">
        <v>9.4314999999999998</v>
      </c>
    </row>
    <row r="728" spans="1:10" x14ac:dyDescent="0.25">
      <c r="A728" s="33">
        <v>37193</v>
      </c>
      <c r="B728" s="44">
        <v>0.90049999999999997</v>
      </c>
      <c r="C728" s="44">
        <v>109.94</v>
      </c>
      <c r="D728" s="44">
        <v>33.546999999999997</v>
      </c>
      <c r="E728" s="44">
        <v>7.4398999999999997</v>
      </c>
      <c r="F728" s="44">
        <v>0.621</v>
      </c>
      <c r="G728" s="44">
        <v>254</v>
      </c>
      <c r="H728" s="44">
        <v>3.6880000000000002</v>
      </c>
      <c r="I728" s="44">
        <v>1.4796</v>
      </c>
      <c r="J728" s="45">
        <v>9.4741999999999997</v>
      </c>
    </row>
    <row r="729" spans="1:10" x14ac:dyDescent="0.25">
      <c r="A729" s="33">
        <v>37194</v>
      </c>
      <c r="B729" s="44">
        <v>0.90639999999999998</v>
      </c>
      <c r="C729" s="44">
        <v>110.42</v>
      </c>
      <c r="D729" s="44">
        <v>33.618000000000002</v>
      </c>
      <c r="E729" s="44">
        <v>7.4405000000000001</v>
      </c>
      <c r="F729" s="44">
        <v>0.62319999999999998</v>
      </c>
      <c r="G729" s="44">
        <v>256.33999999999997</v>
      </c>
      <c r="H729" s="44">
        <v>3.7208000000000001</v>
      </c>
      <c r="I729" s="44">
        <v>1.4892000000000001</v>
      </c>
      <c r="J729" s="45">
        <v>9.5831999999999997</v>
      </c>
    </row>
    <row r="730" spans="1:10" x14ac:dyDescent="0.25">
      <c r="A730" s="33">
        <v>37195</v>
      </c>
      <c r="B730" s="44">
        <v>0.9042</v>
      </c>
      <c r="C730" s="44">
        <v>110.37</v>
      </c>
      <c r="D730" s="44">
        <v>33.619999999999997</v>
      </c>
      <c r="E730" s="44">
        <v>7.4433999999999996</v>
      </c>
      <c r="F730" s="44">
        <v>0.62129999999999996</v>
      </c>
      <c r="G730" s="44">
        <v>255.24</v>
      </c>
      <c r="H730" s="44">
        <v>3.7050000000000001</v>
      </c>
      <c r="I730" s="44">
        <v>1.5078</v>
      </c>
      <c r="J730" s="45">
        <v>9.6121999999999996</v>
      </c>
    </row>
    <row r="731" spans="1:10" x14ac:dyDescent="0.25">
      <c r="A731" s="33">
        <v>37196</v>
      </c>
      <c r="B731" s="44">
        <v>0.90969999999999995</v>
      </c>
      <c r="C731" s="44">
        <v>110.72</v>
      </c>
      <c r="D731" s="44">
        <v>33.628</v>
      </c>
      <c r="E731" s="44">
        <v>7.4481000000000002</v>
      </c>
      <c r="F731" s="44">
        <v>0.62060000000000004</v>
      </c>
      <c r="G731" s="44">
        <v>255.13</v>
      </c>
      <c r="H731" s="44">
        <v>3.7113</v>
      </c>
      <c r="I731" s="44">
        <v>1.5098</v>
      </c>
      <c r="J731" s="45">
        <v>9.5850000000000009</v>
      </c>
    </row>
    <row r="732" spans="1:10" x14ac:dyDescent="0.25">
      <c r="A732" s="33">
        <v>37197</v>
      </c>
      <c r="B732" s="44">
        <v>0.90559999999999996</v>
      </c>
      <c r="C732" s="44">
        <v>110.05</v>
      </c>
      <c r="D732" s="44">
        <v>33.53</v>
      </c>
      <c r="E732" s="44">
        <v>7.4482999999999997</v>
      </c>
      <c r="F732" s="44">
        <v>0.61829999999999996</v>
      </c>
      <c r="G732" s="44">
        <v>254.9</v>
      </c>
      <c r="H732" s="44">
        <v>3.72</v>
      </c>
      <c r="I732" s="44">
        <v>1.5175000000000001</v>
      </c>
      <c r="J732" s="45">
        <v>9.5335999999999999</v>
      </c>
    </row>
    <row r="733" spans="1:10" x14ac:dyDescent="0.25">
      <c r="A733" s="33">
        <v>37200</v>
      </c>
      <c r="B733" s="44">
        <v>0.89610000000000001</v>
      </c>
      <c r="C733" s="44">
        <v>109.3</v>
      </c>
      <c r="D733" s="44">
        <v>33.454000000000001</v>
      </c>
      <c r="E733" s="44">
        <v>7.4480000000000004</v>
      </c>
      <c r="F733" s="44">
        <v>0.61619999999999997</v>
      </c>
      <c r="G733" s="44">
        <v>253.44</v>
      </c>
      <c r="H733" s="44">
        <v>3.6844000000000001</v>
      </c>
      <c r="I733" s="44">
        <v>1.5085</v>
      </c>
      <c r="J733" s="45">
        <v>9.5116999999999994</v>
      </c>
    </row>
    <row r="734" spans="1:10" x14ac:dyDescent="0.25">
      <c r="A734" s="33">
        <v>37201</v>
      </c>
      <c r="B734" s="44">
        <v>0.89610000000000001</v>
      </c>
      <c r="C734" s="44">
        <v>108.46</v>
      </c>
      <c r="D734" s="44">
        <v>33.457000000000001</v>
      </c>
      <c r="E734" s="44">
        <v>7.4478</v>
      </c>
      <c r="F734" s="44">
        <v>0.61519999999999997</v>
      </c>
      <c r="G734" s="44">
        <v>252.15</v>
      </c>
      <c r="H734" s="44">
        <v>3.6688000000000001</v>
      </c>
      <c r="I734" s="44">
        <v>1.5169999999999999</v>
      </c>
      <c r="J734" s="45">
        <v>9.48</v>
      </c>
    </row>
    <row r="735" spans="1:10" x14ac:dyDescent="0.25">
      <c r="A735" s="33">
        <v>37202</v>
      </c>
      <c r="B735" s="44">
        <v>0.90139999999999998</v>
      </c>
      <c r="C735" s="44">
        <v>108.98</v>
      </c>
      <c r="D735" s="44">
        <v>33.448</v>
      </c>
      <c r="E735" s="44">
        <v>7.4489000000000001</v>
      </c>
      <c r="F735" s="44">
        <v>0.61550000000000005</v>
      </c>
      <c r="G735" s="44">
        <v>251.84</v>
      </c>
      <c r="H735" s="44">
        <v>3.6793</v>
      </c>
      <c r="I735" s="44">
        <v>1.5174000000000001</v>
      </c>
      <c r="J735" s="45">
        <v>9.4740000000000002</v>
      </c>
    </row>
    <row r="736" spans="1:10" x14ac:dyDescent="0.25">
      <c r="A736" s="33">
        <v>37203</v>
      </c>
      <c r="B736" s="44">
        <v>0.8972</v>
      </c>
      <c r="C736" s="44">
        <v>108.25</v>
      </c>
      <c r="D736" s="44">
        <v>33.344999999999999</v>
      </c>
      <c r="E736" s="44">
        <v>7.45</v>
      </c>
      <c r="F736" s="44">
        <v>0.61280000000000001</v>
      </c>
      <c r="G736" s="44">
        <v>250.53</v>
      </c>
      <c r="H736" s="44">
        <v>3.6442999999999999</v>
      </c>
      <c r="I736" s="44">
        <v>1.5168999999999999</v>
      </c>
      <c r="J736" s="45">
        <v>9.3800000000000008</v>
      </c>
    </row>
    <row r="737" spans="1:10" x14ac:dyDescent="0.25">
      <c r="A737" s="33">
        <v>37204</v>
      </c>
      <c r="B737" s="44">
        <v>0.89300000000000002</v>
      </c>
      <c r="C737" s="44">
        <v>107.47</v>
      </c>
      <c r="D737" s="44">
        <v>33.381999999999998</v>
      </c>
      <c r="E737" s="44">
        <v>7.4496000000000002</v>
      </c>
      <c r="F737" s="44">
        <v>0.61439999999999995</v>
      </c>
      <c r="G737" s="44">
        <v>251</v>
      </c>
      <c r="H737" s="44">
        <v>3.6372</v>
      </c>
      <c r="I737" s="44">
        <v>1.5155000000000001</v>
      </c>
      <c r="J737" s="45">
        <v>9.4244000000000003</v>
      </c>
    </row>
    <row r="738" spans="1:10" x14ac:dyDescent="0.25">
      <c r="A738" s="33">
        <v>37207</v>
      </c>
      <c r="B738" s="44">
        <v>0.89190000000000003</v>
      </c>
      <c r="C738" s="44">
        <v>107.66</v>
      </c>
      <c r="D738" s="44">
        <v>33.299999999999997</v>
      </c>
      <c r="E738" s="44">
        <v>7.4524999999999997</v>
      </c>
      <c r="F738" s="44">
        <v>0.61355000000000004</v>
      </c>
      <c r="G738" s="44">
        <v>250.62</v>
      </c>
      <c r="H738" s="44">
        <v>3.6309999999999998</v>
      </c>
      <c r="I738" s="44">
        <v>1.5107999999999999</v>
      </c>
      <c r="J738" s="45">
        <v>9.4107000000000003</v>
      </c>
    </row>
    <row r="739" spans="1:10" x14ac:dyDescent="0.25">
      <c r="A739" s="33">
        <v>37208</v>
      </c>
      <c r="B739" s="44">
        <v>0.88419999999999999</v>
      </c>
      <c r="C739" s="44">
        <v>107.14</v>
      </c>
      <c r="D739" s="44">
        <v>33.26</v>
      </c>
      <c r="E739" s="44">
        <v>7.4489000000000001</v>
      </c>
      <c r="F739" s="44">
        <v>0.61250000000000004</v>
      </c>
      <c r="G739" s="44">
        <v>249.5</v>
      </c>
      <c r="H739" s="44">
        <v>3.6168</v>
      </c>
      <c r="I739" s="44">
        <v>1.5047999999999999</v>
      </c>
      <c r="J739" s="45">
        <v>9.3595000000000006</v>
      </c>
    </row>
    <row r="740" spans="1:10" x14ac:dyDescent="0.25">
      <c r="A740" s="33">
        <v>37209</v>
      </c>
      <c r="B740" s="44">
        <v>0.88029999999999997</v>
      </c>
      <c r="C740" s="44">
        <v>107.2</v>
      </c>
      <c r="D740" s="44">
        <v>33.243000000000002</v>
      </c>
      <c r="E740" s="44">
        <v>7.4446000000000003</v>
      </c>
      <c r="F740" s="44">
        <v>0.61260000000000003</v>
      </c>
      <c r="G740" s="44">
        <v>249.15</v>
      </c>
      <c r="H740" s="44">
        <v>3.6097999999999999</v>
      </c>
      <c r="I740" s="44">
        <v>1.5053000000000001</v>
      </c>
      <c r="J740" s="45">
        <v>9.3339999999999996</v>
      </c>
    </row>
    <row r="741" spans="1:10" x14ac:dyDescent="0.25">
      <c r="A741" s="33">
        <v>37210</v>
      </c>
      <c r="B741" s="44">
        <v>0.88249999999999995</v>
      </c>
      <c r="C741" s="44">
        <v>107.91</v>
      </c>
      <c r="D741" s="44">
        <v>33.274999999999999</v>
      </c>
      <c r="E741" s="44">
        <v>7.4421999999999997</v>
      </c>
      <c r="F741" s="44">
        <v>0.6149</v>
      </c>
      <c r="G741" s="44">
        <v>249.74</v>
      </c>
      <c r="H741" s="44">
        <v>3.6215000000000002</v>
      </c>
      <c r="I741" s="44">
        <v>1.5077</v>
      </c>
      <c r="J741" s="45">
        <v>9.3345000000000002</v>
      </c>
    </row>
    <row r="742" spans="1:10" x14ac:dyDescent="0.25">
      <c r="A742" s="33">
        <v>37211</v>
      </c>
      <c r="B742" s="44">
        <v>0.88449999999999995</v>
      </c>
      <c r="C742" s="44">
        <v>108.46</v>
      </c>
      <c r="D742" s="44">
        <v>33.258000000000003</v>
      </c>
      <c r="E742" s="44">
        <v>7.4410999999999996</v>
      </c>
      <c r="F742" s="44">
        <v>0.61750000000000005</v>
      </c>
      <c r="G742" s="44">
        <v>252</v>
      </c>
      <c r="H742" s="44">
        <v>3.6625000000000001</v>
      </c>
      <c r="I742" s="44">
        <v>1.5063</v>
      </c>
      <c r="J742" s="45">
        <v>9.3770000000000007</v>
      </c>
    </row>
    <row r="743" spans="1:10" x14ac:dyDescent="0.25">
      <c r="A743" s="33">
        <v>37214</v>
      </c>
      <c r="B743" s="44">
        <v>0.87929999999999997</v>
      </c>
      <c r="C743" s="44">
        <v>108.48</v>
      </c>
      <c r="D743" s="44">
        <v>33.171999999999997</v>
      </c>
      <c r="E743" s="44">
        <v>7.4438000000000004</v>
      </c>
      <c r="F743" s="44">
        <v>0.61860000000000004</v>
      </c>
      <c r="G743" s="44">
        <v>250</v>
      </c>
      <c r="H743" s="44">
        <v>3.6217000000000001</v>
      </c>
      <c r="I743" s="44">
        <v>1.5108999999999999</v>
      </c>
      <c r="J743" s="45">
        <v>9.3665000000000003</v>
      </c>
    </row>
    <row r="744" spans="1:10" x14ac:dyDescent="0.25">
      <c r="A744" s="33">
        <v>37215</v>
      </c>
      <c r="B744" s="44">
        <v>0.88239999999999996</v>
      </c>
      <c r="C744" s="44">
        <v>108.47</v>
      </c>
      <c r="D744" s="44">
        <v>33.171999999999997</v>
      </c>
      <c r="E744" s="44">
        <v>7.4455</v>
      </c>
      <c r="F744" s="44">
        <v>0.62270000000000003</v>
      </c>
      <c r="G744" s="44">
        <v>249.88</v>
      </c>
      <c r="H744" s="44">
        <v>3.6152000000000002</v>
      </c>
      <c r="I744" s="44">
        <v>1.5104</v>
      </c>
      <c r="J744" s="45">
        <v>9.3659999999999997</v>
      </c>
    </row>
    <row r="745" spans="1:10" x14ac:dyDescent="0.25">
      <c r="A745" s="33">
        <v>37216</v>
      </c>
      <c r="B745" s="44">
        <v>0.87909999999999999</v>
      </c>
      <c r="C745" s="44">
        <v>108.02</v>
      </c>
      <c r="D745" s="44">
        <v>33.216999999999999</v>
      </c>
      <c r="E745" s="44">
        <v>7.4448999999999996</v>
      </c>
      <c r="F745" s="44">
        <v>0.61939999999999995</v>
      </c>
      <c r="G745" s="44">
        <v>250.15</v>
      </c>
      <c r="H745" s="44">
        <v>3.5939999999999999</v>
      </c>
      <c r="I745" s="44">
        <v>1.5174000000000001</v>
      </c>
      <c r="J745" s="45">
        <v>9.4082000000000008</v>
      </c>
    </row>
    <row r="746" spans="1:10" x14ac:dyDescent="0.25">
      <c r="A746" s="33">
        <v>37217</v>
      </c>
      <c r="B746" s="44">
        <v>0.87780000000000002</v>
      </c>
      <c r="C746" s="44">
        <v>108.66</v>
      </c>
      <c r="D746" s="44">
        <v>33.238</v>
      </c>
      <c r="E746" s="44">
        <v>7.4423000000000004</v>
      </c>
      <c r="F746" s="44">
        <v>0.62109999999999999</v>
      </c>
      <c r="G746" s="44">
        <v>251.5</v>
      </c>
      <c r="H746" s="44">
        <v>3.5943000000000001</v>
      </c>
      <c r="I746" s="44">
        <v>1.5168999999999999</v>
      </c>
      <c r="J746" s="45">
        <v>9.3867999999999991</v>
      </c>
    </row>
    <row r="747" spans="1:10" x14ac:dyDescent="0.25">
      <c r="A747" s="33">
        <v>37218</v>
      </c>
      <c r="B747" s="44">
        <v>0.87949999999999995</v>
      </c>
      <c r="C747" s="44">
        <v>109.1</v>
      </c>
      <c r="D747" s="44">
        <v>33.133000000000003</v>
      </c>
      <c r="E747" s="44">
        <v>7.4409999999999998</v>
      </c>
      <c r="F747" s="44">
        <v>0.62190000000000001</v>
      </c>
      <c r="G747" s="44">
        <v>251.8</v>
      </c>
      <c r="H747" s="44">
        <v>3.6076999999999999</v>
      </c>
      <c r="I747" s="44">
        <v>1.5183</v>
      </c>
      <c r="J747" s="45">
        <v>9.3611000000000004</v>
      </c>
    </row>
    <row r="748" spans="1:10" x14ac:dyDescent="0.25">
      <c r="A748" s="33">
        <v>37221</v>
      </c>
      <c r="B748" s="44">
        <v>0.88180000000000003</v>
      </c>
      <c r="C748" s="44">
        <v>109.33</v>
      </c>
      <c r="D748" s="44">
        <v>33.127000000000002</v>
      </c>
      <c r="E748" s="44">
        <v>7.4412000000000003</v>
      </c>
      <c r="F748" s="44">
        <v>0.622</v>
      </c>
      <c r="G748" s="44">
        <v>251.55</v>
      </c>
      <c r="H748" s="44">
        <v>3.61</v>
      </c>
      <c r="I748" s="44">
        <v>1.5136000000000001</v>
      </c>
      <c r="J748" s="45">
        <v>9.3641000000000005</v>
      </c>
    </row>
    <row r="749" spans="1:10" x14ac:dyDescent="0.25">
      <c r="A749" s="33">
        <v>37222</v>
      </c>
      <c r="B749" s="44">
        <v>0.87880000000000003</v>
      </c>
      <c r="C749" s="44">
        <v>108.99</v>
      </c>
      <c r="D749" s="44">
        <v>33.146999999999998</v>
      </c>
      <c r="E749" s="44">
        <v>7.4404000000000003</v>
      </c>
      <c r="F749" s="44">
        <v>0.62360000000000004</v>
      </c>
      <c r="G749" s="44">
        <v>251.65</v>
      </c>
      <c r="H749" s="44">
        <v>3.5870000000000002</v>
      </c>
      <c r="I749" s="44">
        <v>1.5058</v>
      </c>
      <c r="J749" s="45">
        <v>9.3412000000000006</v>
      </c>
    </row>
    <row r="750" spans="1:10" x14ac:dyDescent="0.25">
      <c r="A750" s="33">
        <v>37223</v>
      </c>
      <c r="B750" s="44">
        <v>0.8831</v>
      </c>
      <c r="C750" s="44">
        <v>108.94</v>
      </c>
      <c r="D750" s="44">
        <v>33.237000000000002</v>
      </c>
      <c r="E750" s="44">
        <v>7.4405999999999999</v>
      </c>
      <c r="F750" s="44">
        <v>0.62350000000000005</v>
      </c>
      <c r="G750" s="44">
        <v>250.84</v>
      </c>
      <c r="H750" s="44">
        <v>3.6</v>
      </c>
      <c r="I750" s="44">
        <v>1.4931000000000001</v>
      </c>
      <c r="J750" s="45">
        <v>9.4084000000000003</v>
      </c>
    </row>
    <row r="751" spans="1:10" x14ac:dyDescent="0.25">
      <c r="A751" s="33">
        <v>37224</v>
      </c>
      <c r="B751" s="44">
        <v>0.88870000000000005</v>
      </c>
      <c r="C751" s="44">
        <v>109.23</v>
      </c>
      <c r="D751" s="44">
        <v>33.271999999999998</v>
      </c>
      <c r="E751" s="44">
        <v>7.4410999999999996</v>
      </c>
      <c r="F751" s="44">
        <v>0.62360000000000004</v>
      </c>
      <c r="G751" s="44">
        <v>250.7</v>
      </c>
      <c r="H751" s="44">
        <v>3.6227999999999998</v>
      </c>
      <c r="I751" s="44">
        <v>1.4941</v>
      </c>
      <c r="J751" s="45">
        <v>9.468</v>
      </c>
    </row>
    <row r="752" spans="1:10" x14ac:dyDescent="0.25">
      <c r="A752" s="33">
        <v>37225</v>
      </c>
      <c r="B752" s="44">
        <v>0.88980000000000004</v>
      </c>
      <c r="C752" s="44">
        <v>110.06</v>
      </c>
      <c r="D752" s="44">
        <v>33.097000000000001</v>
      </c>
      <c r="E752" s="44">
        <v>7.4424999999999999</v>
      </c>
      <c r="F752" s="44">
        <v>0.62380000000000002</v>
      </c>
      <c r="G752" s="44">
        <v>251.78</v>
      </c>
      <c r="H752" s="44">
        <v>3.6255000000000002</v>
      </c>
      <c r="I752" s="44">
        <v>1.4905999999999999</v>
      </c>
      <c r="J752" s="45">
        <v>9.4909999999999997</v>
      </c>
    </row>
    <row r="753" spans="1:10" x14ac:dyDescent="0.25">
      <c r="A753" s="33">
        <v>37228</v>
      </c>
      <c r="B753" s="44">
        <v>0.89249999999999996</v>
      </c>
      <c r="C753" s="44">
        <v>110.21</v>
      </c>
      <c r="D753" s="44">
        <v>33.125</v>
      </c>
      <c r="E753" s="44">
        <v>7.4451999999999998</v>
      </c>
      <c r="F753" s="44">
        <v>0.62749999999999995</v>
      </c>
      <c r="G753" s="44">
        <v>250.55</v>
      </c>
      <c r="H753" s="44">
        <v>3.6175000000000002</v>
      </c>
      <c r="I753" s="44">
        <v>1.4904999999999999</v>
      </c>
      <c r="J753" s="45">
        <v>9.5736000000000008</v>
      </c>
    </row>
    <row r="754" spans="1:10" x14ac:dyDescent="0.25">
      <c r="A754" s="33">
        <v>37229</v>
      </c>
      <c r="B754" s="44">
        <v>0.89019999999999999</v>
      </c>
      <c r="C754" s="44">
        <v>110.5</v>
      </c>
      <c r="D754" s="44">
        <v>33.037999999999997</v>
      </c>
      <c r="E754" s="44">
        <v>7.4446000000000003</v>
      </c>
      <c r="F754" s="44">
        <v>0.62590000000000001</v>
      </c>
      <c r="G754" s="44">
        <v>249.43</v>
      </c>
      <c r="H754" s="44">
        <v>3.5853000000000002</v>
      </c>
      <c r="I754" s="44">
        <v>1.4921</v>
      </c>
      <c r="J754" s="45">
        <v>9.4739000000000004</v>
      </c>
    </row>
    <row r="755" spans="1:10" x14ac:dyDescent="0.25">
      <c r="A755" s="33">
        <v>37230</v>
      </c>
      <c r="B755" s="44">
        <v>0.89190000000000003</v>
      </c>
      <c r="C755" s="44">
        <v>110.84</v>
      </c>
      <c r="D755" s="44">
        <v>33.024999999999999</v>
      </c>
      <c r="E755" s="44">
        <v>7.4455999999999998</v>
      </c>
      <c r="F755" s="44">
        <v>0.627</v>
      </c>
      <c r="G755" s="44">
        <v>248.53</v>
      </c>
      <c r="H755" s="44">
        <v>3.6088</v>
      </c>
      <c r="I755" s="44">
        <v>1.4985999999999999</v>
      </c>
      <c r="J755" s="45">
        <v>9.4457000000000004</v>
      </c>
    </row>
    <row r="756" spans="1:10" x14ac:dyDescent="0.25">
      <c r="A756" s="33">
        <v>37231</v>
      </c>
      <c r="B756" s="44">
        <v>0.88890000000000002</v>
      </c>
      <c r="C756" s="44">
        <v>110.72</v>
      </c>
      <c r="D756" s="44">
        <v>32.966999999999999</v>
      </c>
      <c r="E756" s="44">
        <v>7.4455</v>
      </c>
      <c r="F756" s="44">
        <v>0.62555000000000005</v>
      </c>
      <c r="G756" s="44">
        <v>248.9</v>
      </c>
      <c r="H756" s="44">
        <v>3.6322999999999999</v>
      </c>
      <c r="I756" s="44">
        <v>1.5094000000000001</v>
      </c>
      <c r="J756" s="45">
        <v>9.3619000000000003</v>
      </c>
    </row>
    <row r="757" spans="1:10" x14ac:dyDescent="0.25">
      <c r="A757" s="33">
        <v>37232</v>
      </c>
      <c r="B757" s="44">
        <v>0.8911</v>
      </c>
      <c r="C757" s="44">
        <v>111.5</v>
      </c>
      <c r="D757" s="44">
        <v>33</v>
      </c>
      <c r="E757" s="44">
        <v>7.4459</v>
      </c>
      <c r="F757" s="44">
        <v>0.62409999999999999</v>
      </c>
      <c r="G757" s="44">
        <v>249.6</v>
      </c>
      <c r="H757" s="44">
        <v>3.6476999999999999</v>
      </c>
      <c r="I757" s="44">
        <v>1.5009999999999999</v>
      </c>
      <c r="J757" s="45">
        <v>9.3573000000000004</v>
      </c>
    </row>
    <row r="758" spans="1:10" x14ac:dyDescent="0.25">
      <c r="A758" s="33">
        <v>37235</v>
      </c>
      <c r="B758" s="44">
        <v>0.88500000000000001</v>
      </c>
      <c r="C758" s="44">
        <v>111.82</v>
      </c>
      <c r="D758" s="44">
        <v>32.953000000000003</v>
      </c>
      <c r="E758" s="44">
        <v>7.4439000000000002</v>
      </c>
      <c r="F758" s="44">
        <v>0.61980000000000002</v>
      </c>
      <c r="G758" s="44">
        <v>250.19</v>
      </c>
      <c r="H758" s="44">
        <v>3.6194999999999999</v>
      </c>
      <c r="I758" s="44">
        <v>1.4990000000000001</v>
      </c>
      <c r="J758" s="45">
        <v>9.3443000000000005</v>
      </c>
    </row>
    <row r="759" spans="1:10" x14ac:dyDescent="0.25">
      <c r="A759" s="33">
        <v>37236</v>
      </c>
      <c r="B759" s="44">
        <v>0.89080000000000004</v>
      </c>
      <c r="C759" s="44">
        <v>112.3</v>
      </c>
      <c r="D759" s="44">
        <v>32.86</v>
      </c>
      <c r="E759" s="44">
        <v>7.4458000000000002</v>
      </c>
      <c r="F759" s="44">
        <v>0.621</v>
      </c>
      <c r="G759" s="44">
        <v>247.85</v>
      </c>
      <c r="H759" s="44">
        <v>3.6153</v>
      </c>
      <c r="I759" s="44">
        <v>1.4927999999999999</v>
      </c>
      <c r="J759" s="45">
        <v>9.3668999999999993</v>
      </c>
    </row>
    <row r="760" spans="1:10" x14ac:dyDescent="0.25">
      <c r="A760" s="33">
        <v>37237</v>
      </c>
      <c r="B760" s="44">
        <v>0.89380000000000004</v>
      </c>
      <c r="C760" s="44">
        <v>112.6</v>
      </c>
      <c r="D760" s="44">
        <v>32.704999999999998</v>
      </c>
      <c r="E760" s="44">
        <v>7.4489999999999998</v>
      </c>
      <c r="F760" s="44">
        <v>0.62070000000000003</v>
      </c>
      <c r="G760" s="44">
        <v>247.14</v>
      </c>
      <c r="H760" s="44">
        <v>3.6271</v>
      </c>
      <c r="I760" s="44">
        <v>1.4914000000000001</v>
      </c>
      <c r="J760" s="45">
        <v>9.3833000000000002</v>
      </c>
    </row>
    <row r="761" spans="1:10" x14ac:dyDescent="0.25">
      <c r="A761" s="33">
        <v>37238</v>
      </c>
      <c r="B761" s="44">
        <v>0.89749999999999996</v>
      </c>
      <c r="C761" s="44">
        <v>113.29</v>
      </c>
      <c r="D761" s="44">
        <v>32.57</v>
      </c>
      <c r="E761" s="44">
        <v>7.4480000000000004</v>
      </c>
      <c r="F761" s="44">
        <v>0.62090000000000001</v>
      </c>
      <c r="G761" s="44">
        <v>246.75</v>
      </c>
      <c r="H761" s="44">
        <v>3.6190000000000002</v>
      </c>
      <c r="I761" s="44">
        <v>1.4782999999999999</v>
      </c>
      <c r="J761" s="45">
        <v>9.3588000000000005</v>
      </c>
    </row>
    <row r="762" spans="1:10" x14ac:dyDescent="0.25">
      <c r="A762" s="33">
        <v>37239</v>
      </c>
      <c r="B762" s="44">
        <v>0.90159999999999996</v>
      </c>
      <c r="C762" s="44">
        <v>115.05</v>
      </c>
      <c r="D762" s="44">
        <v>32.630000000000003</v>
      </c>
      <c r="E762" s="44">
        <v>7.4474999999999998</v>
      </c>
      <c r="F762" s="44">
        <v>0.62170000000000003</v>
      </c>
      <c r="G762" s="44">
        <v>246.38</v>
      </c>
      <c r="H762" s="44">
        <v>3.625</v>
      </c>
      <c r="I762" s="44">
        <v>1.4792000000000001</v>
      </c>
      <c r="J762" s="45">
        <v>9.4641999999999999</v>
      </c>
    </row>
    <row r="763" spans="1:10" x14ac:dyDescent="0.25">
      <c r="A763" s="33">
        <v>37242</v>
      </c>
      <c r="B763" s="44">
        <v>0.90490000000000004</v>
      </c>
      <c r="C763" s="44">
        <v>115.68</v>
      </c>
      <c r="D763" s="44">
        <v>32.145000000000003</v>
      </c>
      <c r="E763" s="44">
        <v>7.444</v>
      </c>
      <c r="F763" s="44">
        <v>0.62129999999999996</v>
      </c>
      <c r="G763" s="44">
        <v>246.11</v>
      </c>
      <c r="H763" s="44">
        <v>3.6053000000000002</v>
      </c>
      <c r="I763" s="44">
        <v>1.4790000000000001</v>
      </c>
      <c r="J763" s="45">
        <v>9.4817</v>
      </c>
    </row>
    <row r="764" spans="1:10" x14ac:dyDescent="0.25">
      <c r="A764" s="33">
        <v>37243</v>
      </c>
      <c r="B764" s="44">
        <v>0.9012</v>
      </c>
      <c r="C764" s="44">
        <v>115.26</v>
      </c>
      <c r="D764" s="44">
        <v>31.824000000000002</v>
      </c>
      <c r="E764" s="44">
        <v>7.4390000000000001</v>
      </c>
      <c r="F764" s="44">
        <v>0.61890000000000001</v>
      </c>
      <c r="G764" s="44">
        <v>245.29</v>
      </c>
      <c r="H764" s="44">
        <v>3.5842999999999998</v>
      </c>
      <c r="I764" s="44">
        <v>1.4570000000000001</v>
      </c>
      <c r="J764" s="45">
        <v>9.4648000000000003</v>
      </c>
    </row>
    <row r="765" spans="1:10" x14ac:dyDescent="0.25">
      <c r="A765" s="33">
        <v>37244</v>
      </c>
      <c r="B765" s="44">
        <v>0.89829999999999999</v>
      </c>
      <c r="C765" s="44">
        <v>114.68</v>
      </c>
      <c r="D765" s="44">
        <v>31.963000000000001</v>
      </c>
      <c r="E765" s="44">
        <v>7.4393000000000002</v>
      </c>
      <c r="F765" s="44">
        <v>0.61970000000000003</v>
      </c>
      <c r="G765" s="44">
        <v>245.3</v>
      </c>
      <c r="H765" s="44">
        <v>3.5623999999999998</v>
      </c>
      <c r="I765" s="44">
        <v>1.4413</v>
      </c>
      <c r="J765" s="45">
        <v>9.5029000000000003</v>
      </c>
    </row>
    <row r="766" spans="1:10" x14ac:dyDescent="0.25">
      <c r="A766" s="33">
        <v>37245</v>
      </c>
      <c r="B766" s="44">
        <v>0.89729999999999999</v>
      </c>
      <c r="C766" s="44">
        <v>115.05</v>
      </c>
      <c r="D766" s="44">
        <v>32.265000000000001</v>
      </c>
      <c r="E766" s="44">
        <v>7.4391999999999996</v>
      </c>
      <c r="F766" s="44">
        <v>0.62029999999999996</v>
      </c>
      <c r="G766" s="44">
        <v>246.63</v>
      </c>
      <c r="H766" s="44">
        <v>3.5560999999999998</v>
      </c>
      <c r="I766" s="44">
        <v>1.4494</v>
      </c>
      <c r="J766" s="45">
        <v>9.5120000000000005</v>
      </c>
    </row>
    <row r="767" spans="1:10" x14ac:dyDescent="0.25">
      <c r="A767" s="33">
        <v>37246</v>
      </c>
      <c r="B767" s="44">
        <v>0.89429999999999998</v>
      </c>
      <c r="C767" s="44">
        <v>115.88</v>
      </c>
      <c r="D767" s="44">
        <v>32.325000000000003</v>
      </c>
      <c r="E767" s="44">
        <v>7.4404000000000003</v>
      </c>
      <c r="F767" s="44">
        <v>0.61760000000000004</v>
      </c>
      <c r="G767" s="44">
        <v>246.22</v>
      </c>
      <c r="H767" s="44">
        <v>3.5457000000000001</v>
      </c>
      <c r="I767" s="44">
        <v>1.4415</v>
      </c>
      <c r="J767" s="45">
        <v>9.5065000000000008</v>
      </c>
    </row>
    <row r="768" spans="1:10" x14ac:dyDescent="0.25">
      <c r="A768" s="33">
        <v>37249</v>
      </c>
      <c r="B768" s="44">
        <v>0.87980000000000003</v>
      </c>
      <c r="C768" s="44">
        <v>114.23</v>
      </c>
      <c r="D768" s="44">
        <v>32.045000000000002</v>
      </c>
      <c r="E768" s="44">
        <v>7.4386000000000001</v>
      </c>
      <c r="F768" s="44">
        <v>0.61270000000000002</v>
      </c>
      <c r="G768" s="44">
        <v>245.71</v>
      </c>
      <c r="H768" s="44">
        <v>3.5194999999999999</v>
      </c>
      <c r="I768" s="44">
        <v>1.4273</v>
      </c>
      <c r="J768" s="45">
        <v>9.5050000000000008</v>
      </c>
    </row>
    <row r="769" spans="1:10" x14ac:dyDescent="0.25">
      <c r="A769" s="33">
        <v>37252</v>
      </c>
      <c r="B769" s="44">
        <v>0.88229999999999997</v>
      </c>
      <c r="C769" s="44">
        <v>115.9</v>
      </c>
      <c r="D769" s="44">
        <v>32.167999999999999</v>
      </c>
      <c r="E769" s="44">
        <v>7.4386000000000001</v>
      </c>
      <c r="F769" s="44">
        <v>0.60899999999999999</v>
      </c>
      <c r="G769" s="44">
        <v>245.78</v>
      </c>
      <c r="H769" s="44">
        <v>3.5202</v>
      </c>
      <c r="I769" s="44">
        <v>1.4069</v>
      </c>
      <c r="J769" s="45">
        <v>9.4413</v>
      </c>
    </row>
    <row r="770" spans="1:10" x14ac:dyDescent="0.25">
      <c r="A770" s="33">
        <v>37253</v>
      </c>
      <c r="B770" s="44">
        <v>0.88129999999999997</v>
      </c>
      <c r="C770" s="44">
        <v>115.33</v>
      </c>
      <c r="D770" s="44">
        <v>31.962</v>
      </c>
      <c r="E770" s="44">
        <v>7.4364999999999997</v>
      </c>
      <c r="F770" s="44">
        <v>0.60850000000000004</v>
      </c>
      <c r="G770" s="44">
        <v>245.18</v>
      </c>
      <c r="H770" s="44">
        <v>3.4952999999999999</v>
      </c>
      <c r="I770" s="44">
        <v>1.4114</v>
      </c>
      <c r="J770" s="45">
        <v>9.3011999999999997</v>
      </c>
    </row>
    <row r="771" spans="1:10" x14ac:dyDescent="0.25">
      <c r="A771" s="33">
        <v>37258</v>
      </c>
      <c r="B771" s="44">
        <v>0.90380000000000005</v>
      </c>
      <c r="C771" s="44">
        <v>119.53</v>
      </c>
      <c r="D771" s="44">
        <v>31.707000000000001</v>
      </c>
      <c r="E771" s="44">
        <v>7.4387999999999996</v>
      </c>
      <c r="F771" s="44">
        <v>0.62619999999999998</v>
      </c>
      <c r="G771" s="44">
        <v>244.58</v>
      </c>
      <c r="H771" s="44">
        <v>3.5608</v>
      </c>
      <c r="I771" s="44">
        <v>1.4138999999999999</v>
      </c>
      <c r="J771" s="45">
        <v>9.2825000000000006</v>
      </c>
    </row>
    <row r="772" spans="1:10" x14ac:dyDescent="0.25">
      <c r="A772" s="33">
        <v>37259</v>
      </c>
      <c r="B772" s="44">
        <v>0.90359999999999996</v>
      </c>
      <c r="C772" s="44">
        <v>119.02</v>
      </c>
      <c r="D772" s="44">
        <v>31.853000000000002</v>
      </c>
      <c r="E772" s="44">
        <v>7.4379999999999997</v>
      </c>
      <c r="F772" s="44">
        <v>0.62539999999999996</v>
      </c>
      <c r="G772" s="44">
        <v>245.32</v>
      </c>
      <c r="H772" s="44">
        <v>3.569</v>
      </c>
      <c r="I772" s="44">
        <v>1.4155</v>
      </c>
      <c r="J772" s="45">
        <v>9.2337000000000007</v>
      </c>
    </row>
    <row r="773" spans="1:10" x14ac:dyDescent="0.25">
      <c r="A773" s="33">
        <v>37260</v>
      </c>
      <c r="B773" s="44">
        <v>0.89539999999999997</v>
      </c>
      <c r="C773" s="44">
        <v>117.18</v>
      </c>
      <c r="D773" s="44">
        <v>31.931999999999999</v>
      </c>
      <c r="E773" s="44">
        <v>7.4405000000000001</v>
      </c>
      <c r="F773" s="44">
        <v>0.62170000000000003</v>
      </c>
      <c r="G773" s="44">
        <v>244.15</v>
      </c>
      <c r="H773" s="44">
        <v>3.5265</v>
      </c>
      <c r="I773" s="44">
        <v>1.4256</v>
      </c>
      <c r="J773" s="45">
        <v>9.2353000000000005</v>
      </c>
    </row>
    <row r="774" spans="1:10" x14ac:dyDescent="0.25">
      <c r="A774" s="33">
        <v>37263</v>
      </c>
      <c r="B774" s="44">
        <v>0.89049999999999996</v>
      </c>
      <c r="C774" s="44">
        <v>116.72</v>
      </c>
      <c r="D774" s="44">
        <v>32.020000000000003</v>
      </c>
      <c r="E774" s="44">
        <v>7.4389000000000003</v>
      </c>
      <c r="F774" s="44">
        <v>0.61939999999999995</v>
      </c>
      <c r="G774" s="44">
        <v>243.55</v>
      </c>
      <c r="H774" s="44">
        <v>3.4872000000000001</v>
      </c>
      <c r="I774" s="44">
        <v>1.4321999999999999</v>
      </c>
      <c r="J774" s="45">
        <v>9.2110000000000003</v>
      </c>
    </row>
    <row r="775" spans="1:10" x14ac:dyDescent="0.25">
      <c r="A775" s="33">
        <v>37264</v>
      </c>
      <c r="B775" s="44">
        <v>0.89090000000000003</v>
      </c>
      <c r="C775" s="44">
        <v>118.22</v>
      </c>
      <c r="D775" s="44">
        <v>32.256999999999998</v>
      </c>
      <c r="E775" s="44">
        <v>7.4390999999999998</v>
      </c>
      <c r="F775" s="44">
        <v>0.61819999999999997</v>
      </c>
      <c r="G775" s="44">
        <v>243.75</v>
      </c>
      <c r="H775" s="44">
        <v>3.5070000000000001</v>
      </c>
      <c r="I775" s="44">
        <v>1.4291</v>
      </c>
      <c r="J775" s="45">
        <v>9.2353000000000005</v>
      </c>
    </row>
    <row r="776" spans="1:10" x14ac:dyDescent="0.25">
      <c r="A776" s="33">
        <v>37265</v>
      </c>
      <c r="B776" s="44">
        <v>0.8921</v>
      </c>
      <c r="C776" s="44">
        <v>118.05</v>
      </c>
      <c r="D776" s="44">
        <v>32.283000000000001</v>
      </c>
      <c r="E776" s="44">
        <v>7.4382999999999999</v>
      </c>
      <c r="F776" s="44">
        <v>0.61875000000000002</v>
      </c>
      <c r="G776" s="44">
        <v>244.19</v>
      </c>
      <c r="H776" s="44">
        <v>3.5577999999999999</v>
      </c>
      <c r="I776" s="44">
        <v>1.4319999999999999</v>
      </c>
      <c r="J776" s="45">
        <v>9.2460000000000004</v>
      </c>
    </row>
    <row r="777" spans="1:10" x14ac:dyDescent="0.25">
      <c r="A777" s="33">
        <v>37266</v>
      </c>
      <c r="B777" s="44">
        <v>0.89090000000000003</v>
      </c>
      <c r="C777" s="44">
        <v>117.96</v>
      </c>
      <c r="D777" s="44">
        <v>32.137999999999998</v>
      </c>
      <c r="E777" s="44">
        <v>7.4339000000000004</v>
      </c>
      <c r="F777" s="44">
        <v>0.61719999999999997</v>
      </c>
      <c r="G777" s="44">
        <v>244.33</v>
      </c>
      <c r="H777" s="44">
        <v>3.5910000000000002</v>
      </c>
      <c r="I777" s="44">
        <v>1.4229000000000001</v>
      </c>
      <c r="J777" s="45">
        <v>9.1795000000000009</v>
      </c>
    </row>
    <row r="778" spans="1:10" x14ac:dyDescent="0.25">
      <c r="A778" s="33">
        <v>37267</v>
      </c>
      <c r="B778" s="44">
        <v>0.89190000000000003</v>
      </c>
      <c r="C778" s="44">
        <v>117.82</v>
      </c>
      <c r="D778" s="44">
        <v>32.261000000000003</v>
      </c>
      <c r="E778" s="44">
        <v>7.4335000000000004</v>
      </c>
      <c r="F778" s="44">
        <v>0.6179</v>
      </c>
      <c r="G778" s="44">
        <v>244.95</v>
      </c>
      <c r="H778" s="44">
        <v>3.6057000000000001</v>
      </c>
      <c r="I778" s="44">
        <v>1.4265000000000001</v>
      </c>
      <c r="J778" s="45">
        <v>9.1504999999999992</v>
      </c>
    </row>
    <row r="779" spans="1:10" x14ac:dyDescent="0.25">
      <c r="A779" s="33">
        <v>37270</v>
      </c>
      <c r="B779" s="44">
        <v>0.89270000000000005</v>
      </c>
      <c r="C779" s="44">
        <v>117.64</v>
      </c>
      <c r="D779" s="44">
        <v>32.28</v>
      </c>
      <c r="E779" s="44">
        <v>7.4325999999999999</v>
      </c>
      <c r="F779" s="44">
        <v>0.61570000000000003</v>
      </c>
      <c r="G779" s="44">
        <v>243.88</v>
      </c>
      <c r="H779" s="44">
        <v>3.5985</v>
      </c>
      <c r="I779" s="44">
        <v>1.4319999999999999</v>
      </c>
      <c r="J779" s="45">
        <v>9.2020999999999997</v>
      </c>
    </row>
    <row r="780" spans="1:10" x14ac:dyDescent="0.25">
      <c r="A780" s="33">
        <v>37271</v>
      </c>
      <c r="B780" s="44">
        <v>0.89219999999999999</v>
      </c>
      <c r="C780" s="44">
        <v>116.97</v>
      </c>
      <c r="D780" s="44">
        <v>32.32</v>
      </c>
      <c r="E780" s="44">
        <v>7.4337</v>
      </c>
      <c r="F780" s="44">
        <v>0.61650000000000005</v>
      </c>
      <c r="G780" s="44">
        <v>243.84</v>
      </c>
      <c r="H780" s="44">
        <v>3.6036999999999999</v>
      </c>
      <c r="I780" s="44">
        <v>1.4379999999999999</v>
      </c>
      <c r="J780" s="45">
        <v>9.2286999999999999</v>
      </c>
    </row>
    <row r="781" spans="1:10" x14ac:dyDescent="0.25">
      <c r="A781" s="33">
        <v>37272</v>
      </c>
      <c r="B781" s="44">
        <v>0.88170000000000004</v>
      </c>
      <c r="C781" s="44">
        <v>115.83</v>
      </c>
      <c r="D781" s="44">
        <v>32.203000000000003</v>
      </c>
      <c r="E781" s="44">
        <v>7.4306000000000001</v>
      </c>
      <c r="F781" s="44">
        <v>0.61350000000000005</v>
      </c>
      <c r="G781" s="44">
        <v>243.95</v>
      </c>
      <c r="H781" s="44">
        <v>3.6438000000000001</v>
      </c>
      <c r="I781" s="44">
        <v>1.4545999999999999</v>
      </c>
      <c r="J781" s="45">
        <v>9.2141000000000002</v>
      </c>
    </row>
    <row r="782" spans="1:10" x14ac:dyDescent="0.25">
      <c r="A782" s="33">
        <v>37273</v>
      </c>
      <c r="B782" s="44">
        <v>0.88190000000000002</v>
      </c>
      <c r="C782" s="44">
        <v>116.47</v>
      </c>
      <c r="D782" s="44">
        <v>32.362000000000002</v>
      </c>
      <c r="E782" s="44">
        <v>7.4301000000000004</v>
      </c>
      <c r="F782" s="44">
        <v>0.61439999999999995</v>
      </c>
      <c r="G782" s="44">
        <v>243.75</v>
      </c>
      <c r="H782" s="44">
        <v>3.6747999999999998</v>
      </c>
      <c r="I782" s="44">
        <v>1.4536</v>
      </c>
      <c r="J782" s="45">
        <v>9.2802000000000007</v>
      </c>
    </row>
    <row r="783" spans="1:10" x14ac:dyDescent="0.25">
      <c r="A783" s="33">
        <v>37274</v>
      </c>
      <c r="B783" s="44">
        <v>0.88100000000000001</v>
      </c>
      <c r="C783" s="44">
        <v>117.08</v>
      </c>
      <c r="D783" s="44">
        <v>31.84</v>
      </c>
      <c r="E783" s="44">
        <v>7.4306999999999999</v>
      </c>
      <c r="F783" s="44">
        <v>0.61409999999999998</v>
      </c>
      <c r="G783" s="44">
        <v>243.3</v>
      </c>
      <c r="H783" s="44">
        <v>3.6892999999999998</v>
      </c>
      <c r="I783" s="44">
        <v>1.4448000000000001</v>
      </c>
      <c r="J783" s="45">
        <v>9.2457999999999991</v>
      </c>
    </row>
    <row r="784" spans="1:10" x14ac:dyDescent="0.25">
      <c r="A784" s="33">
        <v>37277</v>
      </c>
      <c r="B784" s="44">
        <v>0.88400000000000001</v>
      </c>
      <c r="C784" s="44">
        <v>117.24</v>
      </c>
      <c r="D784" s="44">
        <v>32.302999999999997</v>
      </c>
      <c r="E784" s="44">
        <v>7.4321000000000002</v>
      </c>
      <c r="F784" s="44">
        <v>0.61560000000000004</v>
      </c>
      <c r="G784" s="44">
        <v>243.85</v>
      </c>
      <c r="H784" s="44">
        <v>3.6657000000000002</v>
      </c>
      <c r="I784" s="44">
        <v>1.4387000000000001</v>
      </c>
      <c r="J784" s="45">
        <v>9.2174999999999994</v>
      </c>
    </row>
    <row r="785" spans="1:10" x14ac:dyDescent="0.25">
      <c r="A785" s="33">
        <v>37278</v>
      </c>
      <c r="B785" s="44">
        <v>0.88300000000000001</v>
      </c>
      <c r="C785" s="44">
        <v>118.53</v>
      </c>
      <c r="D785" s="44">
        <v>32.270000000000003</v>
      </c>
      <c r="E785" s="44">
        <v>7.43</v>
      </c>
      <c r="F785" s="44">
        <v>0.61839999999999995</v>
      </c>
      <c r="G785" s="44">
        <v>243.75</v>
      </c>
      <c r="H785" s="44">
        <v>3.6535000000000002</v>
      </c>
      <c r="I785" s="44">
        <v>1.4458</v>
      </c>
      <c r="J785" s="45">
        <v>9.2422000000000004</v>
      </c>
    </row>
    <row r="786" spans="1:10" x14ac:dyDescent="0.25">
      <c r="A786" s="33">
        <v>37279</v>
      </c>
      <c r="B786" s="44">
        <v>0.88560000000000005</v>
      </c>
      <c r="C786" s="44">
        <v>118.72</v>
      </c>
      <c r="D786" s="44">
        <v>32.093000000000004</v>
      </c>
      <c r="E786" s="44">
        <v>7.4306999999999999</v>
      </c>
      <c r="F786" s="44">
        <v>0.62029999999999996</v>
      </c>
      <c r="G786" s="44">
        <v>243.4</v>
      </c>
      <c r="H786" s="44">
        <v>3.6360000000000001</v>
      </c>
      <c r="I786" s="44">
        <v>1.4349000000000001</v>
      </c>
      <c r="J786" s="45">
        <v>9.2867999999999995</v>
      </c>
    </row>
    <row r="787" spans="1:10" x14ac:dyDescent="0.25">
      <c r="A787" s="33">
        <v>37280</v>
      </c>
      <c r="B787" s="44">
        <v>0.87670000000000003</v>
      </c>
      <c r="C787" s="44">
        <v>117.95</v>
      </c>
      <c r="D787" s="44">
        <v>32.031999999999996</v>
      </c>
      <c r="E787" s="44">
        <v>7.4298999999999999</v>
      </c>
      <c r="F787" s="44">
        <v>0.6169</v>
      </c>
      <c r="G787" s="44">
        <v>243.5</v>
      </c>
      <c r="H787" s="44">
        <v>3.6193</v>
      </c>
      <c r="I787" s="44">
        <v>1.4359</v>
      </c>
      <c r="J787" s="45">
        <v>9.2355</v>
      </c>
    </row>
    <row r="788" spans="1:10" x14ac:dyDescent="0.25">
      <c r="A788" s="33">
        <v>37281</v>
      </c>
      <c r="B788" s="44">
        <v>0.86629999999999996</v>
      </c>
      <c r="C788" s="44">
        <v>116.35</v>
      </c>
      <c r="D788" s="44">
        <v>31.823</v>
      </c>
      <c r="E788" s="44">
        <v>7.4291999999999998</v>
      </c>
      <c r="F788" s="44">
        <v>0.61260000000000003</v>
      </c>
      <c r="G788" s="44">
        <v>243.35</v>
      </c>
      <c r="H788" s="44">
        <v>3.5952999999999999</v>
      </c>
      <c r="I788" s="44">
        <v>1.4296</v>
      </c>
      <c r="J788" s="45">
        <v>9.2462999999999997</v>
      </c>
    </row>
    <row r="789" spans="1:10" x14ac:dyDescent="0.25">
      <c r="A789" s="33">
        <v>37284</v>
      </c>
      <c r="B789" s="44">
        <v>0.85780000000000001</v>
      </c>
      <c r="C789" s="44">
        <v>114.91</v>
      </c>
      <c r="D789" s="44">
        <v>31.803000000000001</v>
      </c>
      <c r="E789" s="44">
        <v>7.4278000000000004</v>
      </c>
      <c r="F789" s="44">
        <v>0.60960000000000003</v>
      </c>
      <c r="G789" s="44">
        <v>243.21</v>
      </c>
      <c r="H789" s="44">
        <v>3.5383</v>
      </c>
      <c r="I789" s="44">
        <v>1.4277</v>
      </c>
      <c r="J789" s="45">
        <v>9.2274999999999991</v>
      </c>
    </row>
    <row r="790" spans="1:10" x14ac:dyDescent="0.25">
      <c r="A790" s="33">
        <v>37285</v>
      </c>
      <c r="B790" s="44">
        <v>0.86240000000000006</v>
      </c>
      <c r="C790" s="44">
        <v>114.94</v>
      </c>
      <c r="D790" s="44">
        <v>31.84</v>
      </c>
      <c r="E790" s="44">
        <v>7.4282000000000004</v>
      </c>
      <c r="F790" s="44">
        <v>0.61060000000000003</v>
      </c>
      <c r="G790" s="44">
        <v>243.05</v>
      </c>
      <c r="H790" s="44">
        <v>3.5392000000000001</v>
      </c>
      <c r="I790" s="44">
        <v>1.4291</v>
      </c>
      <c r="J790" s="45">
        <v>9.2250999999999994</v>
      </c>
    </row>
    <row r="791" spans="1:10" x14ac:dyDescent="0.25">
      <c r="A791" s="33">
        <v>37286</v>
      </c>
      <c r="B791" s="44">
        <v>0.86419999999999997</v>
      </c>
      <c r="C791" s="44">
        <v>114.69</v>
      </c>
      <c r="D791" s="44">
        <v>31.936</v>
      </c>
      <c r="E791" s="44">
        <v>7.4283999999999999</v>
      </c>
      <c r="F791" s="44">
        <v>0.61099999999999999</v>
      </c>
      <c r="G791" s="44">
        <v>243.49</v>
      </c>
      <c r="H791" s="44">
        <v>3.5667</v>
      </c>
      <c r="I791" s="44">
        <v>1.4338</v>
      </c>
      <c r="J791" s="45">
        <v>9.2089999999999996</v>
      </c>
    </row>
    <row r="792" spans="1:10" x14ac:dyDescent="0.25">
      <c r="A792" s="33">
        <v>37287</v>
      </c>
      <c r="B792" s="44">
        <v>0.86370000000000002</v>
      </c>
      <c r="C792" s="44">
        <v>114.73</v>
      </c>
      <c r="D792" s="44">
        <v>31.902000000000001</v>
      </c>
      <c r="E792" s="44">
        <v>7.4282000000000004</v>
      </c>
      <c r="F792" s="44">
        <v>0.61109999999999998</v>
      </c>
      <c r="G792" s="44">
        <v>243.32</v>
      </c>
      <c r="H792" s="44">
        <v>3.5987</v>
      </c>
      <c r="I792" s="44">
        <v>1.4350000000000001</v>
      </c>
      <c r="J792" s="45">
        <v>9.17</v>
      </c>
    </row>
    <row r="793" spans="1:10" x14ac:dyDescent="0.25">
      <c r="A793" s="33">
        <v>37288</v>
      </c>
      <c r="B793" s="44">
        <v>0.86319999999999997</v>
      </c>
      <c r="C793" s="44">
        <v>115.66</v>
      </c>
      <c r="D793" s="44">
        <v>31.91</v>
      </c>
      <c r="E793" s="44">
        <v>7.4282000000000004</v>
      </c>
      <c r="F793" s="44">
        <v>0.61</v>
      </c>
      <c r="G793" s="44">
        <v>243</v>
      </c>
      <c r="H793" s="44">
        <v>3.585</v>
      </c>
      <c r="I793" s="44">
        <v>1.4321999999999999</v>
      </c>
      <c r="J793" s="45">
        <v>9.1880000000000006</v>
      </c>
    </row>
    <row r="794" spans="1:10" x14ac:dyDescent="0.25">
      <c r="A794" s="33">
        <v>37291</v>
      </c>
      <c r="B794" s="44">
        <v>0.86439999999999995</v>
      </c>
      <c r="C794" s="44">
        <v>115.22</v>
      </c>
      <c r="D794" s="44">
        <v>31.856999999999999</v>
      </c>
      <c r="E794" s="44">
        <v>7.4283999999999999</v>
      </c>
      <c r="F794" s="44">
        <v>0.60970000000000002</v>
      </c>
      <c r="G794" s="44">
        <v>243.85</v>
      </c>
      <c r="H794" s="44">
        <v>3.6349999999999998</v>
      </c>
      <c r="I794" s="44">
        <v>1.4272</v>
      </c>
      <c r="J794" s="45">
        <v>9.2148000000000003</v>
      </c>
    </row>
    <row r="795" spans="1:10" x14ac:dyDescent="0.25">
      <c r="A795" s="33">
        <v>37292</v>
      </c>
      <c r="B795" s="44">
        <v>0.86829999999999996</v>
      </c>
      <c r="C795" s="44">
        <v>115.68</v>
      </c>
      <c r="D795" s="44">
        <v>31.878</v>
      </c>
      <c r="E795" s="44">
        <v>7.4284999999999997</v>
      </c>
      <c r="F795" s="44">
        <v>0.61150000000000004</v>
      </c>
      <c r="G795" s="44">
        <v>244.34</v>
      </c>
      <c r="H795" s="44">
        <v>3.637</v>
      </c>
      <c r="I795" s="44">
        <v>1.4193</v>
      </c>
      <c r="J795" s="45">
        <v>9.2574000000000005</v>
      </c>
    </row>
    <row r="796" spans="1:10" x14ac:dyDescent="0.25">
      <c r="A796" s="33">
        <v>37293</v>
      </c>
      <c r="B796" s="44">
        <v>0.86639999999999995</v>
      </c>
      <c r="C796" s="44">
        <v>115.55</v>
      </c>
      <c r="D796" s="44">
        <v>31.864999999999998</v>
      </c>
      <c r="E796" s="44">
        <v>7.4283000000000001</v>
      </c>
      <c r="F796" s="44">
        <v>0.61219999999999997</v>
      </c>
      <c r="G796" s="44">
        <v>243.85</v>
      </c>
      <c r="H796" s="44">
        <v>3.6524999999999999</v>
      </c>
      <c r="I796" s="44">
        <v>1.4191</v>
      </c>
      <c r="J796" s="45">
        <v>9.2129999999999992</v>
      </c>
    </row>
    <row r="797" spans="1:10" x14ac:dyDescent="0.25">
      <c r="A797" s="33">
        <v>37294</v>
      </c>
      <c r="B797" s="44">
        <v>0.86639999999999995</v>
      </c>
      <c r="C797" s="44">
        <v>115.74</v>
      </c>
      <c r="D797" s="44">
        <v>31.88</v>
      </c>
      <c r="E797" s="44">
        <v>7.4276999999999997</v>
      </c>
      <c r="F797" s="44">
        <v>0.6149</v>
      </c>
      <c r="G797" s="44">
        <v>244.95</v>
      </c>
      <c r="H797" s="44">
        <v>3.69</v>
      </c>
      <c r="I797" s="44">
        <v>1.4182999999999999</v>
      </c>
      <c r="J797" s="45">
        <v>9.2289999999999992</v>
      </c>
    </row>
    <row r="798" spans="1:10" x14ac:dyDescent="0.25">
      <c r="A798" s="33">
        <v>37295</v>
      </c>
      <c r="B798" s="44">
        <v>0.874</v>
      </c>
      <c r="C798" s="44">
        <v>117.46</v>
      </c>
      <c r="D798" s="44">
        <v>31.79</v>
      </c>
      <c r="E798" s="44">
        <v>7.4279999999999999</v>
      </c>
      <c r="F798" s="44">
        <v>0.61829999999999996</v>
      </c>
      <c r="G798" s="44">
        <v>243.95</v>
      </c>
      <c r="H798" s="44">
        <v>3.68</v>
      </c>
      <c r="I798" s="44">
        <v>1.4160999999999999</v>
      </c>
      <c r="J798" s="45">
        <v>9.2600999999999996</v>
      </c>
    </row>
    <row r="799" spans="1:10" x14ac:dyDescent="0.25">
      <c r="A799" s="33">
        <v>37298</v>
      </c>
      <c r="B799" s="44">
        <v>0.87939999999999996</v>
      </c>
      <c r="C799" s="44">
        <v>117.76</v>
      </c>
      <c r="D799" s="44">
        <v>31.742999999999999</v>
      </c>
      <c r="E799" s="44">
        <v>7.4292999999999996</v>
      </c>
      <c r="F799" s="44">
        <v>0.61760000000000004</v>
      </c>
      <c r="G799" s="44">
        <v>243.45</v>
      </c>
      <c r="H799" s="44">
        <v>3.6739999999999999</v>
      </c>
      <c r="I799" s="44">
        <v>1.4069</v>
      </c>
      <c r="J799" s="45">
        <v>9.2598000000000003</v>
      </c>
    </row>
    <row r="800" spans="1:10" x14ac:dyDescent="0.25">
      <c r="A800" s="33">
        <v>37299</v>
      </c>
      <c r="B800" s="44">
        <v>0.87529999999999997</v>
      </c>
      <c r="C800" s="44">
        <v>116.95</v>
      </c>
      <c r="D800" s="44">
        <v>31.77</v>
      </c>
      <c r="E800" s="44">
        <v>7.4297000000000004</v>
      </c>
      <c r="F800" s="44">
        <v>0.61360000000000003</v>
      </c>
      <c r="G800" s="44">
        <v>243.75</v>
      </c>
      <c r="H800" s="44">
        <v>3.6507000000000001</v>
      </c>
      <c r="I800" s="44">
        <v>1.4044000000000001</v>
      </c>
      <c r="J800" s="45">
        <v>9.25</v>
      </c>
    </row>
    <row r="801" spans="1:10" x14ac:dyDescent="0.25">
      <c r="A801" s="33">
        <v>37300</v>
      </c>
      <c r="B801" s="44">
        <v>0.87309999999999999</v>
      </c>
      <c r="C801" s="44">
        <v>115.65</v>
      </c>
      <c r="D801" s="44">
        <v>31.715</v>
      </c>
      <c r="E801" s="44">
        <v>7.4303999999999997</v>
      </c>
      <c r="F801" s="44">
        <v>0.61019999999999996</v>
      </c>
      <c r="G801" s="44">
        <v>242.9</v>
      </c>
      <c r="H801" s="44">
        <v>3.6520000000000001</v>
      </c>
      <c r="I801" s="44">
        <v>1.3984000000000001</v>
      </c>
      <c r="J801" s="45">
        <v>9.2302999999999997</v>
      </c>
    </row>
    <row r="802" spans="1:10" x14ac:dyDescent="0.25">
      <c r="A802" s="33">
        <v>37301</v>
      </c>
      <c r="B802" s="44">
        <v>0.86929999999999996</v>
      </c>
      <c r="C802" s="44">
        <v>114.91</v>
      </c>
      <c r="D802" s="44">
        <v>31.67</v>
      </c>
      <c r="E802" s="44">
        <v>7.4287999999999998</v>
      </c>
      <c r="F802" s="44">
        <v>0.60929999999999995</v>
      </c>
      <c r="G802" s="44">
        <v>241.95</v>
      </c>
      <c r="H802" s="44">
        <v>3.6349999999999998</v>
      </c>
      <c r="I802" s="44">
        <v>1.3889</v>
      </c>
      <c r="J802" s="45">
        <v>9.1914999999999996</v>
      </c>
    </row>
    <row r="803" spans="1:10" x14ac:dyDescent="0.25">
      <c r="A803" s="33">
        <v>37302</v>
      </c>
      <c r="B803" s="44">
        <v>0.87050000000000005</v>
      </c>
      <c r="C803" s="44">
        <v>115.61</v>
      </c>
      <c r="D803" s="44">
        <v>31.65</v>
      </c>
      <c r="E803" s="44">
        <v>7.4283999999999999</v>
      </c>
      <c r="F803" s="44">
        <v>0.60950000000000004</v>
      </c>
      <c r="G803" s="44">
        <v>240.55</v>
      </c>
      <c r="H803" s="44">
        <v>3.6316000000000002</v>
      </c>
      <c r="I803" s="44">
        <v>1.3907</v>
      </c>
      <c r="J803" s="45">
        <v>9.1788000000000007</v>
      </c>
    </row>
    <row r="804" spans="1:10" x14ac:dyDescent="0.25">
      <c r="A804" s="33">
        <v>37305</v>
      </c>
      <c r="B804" s="44">
        <v>0.87150000000000005</v>
      </c>
      <c r="C804" s="44">
        <v>115.68</v>
      </c>
      <c r="D804" s="44">
        <v>31.878</v>
      </c>
      <c r="E804" s="44">
        <v>7.4297000000000004</v>
      </c>
      <c r="F804" s="44">
        <v>0.60980000000000001</v>
      </c>
      <c r="G804" s="44">
        <v>241.34</v>
      </c>
      <c r="H804" s="44">
        <v>3.6213000000000002</v>
      </c>
      <c r="I804" s="44">
        <v>1.3868</v>
      </c>
      <c r="J804" s="45">
        <v>9.1954999999999991</v>
      </c>
    </row>
    <row r="805" spans="1:10" x14ac:dyDescent="0.25">
      <c r="A805" s="33">
        <v>37306</v>
      </c>
      <c r="B805" s="44">
        <v>0.86919999999999997</v>
      </c>
      <c r="C805" s="44">
        <v>116.3</v>
      </c>
      <c r="D805" s="44">
        <v>31.838000000000001</v>
      </c>
      <c r="E805" s="44">
        <v>7.4301000000000004</v>
      </c>
      <c r="F805" s="44">
        <v>0.61009999999999998</v>
      </c>
      <c r="G805" s="44">
        <v>243.07</v>
      </c>
      <c r="H805" s="44">
        <v>3.6150000000000002</v>
      </c>
      <c r="I805" s="44">
        <v>1.3844000000000001</v>
      </c>
      <c r="J805" s="45">
        <v>9.1921999999999997</v>
      </c>
    </row>
    <row r="806" spans="1:10" x14ac:dyDescent="0.25">
      <c r="A806" s="33">
        <v>37307</v>
      </c>
      <c r="B806" s="44">
        <v>0.87429999999999997</v>
      </c>
      <c r="C806" s="44">
        <v>116.9</v>
      </c>
      <c r="D806" s="44">
        <v>31.925000000000001</v>
      </c>
      <c r="E806" s="44">
        <v>7.4314</v>
      </c>
      <c r="F806" s="44">
        <v>0.61140000000000005</v>
      </c>
      <c r="G806" s="44">
        <v>243.65</v>
      </c>
      <c r="H806" s="44">
        <v>3.6377000000000002</v>
      </c>
      <c r="I806" s="44">
        <v>1.3839999999999999</v>
      </c>
      <c r="J806" s="45">
        <v>9.1940000000000008</v>
      </c>
    </row>
    <row r="807" spans="1:10" x14ac:dyDescent="0.25">
      <c r="A807" s="33">
        <v>37308</v>
      </c>
      <c r="B807" s="44">
        <v>0.87009999999999998</v>
      </c>
      <c r="C807" s="44">
        <v>116.79</v>
      </c>
      <c r="D807" s="44">
        <v>31.852</v>
      </c>
      <c r="E807" s="44">
        <v>7.4298000000000002</v>
      </c>
      <c r="F807" s="44">
        <v>0.61050000000000004</v>
      </c>
      <c r="G807" s="44">
        <v>243.15</v>
      </c>
      <c r="H807" s="44">
        <v>3.6301999999999999</v>
      </c>
      <c r="I807" s="44">
        <v>1.3917999999999999</v>
      </c>
      <c r="J807" s="45">
        <v>9.1313999999999993</v>
      </c>
    </row>
    <row r="808" spans="1:10" x14ac:dyDescent="0.25">
      <c r="A808" s="33">
        <v>37309</v>
      </c>
      <c r="B808" s="44">
        <v>0.87470000000000003</v>
      </c>
      <c r="C808" s="44">
        <v>117.07</v>
      </c>
      <c r="D808" s="44">
        <v>31.72</v>
      </c>
      <c r="E808" s="44">
        <v>7.4325000000000001</v>
      </c>
      <c r="F808" s="44">
        <v>0.61170000000000002</v>
      </c>
      <c r="G808" s="44">
        <v>243.75</v>
      </c>
      <c r="H808" s="44">
        <v>3.6404999999999998</v>
      </c>
      <c r="I808" s="44">
        <v>1.3929</v>
      </c>
      <c r="J808" s="45">
        <v>9.1547999999999998</v>
      </c>
    </row>
    <row r="809" spans="1:10" x14ac:dyDescent="0.25">
      <c r="A809" s="33">
        <v>37312</v>
      </c>
      <c r="B809" s="44">
        <v>0.87239999999999995</v>
      </c>
      <c r="C809" s="44">
        <v>116.66</v>
      </c>
      <c r="D809" s="44">
        <v>31.73</v>
      </c>
      <c r="E809" s="44">
        <v>7.4339000000000004</v>
      </c>
      <c r="F809" s="44">
        <v>0.61140000000000005</v>
      </c>
      <c r="G809" s="44">
        <v>243.51</v>
      </c>
      <c r="H809" s="44">
        <v>3.6503000000000001</v>
      </c>
      <c r="I809" s="44">
        <v>1.3865000000000001</v>
      </c>
      <c r="J809" s="45">
        <v>9.11</v>
      </c>
    </row>
    <row r="810" spans="1:10" x14ac:dyDescent="0.25">
      <c r="A810" s="33">
        <v>37313</v>
      </c>
      <c r="B810" s="44">
        <v>0.86819999999999997</v>
      </c>
      <c r="C810" s="44">
        <v>116.38</v>
      </c>
      <c r="D810" s="44">
        <v>31.774999999999999</v>
      </c>
      <c r="E810" s="44">
        <v>7.4316000000000004</v>
      </c>
      <c r="F810" s="44">
        <v>0.60919999999999996</v>
      </c>
      <c r="G810" s="44">
        <v>244.08</v>
      </c>
      <c r="H810" s="44">
        <v>3.6364999999999998</v>
      </c>
      <c r="I810" s="44">
        <v>1.3809</v>
      </c>
      <c r="J810" s="45">
        <v>9.0648999999999997</v>
      </c>
    </row>
    <row r="811" spans="1:10" x14ac:dyDescent="0.25">
      <c r="A811" s="33">
        <v>37314</v>
      </c>
      <c r="B811" s="44">
        <v>0.8649</v>
      </c>
      <c r="C811" s="44">
        <v>116.6</v>
      </c>
      <c r="D811" s="44">
        <v>31.718</v>
      </c>
      <c r="E811" s="44">
        <v>7.4313000000000002</v>
      </c>
      <c r="F811" s="44">
        <v>0.61</v>
      </c>
      <c r="G811" s="44">
        <v>245.51</v>
      </c>
      <c r="H811" s="44">
        <v>3.6375000000000002</v>
      </c>
      <c r="I811" s="44">
        <v>1.3842000000000001</v>
      </c>
      <c r="J811" s="45">
        <v>9.0778999999999996</v>
      </c>
    </row>
    <row r="812" spans="1:10" x14ac:dyDescent="0.25">
      <c r="A812" s="33">
        <v>37315</v>
      </c>
      <c r="B812" s="44">
        <v>0.86509999999999998</v>
      </c>
      <c r="C812" s="44">
        <v>116.07</v>
      </c>
      <c r="D812" s="44">
        <v>31.611999999999998</v>
      </c>
      <c r="E812" s="44">
        <v>7.4317000000000002</v>
      </c>
      <c r="F812" s="44">
        <v>0.61114999999999997</v>
      </c>
      <c r="G812" s="44">
        <v>245.63</v>
      </c>
      <c r="H812" s="44">
        <v>3.6475</v>
      </c>
      <c r="I812" s="44">
        <v>1.3916999999999999</v>
      </c>
      <c r="J812" s="45">
        <v>9.0625</v>
      </c>
    </row>
    <row r="813" spans="1:10" x14ac:dyDescent="0.25">
      <c r="A813" s="33">
        <v>37316</v>
      </c>
      <c r="B813" s="44">
        <v>0.8679</v>
      </c>
      <c r="C813" s="44">
        <v>115.69</v>
      </c>
      <c r="D813" s="44">
        <v>31.585000000000001</v>
      </c>
      <c r="E813" s="44">
        <v>7.4309000000000003</v>
      </c>
      <c r="F813" s="44">
        <v>0.61029999999999995</v>
      </c>
      <c r="G813" s="44">
        <v>245.55</v>
      </c>
      <c r="H813" s="44">
        <v>3.6532</v>
      </c>
      <c r="I813" s="44">
        <v>1.3965000000000001</v>
      </c>
      <c r="J813" s="45">
        <v>9.0890000000000004</v>
      </c>
    </row>
    <row r="814" spans="1:10" x14ac:dyDescent="0.25">
      <c r="A814" s="33">
        <v>37319</v>
      </c>
      <c r="B814" s="44">
        <v>0.8649</v>
      </c>
      <c r="C814" s="44">
        <v>114.4</v>
      </c>
      <c r="D814" s="44">
        <v>31.492999999999999</v>
      </c>
      <c r="E814" s="44">
        <v>7.43</v>
      </c>
      <c r="F814" s="44">
        <v>0.60970000000000002</v>
      </c>
      <c r="G814" s="44">
        <v>244.62</v>
      </c>
      <c r="H814" s="44">
        <v>3.6168</v>
      </c>
      <c r="I814" s="44">
        <v>1.4016</v>
      </c>
      <c r="J814" s="45">
        <v>9.0649999999999995</v>
      </c>
    </row>
    <row r="815" spans="1:10" x14ac:dyDescent="0.25">
      <c r="A815" s="33">
        <v>37320</v>
      </c>
      <c r="B815" s="44">
        <v>0.86819999999999997</v>
      </c>
      <c r="C815" s="44">
        <v>114.46</v>
      </c>
      <c r="D815" s="44">
        <v>31.574999999999999</v>
      </c>
      <c r="E815" s="44">
        <v>7.4297000000000004</v>
      </c>
      <c r="F815" s="44">
        <v>0.6109</v>
      </c>
      <c r="G815" s="44">
        <v>243.92</v>
      </c>
      <c r="H815" s="44">
        <v>3.6105</v>
      </c>
      <c r="I815" s="44">
        <v>1.4019999999999999</v>
      </c>
      <c r="J815" s="45">
        <v>9.0410000000000004</v>
      </c>
    </row>
    <row r="816" spans="1:10" x14ac:dyDescent="0.25">
      <c r="A816" s="33">
        <v>37321</v>
      </c>
      <c r="B816" s="44">
        <v>0.87119999999999997</v>
      </c>
      <c r="C816" s="44">
        <v>114.86</v>
      </c>
      <c r="D816" s="44">
        <v>31.54</v>
      </c>
      <c r="E816" s="44">
        <v>7.4317000000000002</v>
      </c>
      <c r="F816" s="44">
        <v>0.61250000000000004</v>
      </c>
      <c r="G816" s="44">
        <v>244.29</v>
      </c>
      <c r="H816" s="44">
        <v>3.6190000000000002</v>
      </c>
      <c r="I816" s="44">
        <v>1.4072</v>
      </c>
      <c r="J816" s="45">
        <v>9.0399999999999991</v>
      </c>
    </row>
    <row r="817" spans="1:10" x14ac:dyDescent="0.25">
      <c r="A817" s="33">
        <v>37322</v>
      </c>
      <c r="B817" s="44">
        <v>0.87639999999999996</v>
      </c>
      <c r="C817" s="44">
        <v>112.96</v>
      </c>
      <c r="D817" s="44">
        <v>31.722999999999999</v>
      </c>
      <c r="E817" s="44">
        <v>7.4313000000000002</v>
      </c>
      <c r="F817" s="44">
        <v>0.61650000000000005</v>
      </c>
      <c r="G817" s="44">
        <v>244.85</v>
      </c>
      <c r="H817" s="44">
        <v>3.6362999999999999</v>
      </c>
      <c r="I817" s="44">
        <v>1.3987000000000001</v>
      </c>
      <c r="J817" s="45">
        <v>9.0664999999999996</v>
      </c>
    </row>
    <row r="818" spans="1:10" x14ac:dyDescent="0.25">
      <c r="A818" s="33">
        <v>37323</v>
      </c>
      <c r="B818" s="44">
        <v>0.87970000000000004</v>
      </c>
      <c r="C818" s="44">
        <v>112.5</v>
      </c>
      <c r="D818" s="44">
        <v>31.661000000000001</v>
      </c>
      <c r="E818" s="44">
        <v>7.4325000000000001</v>
      </c>
      <c r="F818" s="44">
        <v>0.61619999999999997</v>
      </c>
      <c r="G818" s="44">
        <v>246.12</v>
      </c>
      <c r="H818" s="44">
        <v>3.6507000000000001</v>
      </c>
      <c r="I818" s="44">
        <v>1.4023000000000001</v>
      </c>
      <c r="J818" s="45">
        <v>9.0675000000000008</v>
      </c>
    </row>
    <row r="819" spans="1:10" x14ac:dyDescent="0.25">
      <c r="A819" s="33">
        <v>37326</v>
      </c>
      <c r="B819" s="44">
        <v>0.87409999999999999</v>
      </c>
      <c r="C819" s="44">
        <v>112.52</v>
      </c>
      <c r="D819" s="44">
        <v>31.622</v>
      </c>
      <c r="E819" s="44">
        <v>7.4317000000000002</v>
      </c>
      <c r="F819" s="44">
        <v>0.61529999999999996</v>
      </c>
      <c r="G819" s="44">
        <v>244.55</v>
      </c>
      <c r="H819" s="44">
        <v>3.6242999999999999</v>
      </c>
      <c r="I819" s="44">
        <v>1.405</v>
      </c>
      <c r="J819" s="45">
        <v>9.0839999999999996</v>
      </c>
    </row>
    <row r="820" spans="1:10" x14ac:dyDescent="0.25">
      <c r="A820" s="33">
        <v>37327</v>
      </c>
      <c r="B820" s="44">
        <v>0.87329999999999997</v>
      </c>
      <c r="C820" s="44">
        <v>112.4</v>
      </c>
      <c r="D820" s="44">
        <v>31.55</v>
      </c>
      <c r="E820" s="44">
        <v>7.4317000000000002</v>
      </c>
      <c r="F820" s="44">
        <v>0.61770000000000003</v>
      </c>
      <c r="G820" s="44">
        <v>244.9</v>
      </c>
      <c r="H820" s="44">
        <v>3.6230000000000002</v>
      </c>
      <c r="I820" s="44">
        <v>1.4097</v>
      </c>
      <c r="J820" s="45">
        <v>9.0852000000000004</v>
      </c>
    </row>
    <row r="821" spans="1:10" x14ac:dyDescent="0.25">
      <c r="A821" s="33">
        <v>37328</v>
      </c>
      <c r="B821" s="44">
        <v>0.87339999999999995</v>
      </c>
      <c r="C821" s="44">
        <v>113.02</v>
      </c>
      <c r="D821" s="44">
        <v>31.577999999999999</v>
      </c>
      <c r="E821" s="44">
        <v>7.431</v>
      </c>
      <c r="F821" s="44">
        <v>0.61919999999999997</v>
      </c>
      <c r="G821" s="44">
        <v>245.85</v>
      </c>
      <c r="H821" s="44">
        <v>3.6278000000000001</v>
      </c>
      <c r="I821" s="44">
        <v>1.4056</v>
      </c>
      <c r="J821" s="45">
        <v>9.1199999999999992</v>
      </c>
    </row>
    <row r="822" spans="1:10" x14ac:dyDescent="0.25">
      <c r="A822" s="33">
        <v>37329</v>
      </c>
      <c r="B822" s="44">
        <v>0.88029999999999997</v>
      </c>
      <c r="C822" s="44">
        <v>113.25</v>
      </c>
      <c r="D822" s="44">
        <v>31.6</v>
      </c>
      <c r="E822" s="44">
        <v>7.4321999999999999</v>
      </c>
      <c r="F822" s="44">
        <v>0.62090000000000001</v>
      </c>
      <c r="G822" s="44">
        <v>245.83</v>
      </c>
      <c r="H822" s="44">
        <v>3.6457000000000002</v>
      </c>
      <c r="I822" s="44">
        <v>1.3983000000000001</v>
      </c>
      <c r="J822" s="45">
        <v>9.1334999999999997</v>
      </c>
    </row>
    <row r="823" spans="1:10" x14ac:dyDescent="0.25">
      <c r="A823" s="33">
        <v>37330</v>
      </c>
      <c r="B823" s="44">
        <v>0.88529999999999998</v>
      </c>
      <c r="C823" s="44">
        <v>114.12</v>
      </c>
      <c r="D823" s="44">
        <v>31.55</v>
      </c>
      <c r="E823" s="44">
        <v>7.4333</v>
      </c>
      <c r="F823" s="44">
        <v>0.62129999999999996</v>
      </c>
      <c r="G823" s="44">
        <v>245.96</v>
      </c>
      <c r="H823" s="44">
        <v>3.6427999999999998</v>
      </c>
      <c r="I823" s="44">
        <v>1.4012</v>
      </c>
      <c r="J823" s="45">
        <v>9.1329999999999991</v>
      </c>
    </row>
    <row r="824" spans="1:10" x14ac:dyDescent="0.25">
      <c r="A824" s="33">
        <v>37333</v>
      </c>
      <c r="B824" s="44">
        <v>0.87919999999999998</v>
      </c>
      <c r="C824" s="44">
        <v>115.31</v>
      </c>
      <c r="D824" s="44">
        <v>31.462</v>
      </c>
      <c r="E824" s="44">
        <v>7.4322999999999997</v>
      </c>
      <c r="F824" s="44">
        <v>0.61739999999999995</v>
      </c>
      <c r="G824" s="44">
        <v>245.35</v>
      </c>
      <c r="H824" s="44">
        <v>3.6177000000000001</v>
      </c>
      <c r="I824" s="44">
        <v>1.4048</v>
      </c>
      <c r="J824" s="45">
        <v>9.0770999999999997</v>
      </c>
    </row>
    <row r="825" spans="1:10" x14ac:dyDescent="0.25">
      <c r="A825" s="33">
        <v>37334</v>
      </c>
      <c r="B825" s="44">
        <v>0.88290000000000002</v>
      </c>
      <c r="C825" s="44">
        <v>115.97</v>
      </c>
      <c r="D825" s="44">
        <v>31.393000000000001</v>
      </c>
      <c r="E825" s="44">
        <v>7.4340999999999999</v>
      </c>
      <c r="F825" s="44">
        <v>0.61809999999999998</v>
      </c>
      <c r="G825" s="44">
        <v>245.33</v>
      </c>
      <c r="H825" s="44">
        <v>3.6233</v>
      </c>
      <c r="I825" s="44">
        <v>1.407</v>
      </c>
      <c r="J825" s="45">
        <v>9.0688999999999993</v>
      </c>
    </row>
    <row r="826" spans="1:10" x14ac:dyDescent="0.25">
      <c r="A826" s="33">
        <v>37335</v>
      </c>
      <c r="B826" s="44">
        <v>0.88139999999999996</v>
      </c>
      <c r="C826" s="44">
        <v>115.72</v>
      </c>
      <c r="D826" s="44">
        <v>31.303000000000001</v>
      </c>
      <c r="E826" s="44">
        <v>7.4332000000000003</v>
      </c>
      <c r="F826" s="44">
        <v>0.61960000000000004</v>
      </c>
      <c r="G826" s="44">
        <v>244.41</v>
      </c>
      <c r="H826" s="44">
        <v>3.6193</v>
      </c>
      <c r="I826" s="44">
        <v>1.4267000000000001</v>
      </c>
      <c r="J826" s="45">
        <v>9.0283999999999995</v>
      </c>
    </row>
    <row r="827" spans="1:10" x14ac:dyDescent="0.25">
      <c r="A827" s="33">
        <v>37336</v>
      </c>
      <c r="B827" s="44">
        <v>0.88170000000000004</v>
      </c>
      <c r="C827" s="44">
        <v>116.56</v>
      </c>
      <c r="D827" s="44">
        <v>31.23</v>
      </c>
      <c r="E827" s="44">
        <v>7.4340999999999999</v>
      </c>
      <c r="F827" s="44">
        <v>0.61799999999999999</v>
      </c>
      <c r="G827" s="44">
        <v>244.26</v>
      </c>
      <c r="H827" s="44">
        <v>3.6225000000000001</v>
      </c>
      <c r="I827" s="44">
        <v>1.4266000000000001</v>
      </c>
      <c r="J827" s="45">
        <v>9.0138999999999996</v>
      </c>
    </row>
    <row r="828" spans="1:10" x14ac:dyDescent="0.25">
      <c r="A828" s="33">
        <v>37337</v>
      </c>
      <c r="B828" s="44">
        <v>0.87949999999999995</v>
      </c>
      <c r="C828" s="44">
        <v>116.76</v>
      </c>
      <c r="D828" s="44">
        <v>31.152999999999999</v>
      </c>
      <c r="E828" s="44">
        <v>7.4339000000000004</v>
      </c>
      <c r="F828" s="44">
        <v>0.6169</v>
      </c>
      <c r="G828" s="44">
        <v>244.25</v>
      </c>
      <c r="H828" s="44">
        <v>3.6198000000000001</v>
      </c>
      <c r="I828" s="44">
        <v>1.4217</v>
      </c>
      <c r="J828" s="45">
        <v>9.0175000000000001</v>
      </c>
    </row>
    <row r="829" spans="1:10" x14ac:dyDescent="0.25">
      <c r="A829" s="33">
        <v>37340</v>
      </c>
      <c r="B829" s="44">
        <v>0.87590000000000001</v>
      </c>
      <c r="C829" s="44">
        <v>116.66</v>
      </c>
      <c r="D829" s="44">
        <v>31.103000000000002</v>
      </c>
      <c r="E829" s="44">
        <v>7.4337</v>
      </c>
      <c r="F829" s="44">
        <v>0.61350000000000005</v>
      </c>
      <c r="G829" s="44">
        <v>244.15</v>
      </c>
      <c r="H829" s="44">
        <v>3.6164000000000001</v>
      </c>
      <c r="I829" s="44">
        <v>1.4169</v>
      </c>
      <c r="J829" s="45">
        <v>9.0038</v>
      </c>
    </row>
    <row r="830" spans="1:10" x14ac:dyDescent="0.25">
      <c r="A830" s="33">
        <v>37341</v>
      </c>
      <c r="B830" s="44">
        <v>0.87370000000000003</v>
      </c>
      <c r="C830" s="44">
        <v>116.32</v>
      </c>
      <c r="D830" s="44">
        <v>31.12</v>
      </c>
      <c r="E830" s="44">
        <v>7.4335000000000004</v>
      </c>
      <c r="F830" s="44">
        <v>0.61380000000000001</v>
      </c>
      <c r="G830" s="44">
        <v>244.1</v>
      </c>
      <c r="H830" s="44">
        <v>3.6067999999999998</v>
      </c>
      <c r="I830" s="44">
        <v>1.3986000000000001</v>
      </c>
      <c r="J830" s="45">
        <v>9.0015000000000001</v>
      </c>
    </row>
    <row r="831" spans="1:10" x14ac:dyDescent="0.25">
      <c r="A831" s="33">
        <v>37342</v>
      </c>
      <c r="B831" s="44">
        <v>0.87460000000000004</v>
      </c>
      <c r="C831" s="44">
        <v>115.92</v>
      </c>
      <c r="D831" s="44">
        <v>31.132999999999999</v>
      </c>
      <c r="E831" s="44">
        <v>7.4332000000000003</v>
      </c>
      <c r="F831" s="44">
        <v>0.6139</v>
      </c>
      <c r="G831" s="44">
        <v>243.75</v>
      </c>
      <c r="H831" s="44">
        <v>3.5922999999999998</v>
      </c>
      <c r="I831" s="44">
        <v>1.3953</v>
      </c>
      <c r="J831" s="45">
        <v>9.0221</v>
      </c>
    </row>
    <row r="832" spans="1:10" x14ac:dyDescent="0.25">
      <c r="A832" s="33">
        <v>37343</v>
      </c>
      <c r="B832" s="44">
        <v>0.87239999999999995</v>
      </c>
      <c r="C832" s="44">
        <v>115.51</v>
      </c>
      <c r="D832" s="44">
        <v>31.013000000000002</v>
      </c>
      <c r="E832" s="44">
        <v>7.4336000000000002</v>
      </c>
      <c r="F832" s="44">
        <v>0.61299999999999999</v>
      </c>
      <c r="G832" s="44">
        <v>243.54</v>
      </c>
      <c r="H832" s="44">
        <v>3.5901999999999998</v>
      </c>
      <c r="I832" s="44">
        <v>1.3927</v>
      </c>
      <c r="J832" s="45">
        <v>9.0304000000000002</v>
      </c>
    </row>
    <row r="833" spans="1:10" x14ac:dyDescent="0.25">
      <c r="A833" s="33">
        <v>37348</v>
      </c>
      <c r="B833" s="44">
        <v>0.87860000000000005</v>
      </c>
      <c r="C833" s="44">
        <v>117.2</v>
      </c>
      <c r="D833" s="44">
        <v>30.632999999999999</v>
      </c>
      <c r="E833" s="44">
        <v>7.4328000000000003</v>
      </c>
      <c r="F833" s="44">
        <v>0.6109</v>
      </c>
      <c r="G833" s="44">
        <v>243.48</v>
      </c>
      <c r="H833" s="44">
        <v>3.6147999999999998</v>
      </c>
      <c r="I833" s="44">
        <v>1.401</v>
      </c>
      <c r="J833" s="45">
        <v>9.0230999999999995</v>
      </c>
    </row>
    <row r="834" spans="1:10" x14ac:dyDescent="0.25">
      <c r="A834" s="33">
        <v>37349</v>
      </c>
      <c r="B834" s="44">
        <v>0.88029999999999997</v>
      </c>
      <c r="C834" s="44">
        <v>116.87</v>
      </c>
      <c r="D834" s="44">
        <v>30.52</v>
      </c>
      <c r="E834" s="44">
        <v>7.4335000000000004</v>
      </c>
      <c r="F834" s="44">
        <v>0.61209999999999998</v>
      </c>
      <c r="G834" s="44">
        <v>242.96</v>
      </c>
      <c r="H834" s="44">
        <v>3.6116000000000001</v>
      </c>
      <c r="I834" s="44">
        <v>1.3944000000000001</v>
      </c>
      <c r="J834" s="45">
        <v>9.0632000000000001</v>
      </c>
    </row>
    <row r="835" spans="1:10" x14ac:dyDescent="0.25">
      <c r="A835" s="33">
        <v>37350</v>
      </c>
      <c r="B835" s="44">
        <v>0.88180000000000003</v>
      </c>
      <c r="C835" s="44">
        <v>116.68</v>
      </c>
      <c r="D835" s="44">
        <v>30.338000000000001</v>
      </c>
      <c r="E835" s="44">
        <v>7.4341999999999997</v>
      </c>
      <c r="F835" s="44">
        <v>0.6139</v>
      </c>
      <c r="G835" s="44">
        <v>242.1</v>
      </c>
      <c r="H835" s="44">
        <v>3.6065</v>
      </c>
      <c r="I835" s="44">
        <v>1.3918999999999999</v>
      </c>
      <c r="J835" s="45">
        <v>9.0752000000000006</v>
      </c>
    </row>
    <row r="836" spans="1:10" x14ac:dyDescent="0.25">
      <c r="A836" s="33">
        <v>37351</v>
      </c>
      <c r="B836" s="44">
        <v>0.87860000000000005</v>
      </c>
      <c r="C836" s="44">
        <v>115.98</v>
      </c>
      <c r="D836" s="44">
        <v>30.74</v>
      </c>
      <c r="E836" s="44">
        <v>7.4335000000000004</v>
      </c>
      <c r="F836" s="44">
        <v>0.61250000000000004</v>
      </c>
      <c r="G836" s="44">
        <v>243.25</v>
      </c>
      <c r="H836" s="44">
        <v>3.6</v>
      </c>
      <c r="I836" s="44">
        <v>1.3992</v>
      </c>
      <c r="J836" s="45">
        <v>9.0311000000000003</v>
      </c>
    </row>
    <row r="837" spans="1:10" x14ac:dyDescent="0.25">
      <c r="A837" s="33">
        <v>37354</v>
      </c>
      <c r="B837" s="44">
        <v>0.87780000000000002</v>
      </c>
      <c r="C837" s="44">
        <v>115.61</v>
      </c>
      <c r="D837" s="44">
        <v>30.738</v>
      </c>
      <c r="E837" s="44">
        <v>7.4347000000000003</v>
      </c>
      <c r="F837" s="44">
        <v>0.61180000000000001</v>
      </c>
      <c r="G837" s="44">
        <v>243.02</v>
      </c>
      <c r="H837" s="44">
        <v>3.5867</v>
      </c>
      <c r="I837" s="44">
        <v>1.3954</v>
      </c>
      <c r="J837" s="45">
        <v>9.0561000000000007</v>
      </c>
    </row>
    <row r="838" spans="1:10" x14ac:dyDescent="0.25">
      <c r="A838" s="33">
        <v>37355</v>
      </c>
      <c r="B838" s="44">
        <v>0.87629999999999997</v>
      </c>
      <c r="C838" s="44">
        <v>115.29</v>
      </c>
      <c r="D838" s="44">
        <v>30.22</v>
      </c>
      <c r="E838" s="44">
        <v>7.4345999999999997</v>
      </c>
      <c r="F838" s="44">
        <v>0.61229999999999996</v>
      </c>
      <c r="G838" s="44">
        <v>242.71</v>
      </c>
      <c r="H838" s="44">
        <v>3.5943000000000001</v>
      </c>
      <c r="I838" s="44">
        <v>1.4038999999999999</v>
      </c>
      <c r="J838" s="45">
        <v>9.0806000000000004</v>
      </c>
    </row>
    <row r="839" spans="1:10" x14ac:dyDescent="0.25">
      <c r="A839" s="33">
        <v>37356</v>
      </c>
      <c r="B839" s="44">
        <v>0.87980000000000003</v>
      </c>
      <c r="C839" s="44">
        <v>114.74</v>
      </c>
      <c r="D839" s="44">
        <v>30.382000000000001</v>
      </c>
      <c r="E839" s="44">
        <v>7.4348000000000001</v>
      </c>
      <c r="F839" s="44">
        <v>0.61229999999999996</v>
      </c>
      <c r="G839" s="44">
        <v>242.49</v>
      </c>
      <c r="H839" s="44">
        <v>3.6</v>
      </c>
      <c r="I839" s="44">
        <v>1.3966000000000001</v>
      </c>
      <c r="J839" s="45">
        <v>9.0922000000000001</v>
      </c>
    </row>
    <row r="840" spans="1:10" x14ac:dyDescent="0.25">
      <c r="A840" s="33">
        <v>37357</v>
      </c>
      <c r="B840" s="44">
        <v>0.87939999999999996</v>
      </c>
      <c r="C840" s="44">
        <v>115.8</v>
      </c>
      <c r="D840" s="44">
        <v>30.071999999999999</v>
      </c>
      <c r="E840" s="44">
        <v>7.4364999999999997</v>
      </c>
      <c r="F840" s="44">
        <v>0.61270000000000002</v>
      </c>
      <c r="G840" s="44">
        <v>241.35</v>
      </c>
      <c r="H840" s="44">
        <v>3.5895000000000001</v>
      </c>
      <c r="I840" s="44">
        <v>1.3894</v>
      </c>
      <c r="J840" s="45">
        <v>9.0867000000000004</v>
      </c>
    </row>
    <row r="841" spans="1:10" x14ac:dyDescent="0.25">
      <c r="A841" s="33">
        <v>37358</v>
      </c>
      <c r="B841" s="44">
        <v>0.88029999999999997</v>
      </c>
      <c r="C841" s="44">
        <v>116.28</v>
      </c>
      <c r="D841" s="44">
        <v>30.084</v>
      </c>
      <c r="E841" s="44">
        <v>7.4367000000000001</v>
      </c>
      <c r="F841" s="44">
        <v>0.61250000000000004</v>
      </c>
      <c r="G841" s="44">
        <v>242</v>
      </c>
      <c r="H841" s="44">
        <v>3.5802999999999998</v>
      </c>
      <c r="I841" s="44">
        <v>1.3962000000000001</v>
      </c>
      <c r="J841" s="45">
        <v>9.0980000000000008</v>
      </c>
    </row>
    <row r="842" spans="1:10" x14ac:dyDescent="0.25">
      <c r="A842" s="33">
        <v>37361</v>
      </c>
      <c r="B842" s="44">
        <v>0.88019999999999998</v>
      </c>
      <c r="C842" s="44">
        <v>115.79</v>
      </c>
      <c r="D842" s="44">
        <v>30.06</v>
      </c>
      <c r="E842" s="44">
        <v>7.4359999999999999</v>
      </c>
      <c r="F842" s="44">
        <v>0.61240000000000006</v>
      </c>
      <c r="G842" s="44">
        <v>241.35</v>
      </c>
      <c r="H842" s="44">
        <v>3.5722999999999998</v>
      </c>
      <c r="I842" s="44">
        <v>1.407</v>
      </c>
      <c r="J842" s="45">
        <v>9.1096000000000004</v>
      </c>
    </row>
    <row r="843" spans="1:10" x14ac:dyDescent="0.25">
      <c r="A843" s="33">
        <v>37362</v>
      </c>
      <c r="B843" s="44">
        <v>0.88029999999999997</v>
      </c>
      <c r="C843" s="44">
        <v>115.73</v>
      </c>
      <c r="D843" s="44">
        <v>30.103000000000002</v>
      </c>
      <c r="E843" s="44">
        <v>7.4333</v>
      </c>
      <c r="F843" s="44">
        <v>0.61260000000000003</v>
      </c>
      <c r="G843" s="44">
        <v>241.85</v>
      </c>
      <c r="H843" s="44">
        <v>3.5746000000000002</v>
      </c>
      <c r="I843" s="44">
        <v>1.4188000000000001</v>
      </c>
      <c r="J843" s="45">
        <v>9.1453000000000007</v>
      </c>
    </row>
    <row r="844" spans="1:10" x14ac:dyDescent="0.25">
      <c r="A844" s="33">
        <v>37363</v>
      </c>
      <c r="B844" s="44">
        <v>0.88800000000000001</v>
      </c>
      <c r="C844" s="44">
        <v>115.97</v>
      </c>
      <c r="D844" s="44">
        <v>30.268000000000001</v>
      </c>
      <c r="E844" s="44">
        <v>7.4352</v>
      </c>
      <c r="F844" s="44">
        <v>0.61480000000000001</v>
      </c>
      <c r="G844" s="44">
        <v>242.15</v>
      </c>
      <c r="H844" s="44">
        <v>3.5960000000000001</v>
      </c>
      <c r="I844" s="44">
        <v>1.4154</v>
      </c>
      <c r="J844" s="45">
        <v>9.1438000000000006</v>
      </c>
    </row>
    <row r="845" spans="1:10" x14ac:dyDescent="0.25">
      <c r="A845" s="33">
        <v>37364</v>
      </c>
      <c r="B845" s="44">
        <v>0.88949999999999996</v>
      </c>
      <c r="C845" s="44">
        <v>116.09</v>
      </c>
      <c r="D845" s="44">
        <v>30.297000000000001</v>
      </c>
      <c r="E845" s="44">
        <v>7.4344000000000001</v>
      </c>
      <c r="F845" s="44">
        <v>0.61539999999999995</v>
      </c>
      <c r="G845" s="44">
        <v>241.85</v>
      </c>
      <c r="H845" s="44">
        <v>3.5905</v>
      </c>
      <c r="I845" s="44">
        <v>1.4118999999999999</v>
      </c>
      <c r="J845" s="45">
        <v>9.1534999999999993</v>
      </c>
    </row>
    <row r="846" spans="1:10" x14ac:dyDescent="0.25">
      <c r="A846" s="33">
        <v>37365</v>
      </c>
      <c r="B846" s="44">
        <v>0.88859999999999995</v>
      </c>
      <c r="C846" s="44">
        <v>115.92</v>
      </c>
      <c r="D846" s="44">
        <v>30.15</v>
      </c>
      <c r="E846" s="44">
        <v>7.4344000000000001</v>
      </c>
      <c r="F846" s="44">
        <v>0.61439999999999995</v>
      </c>
      <c r="G846" s="44">
        <v>242.25</v>
      </c>
      <c r="H846" s="44">
        <v>3.5876999999999999</v>
      </c>
      <c r="I846" s="44">
        <v>1.4136</v>
      </c>
      <c r="J846" s="45">
        <v>9.1670999999999996</v>
      </c>
    </row>
    <row r="847" spans="1:10" x14ac:dyDescent="0.25">
      <c r="A847" s="33">
        <v>37368</v>
      </c>
      <c r="B847" s="44">
        <v>0.88819999999999999</v>
      </c>
      <c r="C847" s="44">
        <v>115.36</v>
      </c>
      <c r="D847" s="44">
        <v>30.178999999999998</v>
      </c>
      <c r="E847" s="44">
        <v>7.4318999999999997</v>
      </c>
      <c r="F847" s="44">
        <v>0.61380000000000001</v>
      </c>
      <c r="G847" s="44">
        <v>241.76</v>
      </c>
      <c r="H847" s="44">
        <v>3.5884999999999998</v>
      </c>
      <c r="I847" s="44">
        <v>1.4117</v>
      </c>
      <c r="J847" s="45">
        <v>9.2080000000000002</v>
      </c>
    </row>
    <row r="848" spans="1:10" x14ac:dyDescent="0.25">
      <c r="A848" s="33">
        <v>37369</v>
      </c>
      <c r="B848" s="44">
        <v>0.88719999999999999</v>
      </c>
      <c r="C848" s="44">
        <v>115.42</v>
      </c>
      <c r="D848" s="44">
        <v>30.137</v>
      </c>
      <c r="E848" s="44">
        <v>7.4314</v>
      </c>
      <c r="F848" s="44">
        <v>0.61319999999999997</v>
      </c>
      <c r="G848" s="44">
        <v>240.75</v>
      </c>
      <c r="H848" s="44">
        <v>3.5851999999999999</v>
      </c>
      <c r="I848" s="44">
        <v>1.4066000000000001</v>
      </c>
      <c r="J848" s="45">
        <v>9.1913</v>
      </c>
    </row>
    <row r="849" spans="1:10" x14ac:dyDescent="0.25">
      <c r="A849" s="33">
        <v>37370</v>
      </c>
      <c r="B849" s="44">
        <v>0.88919999999999999</v>
      </c>
      <c r="C849" s="44">
        <v>115.43</v>
      </c>
      <c r="D849" s="44">
        <v>30.27</v>
      </c>
      <c r="E849" s="44">
        <v>7.4326999999999996</v>
      </c>
      <c r="F849" s="44">
        <v>0.61499999999999999</v>
      </c>
      <c r="G849" s="44">
        <v>240.73</v>
      </c>
      <c r="H849" s="44">
        <v>3.5975000000000001</v>
      </c>
      <c r="I849" s="44">
        <v>1.3932</v>
      </c>
      <c r="J849" s="45">
        <v>9.1707000000000001</v>
      </c>
    </row>
    <row r="850" spans="1:10" x14ac:dyDescent="0.25">
      <c r="A850" s="33">
        <v>37371</v>
      </c>
      <c r="B850" s="44">
        <v>0.89690000000000003</v>
      </c>
      <c r="C850" s="44">
        <v>115.27</v>
      </c>
      <c r="D850" s="44">
        <v>30.385000000000002</v>
      </c>
      <c r="E850" s="44">
        <v>7.4339000000000004</v>
      </c>
      <c r="F850" s="44">
        <v>0.61780000000000002</v>
      </c>
      <c r="G850" s="44">
        <v>242.92</v>
      </c>
      <c r="H850" s="44">
        <v>3.6107999999999998</v>
      </c>
      <c r="I850" s="44">
        <v>1.3895999999999999</v>
      </c>
      <c r="J850" s="45">
        <v>9.2307000000000006</v>
      </c>
    </row>
    <row r="851" spans="1:10" x14ac:dyDescent="0.25">
      <c r="A851" s="33">
        <v>37372</v>
      </c>
      <c r="B851" s="44">
        <v>0.89710000000000001</v>
      </c>
      <c r="C851" s="44">
        <v>115.22</v>
      </c>
      <c r="D851" s="44">
        <v>30.327000000000002</v>
      </c>
      <c r="E851" s="44">
        <v>7.4336000000000002</v>
      </c>
      <c r="F851" s="44">
        <v>0.61770000000000003</v>
      </c>
      <c r="G851" s="44">
        <v>242.85</v>
      </c>
      <c r="H851" s="44">
        <v>3.5990000000000002</v>
      </c>
      <c r="I851" s="44">
        <v>1.3947000000000001</v>
      </c>
      <c r="J851" s="45">
        <v>9.2309999999999999</v>
      </c>
    </row>
    <row r="852" spans="1:10" x14ac:dyDescent="0.25">
      <c r="A852" s="33">
        <v>37375</v>
      </c>
      <c r="B852" s="44">
        <v>0.90380000000000005</v>
      </c>
      <c r="C852" s="44">
        <v>115.69</v>
      </c>
      <c r="D852" s="44">
        <v>30.523</v>
      </c>
      <c r="E852" s="44">
        <v>7.4335000000000004</v>
      </c>
      <c r="F852" s="44">
        <v>0.61860000000000004</v>
      </c>
      <c r="G852" s="44">
        <v>242.55</v>
      </c>
      <c r="H852" s="44">
        <v>3.5920000000000001</v>
      </c>
      <c r="I852" s="44">
        <v>1.3959999999999999</v>
      </c>
      <c r="J852" s="45">
        <v>9.24</v>
      </c>
    </row>
    <row r="853" spans="1:10" x14ac:dyDescent="0.25">
      <c r="A853" s="33">
        <v>37376</v>
      </c>
      <c r="B853" s="44">
        <v>0.90080000000000005</v>
      </c>
      <c r="C853" s="44">
        <v>115.66</v>
      </c>
      <c r="D853" s="44">
        <v>30.64</v>
      </c>
      <c r="E853" s="44">
        <v>7.4340000000000002</v>
      </c>
      <c r="F853" s="44">
        <v>0.61880000000000002</v>
      </c>
      <c r="G853" s="44">
        <v>243.15</v>
      </c>
      <c r="H853" s="44">
        <v>3.6036999999999999</v>
      </c>
      <c r="I853" s="44">
        <v>1.3902000000000001</v>
      </c>
      <c r="J853" s="45">
        <v>9.2539999999999996</v>
      </c>
    </row>
    <row r="854" spans="1:10" x14ac:dyDescent="0.25">
      <c r="A854" s="33">
        <v>37378</v>
      </c>
      <c r="B854" s="44">
        <v>0.9032</v>
      </c>
      <c r="C854" s="44">
        <v>115.51</v>
      </c>
      <c r="D854" s="44">
        <v>30.617999999999999</v>
      </c>
      <c r="E854" s="44">
        <v>7.4318</v>
      </c>
      <c r="F854" s="44">
        <v>0.6179</v>
      </c>
      <c r="G854" s="44">
        <v>243.37</v>
      </c>
      <c r="H854" s="44">
        <v>3.5996999999999999</v>
      </c>
      <c r="I854" s="44">
        <v>1.3960999999999999</v>
      </c>
      <c r="J854" s="45">
        <v>9.2684999999999995</v>
      </c>
    </row>
    <row r="855" spans="1:10" x14ac:dyDescent="0.25">
      <c r="A855" s="33">
        <v>37379</v>
      </c>
      <c r="B855" s="44">
        <v>0.9083</v>
      </c>
      <c r="C855" s="44">
        <v>115.55</v>
      </c>
      <c r="D855" s="44">
        <v>30.643000000000001</v>
      </c>
      <c r="E855" s="44">
        <v>7.4333999999999998</v>
      </c>
      <c r="F855" s="44">
        <v>0.61919999999999997</v>
      </c>
      <c r="G855" s="44">
        <v>244.32</v>
      </c>
      <c r="H855" s="44">
        <v>3.6465000000000001</v>
      </c>
      <c r="I855" s="44">
        <v>1.3920999999999999</v>
      </c>
      <c r="J855" s="45">
        <v>9.2645</v>
      </c>
    </row>
    <row r="856" spans="1:10" x14ac:dyDescent="0.25">
      <c r="A856" s="33">
        <v>37382</v>
      </c>
      <c r="B856" s="44">
        <v>0.91439999999999999</v>
      </c>
      <c r="C856" s="44">
        <v>116.34</v>
      </c>
      <c r="D856" s="44">
        <v>30.532</v>
      </c>
      <c r="E856" s="44">
        <v>7.4347000000000003</v>
      </c>
      <c r="F856" s="44">
        <v>0.623</v>
      </c>
      <c r="G856" s="44">
        <v>243.63</v>
      </c>
      <c r="H856" s="44">
        <v>3.6288</v>
      </c>
      <c r="I856" s="44">
        <v>1.3917999999999999</v>
      </c>
      <c r="J856" s="45">
        <v>9.2752999999999997</v>
      </c>
    </row>
    <row r="857" spans="1:10" x14ac:dyDescent="0.25">
      <c r="A857" s="33">
        <v>37383</v>
      </c>
      <c r="B857" s="44">
        <v>0.91249999999999998</v>
      </c>
      <c r="C857" s="44">
        <v>116.97</v>
      </c>
      <c r="D857" s="44">
        <v>30.407</v>
      </c>
      <c r="E857" s="44">
        <v>7.4337999999999997</v>
      </c>
      <c r="F857" s="44">
        <v>0.623</v>
      </c>
      <c r="G857" s="44">
        <v>243.65</v>
      </c>
      <c r="H857" s="44">
        <v>3.6105</v>
      </c>
      <c r="I857" s="44">
        <v>1.3914</v>
      </c>
      <c r="J857" s="45">
        <v>9.3725000000000005</v>
      </c>
    </row>
    <row r="858" spans="1:10" x14ac:dyDescent="0.25">
      <c r="A858" s="33">
        <v>37384</v>
      </c>
      <c r="B858" s="44">
        <v>0.90880000000000005</v>
      </c>
      <c r="C858" s="44">
        <v>116.86</v>
      </c>
      <c r="D858" s="44">
        <v>30.42</v>
      </c>
      <c r="E858" s="44">
        <v>7.4343000000000004</v>
      </c>
      <c r="F858" s="44">
        <v>0.62270000000000003</v>
      </c>
      <c r="G858" s="44">
        <v>242.98</v>
      </c>
      <c r="H858" s="44">
        <v>3.6295000000000002</v>
      </c>
      <c r="I858" s="44">
        <v>1.4221999999999999</v>
      </c>
      <c r="J858" s="45">
        <v>9.3119999999999994</v>
      </c>
    </row>
    <row r="859" spans="1:10" x14ac:dyDescent="0.25">
      <c r="A859" s="33">
        <v>37385</v>
      </c>
      <c r="B859" s="44">
        <v>0.90610000000000002</v>
      </c>
      <c r="C859" s="44">
        <v>116.6</v>
      </c>
      <c r="D859" s="44">
        <v>30.486999999999998</v>
      </c>
      <c r="E859" s="44">
        <v>7.4351000000000003</v>
      </c>
      <c r="F859" s="44">
        <v>0.62209999999999999</v>
      </c>
      <c r="G859" s="44">
        <v>243.99</v>
      </c>
      <c r="H859" s="44">
        <v>3.6389999999999998</v>
      </c>
      <c r="I859" s="44">
        <v>1.4241999999999999</v>
      </c>
      <c r="J859" s="45">
        <v>9.3086000000000002</v>
      </c>
    </row>
    <row r="860" spans="1:10" x14ac:dyDescent="0.25">
      <c r="A860" s="33">
        <v>37386</v>
      </c>
      <c r="B860" s="44">
        <v>0.91180000000000005</v>
      </c>
      <c r="C860" s="44">
        <v>116.6</v>
      </c>
      <c r="D860" s="44">
        <v>30.614999999999998</v>
      </c>
      <c r="E860" s="44">
        <v>7.4359999999999999</v>
      </c>
      <c r="F860" s="44">
        <v>0.62390000000000001</v>
      </c>
      <c r="G860" s="44">
        <v>244.35</v>
      </c>
      <c r="H860" s="44">
        <v>3.6587999999999998</v>
      </c>
      <c r="I860" s="44">
        <v>1.4241999999999999</v>
      </c>
      <c r="J860" s="45">
        <v>9.3055000000000003</v>
      </c>
    </row>
    <row r="861" spans="1:10" x14ac:dyDescent="0.25">
      <c r="A861" s="33">
        <v>37389</v>
      </c>
      <c r="B861" s="44">
        <v>0.91180000000000005</v>
      </c>
      <c r="C861" s="44">
        <v>116.42</v>
      </c>
      <c r="D861" s="44">
        <v>30.628</v>
      </c>
      <c r="E861" s="44">
        <v>7.4366000000000003</v>
      </c>
      <c r="F861" s="44">
        <v>0.62439999999999996</v>
      </c>
      <c r="G861" s="44">
        <v>243.95</v>
      </c>
      <c r="H861" s="44">
        <v>3.6739999999999999</v>
      </c>
      <c r="I861" s="44">
        <v>1.4239999999999999</v>
      </c>
      <c r="J861" s="45">
        <v>9.343</v>
      </c>
    </row>
    <row r="862" spans="1:10" x14ac:dyDescent="0.25">
      <c r="A862" s="33">
        <v>37390</v>
      </c>
      <c r="B862" s="44">
        <v>0.90620000000000001</v>
      </c>
      <c r="C862" s="44">
        <v>116.17</v>
      </c>
      <c r="D862" s="44">
        <v>30.521999999999998</v>
      </c>
      <c r="E862" s="44">
        <v>7.4351000000000003</v>
      </c>
      <c r="F862" s="44">
        <v>0.624</v>
      </c>
      <c r="G862" s="44">
        <v>244.62</v>
      </c>
      <c r="H862" s="44">
        <v>3.7227999999999999</v>
      </c>
      <c r="I862" s="44">
        <v>1.4157</v>
      </c>
      <c r="J862" s="45">
        <v>9.2895000000000003</v>
      </c>
    </row>
    <row r="863" spans="1:10" x14ac:dyDescent="0.25">
      <c r="A863" s="33">
        <v>37391</v>
      </c>
      <c r="B863" s="44">
        <v>0.90300000000000002</v>
      </c>
      <c r="C863" s="44">
        <v>115.83</v>
      </c>
      <c r="D863" s="44">
        <v>30.327000000000002</v>
      </c>
      <c r="E863" s="44">
        <v>7.4351000000000003</v>
      </c>
      <c r="F863" s="44">
        <v>0.62280000000000002</v>
      </c>
      <c r="G863" s="44">
        <v>243.62</v>
      </c>
      <c r="H863" s="44">
        <v>3.6741999999999999</v>
      </c>
      <c r="I863" s="44">
        <v>1.4239999999999999</v>
      </c>
      <c r="J863" s="45">
        <v>9.2129999999999992</v>
      </c>
    </row>
    <row r="864" spans="1:10" x14ac:dyDescent="0.25">
      <c r="A864" s="33">
        <v>37392</v>
      </c>
      <c r="B864" s="44">
        <v>0.91239999999999999</v>
      </c>
      <c r="C864" s="44">
        <v>116.3</v>
      </c>
      <c r="D864" s="44">
        <v>30.353000000000002</v>
      </c>
      <c r="E864" s="44">
        <v>7.4363999999999999</v>
      </c>
      <c r="F864" s="44">
        <v>0.62529999999999997</v>
      </c>
      <c r="G864" s="44">
        <v>244.45</v>
      </c>
      <c r="H864" s="44">
        <v>3.7315</v>
      </c>
      <c r="I864" s="44">
        <v>1.4233</v>
      </c>
      <c r="J864" s="45">
        <v>9.2315000000000005</v>
      </c>
    </row>
    <row r="865" spans="1:10" x14ac:dyDescent="0.25">
      <c r="A865" s="33">
        <v>37393</v>
      </c>
      <c r="B865" s="44">
        <v>0.91520000000000001</v>
      </c>
      <c r="C865" s="44">
        <v>115.65</v>
      </c>
      <c r="D865" s="44">
        <v>30.457999999999998</v>
      </c>
      <c r="E865" s="44">
        <v>7.4371</v>
      </c>
      <c r="F865" s="44">
        <v>0.62790000000000001</v>
      </c>
      <c r="G865" s="44">
        <v>245.06</v>
      </c>
      <c r="H865" s="44">
        <v>3.7685</v>
      </c>
      <c r="I865" s="44">
        <v>1.4232</v>
      </c>
      <c r="J865" s="45">
        <v>9.2189999999999994</v>
      </c>
    </row>
    <row r="866" spans="1:10" x14ac:dyDescent="0.25">
      <c r="A866" s="33">
        <v>37396</v>
      </c>
      <c r="B866" s="44">
        <v>0.92020000000000002</v>
      </c>
      <c r="C866" s="44">
        <v>115.59</v>
      </c>
      <c r="D866" s="44">
        <v>30.588000000000001</v>
      </c>
      <c r="E866" s="44">
        <v>7.4377000000000004</v>
      </c>
      <c r="F866" s="44">
        <v>0.63019999999999998</v>
      </c>
      <c r="G866" s="44">
        <v>245.98</v>
      </c>
      <c r="H866" s="44">
        <v>3.7698</v>
      </c>
      <c r="I866" s="44">
        <v>1.4241999999999999</v>
      </c>
      <c r="J866" s="45">
        <v>9.2125000000000004</v>
      </c>
    </row>
    <row r="867" spans="1:10" x14ac:dyDescent="0.25">
      <c r="A867" s="33">
        <v>37397</v>
      </c>
      <c r="B867" s="44">
        <v>0.92130000000000001</v>
      </c>
      <c r="C867" s="44">
        <v>115.02</v>
      </c>
      <c r="D867" s="44">
        <v>30.73</v>
      </c>
      <c r="E867" s="44">
        <v>7.4378000000000002</v>
      </c>
      <c r="F867" s="44">
        <v>0.6321</v>
      </c>
      <c r="G867" s="44">
        <v>245.86</v>
      </c>
      <c r="H867" s="44">
        <v>3.7747999999999999</v>
      </c>
      <c r="I867" s="44">
        <v>1.429</v>
      </c>
      <c r="J867" s="45">
        <v>9.1732999999999993</v>
      </c>
    </row>
    <row r="868" spans="1:10" x14ac:dyDescent="0.25">
      <c r="A868" s="33">
        <v>37398</v>
      </c>
      <c r="B868" s="44">
        <v>0.92600000000000005</v>
      </c>
      <c r="C868" s="44">
        <v>115.15</v>
      </c>
      <c r="D868" s="44">
        <v>30.937000000000001</v>
      </c>
      <c r="E868" s="44">
        <v>7.4390999999999998</v>
      </c>
      <c r="F868" s="44">
        <v>0.63400000000000001</v>
      </c>
      <c r="G868" s="44">
        <v>243.07</v>
      </c>
      <c r="H868" s="44">
        <v>3.7837000000000001</v>
      </c>
      <c r="I868" s="44">
        <v>1.4232</v>
      </c>
      <c r="J868" s="45">
        <v>9.1693999999999996</v>
      </c>
    </row>
    <row r="869" spans="1:10" x14ac:dyDescent="0.25">
      <c r="A869" s="33">
        <v>37399</v>
      </c>
      <c r="B869" s="44">
        <v>0.92130000000000001</v>
      </c>
      <c r="C869" s="44">
        <v>115.28</v>
      </c>
      <c r="D869" s="44">
        <v>30.631</v>
      </c>
      <c r="E869" s="44">
        <v>7.4379999999999997</v>
      </c>
      <c r="F869" s="44">
        <v>0.63229999999999997</v>
      </c>
      <c r="G869" s="44">
        <v>242.35</v>
      </c>
      <c r="H869" s="44">
        <v>3.7757000000000001</v>
      </c>
      <c r="I869" s="44">
        <v>1.4259999999999999</v>
      </c>
      <c r="J869" s="45">
        <v>9.1273</v>
      </c>
    </row>
    <row r="870" spans="1:10" x14ac:dyDescent="0.25">
      <c r="A870" s="33">
        <v>37400</v>
      </c>
      <c r="B870" s="44">
        <v>0.91879999999999995</v>
      </c>
      <c r="C870" s="44">
        <v>114.94</v>
      </c>
      <c r="D870" s="44">
        <v>30.593</v>
      </c>
      <c r="E870" s="44">
        <v>7.4367999999999999</v>
      </c>
      <c r="F870" s="44">
        <v>0.63270000000000004</v>
      </c>
      <c r="G870" s="44">
        <v>242.91</v>
      </c>
      <c r="H870" s="44">
        <v>3.7597</v>
      </c>
      <c r="I870" s="44">
        <v>1.423</v>
      </c>
      <c r="J870" s="45">
        <v>9.1128</v>
      </c>
    </row>
    <row r="871" spans="1:10" x14ac:dyDescent="0.25">
      <c r="A871" s="33">
        <v>37403</v>
      </c>
      <c r="B871" s="44">
        <v>0.91900000000000004</v>
      </c>
      <c r="C871" s="44">
        <v>114.83</v>
      </c>
      <c r="D871" s="44">
        <v>30.626999999999999</v>
      </c>
      <c r="E871" s="44">
        <v>7.4359999999999999</v>
      </c>
      <c r="F871" s="44">
        <v>0.63180000000000003</v>
      </c>
      <c r="G871" s="44">
        <v>242.45</v>
      </c>
      <c r="H871" s="44">
        <v>3.7541000000000002</v>
      </c>
      <c r="I871" s="44">
        <v>1.4308000000000001</v>
      </c>
      <c r="J871" s="45">
        <v>9.1416000000000004</v>
      </c>
    </row>
    <row r="872" spans="1:10" x14ac:dyDescent="0.25">
      <c r="A872" s="33">
        <v>37404</v>
      </c>
      <c r="B872" s="44">
        <v>0.92549999999999999</v>
      </c>
      <c r="C872" s="44">
        <v>115.31</v>
      </c>
      <c r="D872" s="44">
        <v>30.516999999999999</v>
      </c>
      <c r="E872" s="44">
        <v>7.4363000000000001</v>
      </c>
      <c r="F872" s="44">
        <v>0.63439999999999996</v>
      </c>
      <c r="G872" s="44">
        <v>243.22</v>
      </c>
      <c r="H872" s="44">
        <v>3.7566999999999999</v>
      </c>
      <c r="I872" s="44">
        <v>1.4365000000000001</v>
      </c>
      <c r="J872" s="45">
        <v>9.1392000000000007</v>
      </c>
    </row>
    <row r="873" spans="1:10" x14ac:dyDescent="0.25">
      <c r="A873" s="33">
        <v>37405</v>
      </c>
      <c r="B873" s="44">
        <v>0.93200000000000005</v>
      </c>
      <c r="C873" s="44">
        <v>115.87</v>
      </c>
      <c r="D873" s="44">
        <v>30.62</v>
      </c>
      <c r="E873" s="44">
        <v>7.4364999999999997</v>
      </c>
      <c r="F873" s="44">
        <v>0.63729999999999998</v>
      </c>
      <c r="G873" s="44">
        <v>243.75</v>
      </c>
      <c r="H873" s="44">
        <v>3.774</v>
      </c>
      <c r="I873" s="44">
        <v>1.4389000000000001</v>
      </c>
      <c r="J873" s="45">
        <v>9.1575000000000006</v>
      </c>
    </row>
    <row r="874" spans="1:10" x14ac:dyDescent="0.25">
      <c r="A874" s="33">
        <v>37406</v>
      </c>
      <c r="B874" s="44">
        <v>0.9375</v>
      </c>
      <c r="C874" s="44">
        <v>115.76</v>
      </c>
      <c r="D874" s="44">
        <v>30.466999999999999</v>
      </c>
      <c r="E874" s="44">
        <v>7.4340000000000002</v>
      </c>
      <c r="F874" s="44">
        <v>0.63949999999999996</v>
      </c>
      <c r="G874" s="44">
        <v>243.34</v>
      </c>
      <c r="H874" s="44">
        <v>3.7675000000000001</v>
      </c>
      <c r="I874" s="44">
        <v>1.4424999999999999</v>
      </c>
      <c r="J874" s="45">
        <v>9.1133000000000006</v>
      </c>
    </row>
    <row r="875" spans="1:10" x14ac:dyDescent="0.25">
      <c r="A875" s="33">
        <v>37407</v>
      </c>
      <c r="B875" s="44">
        <v>0.93869999999999998</v>
      </c>
      <c r="C875" s="44">
        <v>116.39</v>
      </c>
      <c r="D875" s="44">
        <v>30.417999999999999</v>
      </c>
      <c r="E875" s="44">
        <v>7.4322999999999997</v>
      </c>
      <c r="F875" s="44">
        <v>0.64049999999999996</v>
      </c>
      <c r="G875" s="44">
        <v>242.6</v>
      </c>
      <c r="H875" s="44">
        <v>3.7783000000000002</v>
      </c>
      <c r="I875" s="44">
        <v>1.456</v>
      </c>
      <c r="J875" s="45">
        <v>9.1069999999999993</v>
      </c>
    </row>
    <row r="876" spans="1:10" x14ac:dyDescent="0.25">
      <c r="A876" s="33">
        <v>37410</v>
      </c>
      <c r="B876" s="44">
        <v>0.93130000000000002</v>
      </c>
      <c r="C876" s="44">
        <v>115.67</v>
      </c>
      <c r="D876" s="44">
        <v>30.405000000000001</v>
      </c>
      <c r="E876" s="44">
        <v>7.4313000000000002</v>
      </c>
      <c r="F876" s="44">
        <v>0.64019999999999999</v>
      </c>
      <c r="G876" s="44">
        <v>242.29</v>
      </c>
      <c r="H876" s="44">
        <v>3.7532000000000001</v>
      </c>
      <c r="I876" s="44">
        <v>1.4590000000000001</v>
      </c>
      <c r="J876" s="45">
        <v>9.0747999999999998</v>
      </c>
    </row>
    <row r="877" spans="1:10" x14ac:dyDescent="0.25">
      <c r="A877" s="33">
        <v>37411</v>
      </c>
      <c r="B877" s="44">
        <v>0.94350000000000001</v>
      </c>
      <c r="C877" s="44">
        <v>116.44</v>
      </c>
      <c r="D877" s="44">
        <v>30.364999999999998</v>
      </c>
      <c r="E877" s="44">
        <v>7.4333</v>
      </c>
      <c r="F877" s="44">
        <v>0.64500000000000002</v>
      </c>
      <c r="G877" s="44">
        <v>242.63</v>
      </c>
      <c r="H877" s="44">
        <v>3.7938999999999998</v>
      </c>
      <c r="I877" s="44">
        <v>1.4711000000000001</v>
      </c>
      <c r="J877" s="45">
        <v>9.1450999999999993</v>
      </c>
    </row>
    <row r="878" spans="1:10" x14ac:dyDescent="0.25">
      <c r="A878" s="33">
        <v>37412</v>
      </c>
      <c r="B878" s="44">
        <v>0.93710000000000004</v>
      </c>
      <c r="C878" s="44">
        <v>116.55</v>
      </c>
      <c r="D878" s="44">
        <v>30.483000000000001</v>
      </c>
      <c r="E878" s="44">
        <v>7.4333999999999998</v>
      </c>
      <c r="F878" s="44">
        <v>0.64300000000000002</v>
      </c>
      <c r="G878" s="44">
        <v>241.68</v>
      </c>
      <c r="H878" s="44">
        <v>3.7679</v>
      </c>
      <c r="I878" s="44">
        <v>1.4689000000000001</v>
      </c>
      <c r="J878" s="45">
        <v>9.1267999999999994</v>
      </c>
    </row>
    <row r="879" spans="1:10" x14ac:dyDescent="0.25">
      <c r="A879" s="33">
        <v>37413</v>
      </c>
      <c r="B879" s="44">
        <v>0.93859999999999999</v>
      </c>
      <c r="C879" s="44">
        <v>117.13</v>
      </c>
      <c r="D879" s="44">
        <v>30.55</v>
      </c>
      <c r="E879" s="44">
        <v>7.4345999999999997</v>
      </c>
      <c r="F879" s="44">
        <v>0.64380000000000004</v>
      </c>
      <c r="G879" s="44">
        <v>240.52</v>
      </c>
      <c r="H879" s="44">
        <v>3.7698</v>
      </c>
      <c r="I879" s="44">
        <v>1.4798</v>
      </c>
      <c r="J879" s="45">
        <v>9.1519999999999992</v>
      </c>
    </row>
    <row r="880" spans="1:10" x14ac:dyDescent="0.25">
      <c r="A880" s="33">
        <v>37414</v>
      </c>
      <c r="B880" s="44">
        <v>0.94520000000000004</v>
      </c>
      <c r="C880" s="44">
        <v>117.56</v>
      </c>
      <c r="D880" s="44">
        <v>30.622</v>
      </c>
      <c r="E880" s="44">
        <v>7.4351000000000003</v>
      </c>
      <c r="F880" s="44">
        <v>0.64649999999999996</v>
      </c>
      <c r="G880" s="44">
        <v>241.52</v>
      </c>
      <c r="H880" s="44">
        <v>3.7942</v>
      </c>
      <c r="I880" s="44">
        <v>1.4756</v>
      </c>
      <c r="J880" s="45">
        <v>9.2247000000000003</v>
      </c>
    </row>
    <row r="881" spans="1:10" x14ac:dyDescent="0.25">
      <c r="A881" s="33">
        <v>37417</v>
      </c>
      <c r="B881" s="44">
        <v>0.94589999999999996</v>
      </c>
      <c r="C881" s="44">
        <v>117.93</v>
      </c>
      <c r="D881" s="44">
        <v>30.603000000000002</v>
      </c>
      <c r="E881" s="44">
        <v>7.4360999999999997</v>
      </c>
      <c r="F881" s="44">
        <v>0.64729999999999999</v>
      </c>
      <c r="G881" s="44">
        <v>241.6</v>
      </c>
      <c r="H881" s="44">
        <v>3.8153000000000001</v>
      </c>
      <c r="I881" s="44">
        <v>1.4813000000000001</v>
      </c>
      <c r="J881" s="45">
        <v>9.2103999999999999</v>
      </c>
    </row>
    <row r="882" spans="1:10" x14ac:dyDescent="0.25">
      <c r="A882" s="33">
        <v>37418</v>
      </c>
      <c r="B882" s="44">
        <v>0.94169999999999998</v>
      </c>
      <c r="C882" s="44">
        <v>118.14</v>
      </c>
      <c r="D882" s="44">
        <v>30.42</v>
      </c>
      <c r="E882" s="44">
        <v>7.4360999999999997</v>
      </c>
      <c r="F882" s="44">
        <v>0.64300000000000002</v>
      </c>
      <c r="G882" s="44">
        <v>241.16</v>
      </c>
      <c r="H882" s="44">
        <v>3.8077000000000001</v>
      </c>
      <c r="I882" s="44">
        <v>1.4901</v>
      </c>
      <c r="J882" s="45">
        <v>9.1515000000000004</v>
      </c>
    </row>
    <row r="883" spans="1:10" x14ac:dyDescent="0.25">
      <c r="A883" s="33">
        <v>37419</v>
      </c>
      <c r="B883" s="44">
        <v>0.94520000000000004</v>
      </c>
      <c r="C883" s="44">
        <v>118.73</v>
      </c>
      <c r="D883" s="44">
        <v>30.38</v>
      </c>
      <c r="E883" s="44">
        <v>7.4363000000000001</v>
      </c>
      <c r="F883" s="44">
        <v>0.6431</v>
      </c>
      <c r="G883" s="44">
        <v>241.25</v>
      </c>
      <c r="H883" s="44">
        <v>3.8111999999999999</v>
      </c>
      <c r="I883" s="44">
        <v>1.4814000000000001</v>
      </c>
      <c r="J883" s="45">
        <v>9.1677999999999997</v>
      </c>
    </row>
    <row r="884" spans="1:10" x14ac:dyDescent="0.25">
      <c r="A884" s="33">
        <v>37420</v>
      </c>
      <c r="B884" s="44">
        <v>0.94169999999999998</v>
      </c>
      <c r="C884" s="44">
        <v>118.24</v>
      </c>
      <c r="D884" s="44">
        <v>30.48</v>
      </c>
      <c r="E884" s="44">
        <v>7.4363999999999999</v>
      </c>
      <c r="F884" s="44">
        <v>0.64039999999999997</v>
      </c>
      <c r="G884" s="44">
        <v>241.29</v>
      </c>
      <c r="H884" s="44">
        <v>3.7936999999999999</v>
      </c>
      <c r="I884" s="44">
        <v>1.484</v>
      </c>
      <c r="J884" s="45">
        <v>9.1412999999999993</v>
      </c>
    </row>
    <row r="885" spans="1:10" x14ac:dyDescent="0.25">
      <c r="A885" s="33">
        <v>37421</v>
      </c>
      <c r="B885" s="44">
        <v>0.94779999999999998</v>
      </c>
      <c r="C885" s="44">
        <v>117.75</v>
      </c>
      <c r="D885" s="44">
        <v>30.396999999999998</v>
      </c>
      <c r="E885" s="44">
        <v>7.4371</v>
      </c>
      <c r="F885" s="44">
        <v>0.64200000000000002</v>
      </c>
      <c r="G885" s="44">
        <v>241.96</v>
      </c>
      <c r="H885" s="44">
        <v>3.8216999999999999</v>
      </c>
      <c r="I885" s="44">
        <v>1.4730000000000001</v>
      </c>
      <c r="J885" s="45">
        <v>9.1663999999999994</v>
      </c>
    </row>
    <row r="886" spans="1:10" x14ac:dyDescent="0.25">
      <c r="A886" s="33">
        <v>37424</v>
      </c>
      <c r="B886" s="44">
        <v>0.94259999999999999</v>
      </c>
      <c r="C886" s="44">
        <v>117.1</v>
      </c>
      <c r="D886" s="44">
        <v>30.49</v>
      </c>
      <c r="E886" s="44">
        <v>7.4348999999999998</v>
      </c>
      <c r="F886" s="44">
        <v>0.63859999999999995</v>
      </c>
      <c r="G886" s="44">
        <v>242.33</v>
      </c>
      <c r="H886" s="44">
        <v>3.8142999999999998</v>
      </c>
      <c r="I886" s="44">
        <v>1.4664999999999999</v>
      </c>
      <c r="J886" s="45">
        <v>9.0785</v>
      </c>
    </row>
    <row r="887" spans="1:10" x14ac:dyDescent="0.25">
      <c r="A887" s="33">
        <v>37425</v>
      </c>
      <c r="B887" s="44">
        <v>0.94840000000000002</v>
      </c>
      <c r="C887" s="44">
        <v>118.13</v>
      </c>
      <c r="D887" s="44">
        <v>30.481999999999999</v>
      </c>
      <c r="E887" s="44">
        <v>7.4321999999999999</v>
      </c>
      <c r="F887" s="44">
        <v>0.63929999999999998</v>
      </c>
      <c r="G887" s="44">
        <v>242.94</v>
      </c>
      <c r="H887" s="44">
        <v>3.8279999999999998</v>
      </c>
      <c r="I887" s="44">
        <v>1.4622999999999999</v>
      </c>
      <c r="J887" s="45">
        <v>9.0587999999999997</v>
      </c>
    </row>
    <row r="888" spans="1:10" x14ac:dyDescent="0.25">
      <c r="A888" s="33">
        <v>37426</v>
      </c>
      <c r="B888" s="44">
        <v>0.95609999999999995</v>
      </c>
      <c r="C888" s="44">
        <v>118.37</v>
      </c>
      <c r="D888" s="44">
        <v>30.466999999999999</v>
      </c>
      <c r="E888" s="44">
        <v>7.4320000000000004</v>
      </c>
      <c r="F888" s="44">
        <v>0.64080000000000004</v>
      </c>
      <c r="G888" s="44">
        <v>243.42</v>
      </c>
      <c r="H888" s="44">
        <v>3.8412000000000002</v>
      </c>
      <c r="I888" s="44">
        <v>1.4604999999999999</v>
      </c>
      <c r="J888" s="45">
        <v>9.0779999999999994</v>
      </c>
    </row>
    <row r="889" spans="1:10" x14ac:dyDescent="0.25">
      <c r="A889" s="33">
        <v>37427</v>
      </c>
      <c r="B889" s="44">
        <v>0.95920000000000005</v>
      </c>
      <c r="C889" s="44">
        <v>118.68</v>
      </c>
      <c r="D889" s="44">
        <v>30.52</v>
      </c>
      <c r="E889" s="44">
        <v>7.4326999999999996</v>
      </c>
      <c r="F889" s="44">
        <v>0.64219999999999999</v>
      </c>
      <c r="G889" s="44">
        <v>243.65</v>
      </c>
      <c r="H889" s="44">
        <v>3.8647999999999998</v>
      </c>
      <c r="I889" s="44">
        <v>1.4601999999999999</v>
      </c>
      <c r="J889" s="45">
        <v>9.0585000000000004</v>
      </c>
    </row>
    <row r="890" spans="1:10" x14ac:dyDescent="0.25">
      <c r="A890" s="33">
        <v>37428</v>
      </c>
      <c r="B890" s="44">
        <v>0.96360000000000001</v>
      </c>
      <c r="C890" s="44">
        <v>117.92</v>
      </c>
      <c r="D890" s="44">
        <v>30.306999999999999</v>
      </c>
      <c r="E890" s="44">
        <v>7.4325000000000001</v>
      </c>
      <c r="F890" s="44">
        <v>0.64439999999999997</v>
      </c>
      <c r="G890" s="44">
        <v>244.28</v>
      </c>
      <c r="H890" s="44">
        <v>3.8763000000000001</v>
      </c>
      <c r="I890" s="44">
        <v>1.4478</v>
      </c>
      <c r="J890" s="45">
        <v>9.0444999999999993</v>
      </c>
    </row>
    <row r="891" spans="1:10" x14ac:dyDescent="0.25">
      <c r="A891" s="33">
        <v>37431</v>
      </c>
      <c r="B891" s="44">
        <v>0.97809999999999997</v>
      </c>
      <c r="C891" s="44">
        <v>118.62</v>
      </c>
      <c r="D891" s="44">
        <v>30.27</v>
      </c>
      <c r="E891" s="44">
        <v>7.4301000000000004</v>
      </c>
      <c r="F891" s="44">
        <v>0.65010000000000001</v>
      </c>
      <c r="G891" s="44">
        <v>244.45</v>
      </c>
      <c r="H891" s="44">
        <v>3.9321999999999999</v>
      </c>
      <c r="I891" s="44">
        <v>1.4547000000000001</v>
      </c>
      <c r="J891" s="45">
        <v>9.0977999999999994</v>
      </c>
    </row>
    <row r="892" spans="1:10" x14ac:dyDescent="0.25">
      <c r="A892" s="33">
        <v>37432</v>
      </c>
      <c r="B892" s="44">
        <v>0.97119999999999995</v>
      </c>
      <c r="C892" s="44">
        <v>118.2</v>
      </c>
      <c r="D892" s="44">
        <v>29.847000000000001</v>
      </c>
      <c r="E892" s="44">
        <v>7.4283000000000001</v>
      </c>
      <c r="F892" s="44">
        <v>0.64639999999999997</v>
      </c>
      <c r="G892" s="44">
        <v>243.44</v>
      </c>
      <c r="H892" s="44">
        <v>3.9076</v>
      </c>
      <c r="I892" s="44">
        <v>1.4400999999999999</v>
      </c>
      <c r="J892" s="45">
        <v>9.0244999999999997</v>
      </c>
    </row>
    <row r="893" spans="1:10" x14ac:dyDescent="0.25">
      <c r="A893" s="33">
        <v>37433</v>
      </c>
      <c r="B893" s="44">
        <v>0.99170000000000003</v>
      </c>
      <c r="C893" s="44">
        <v>118.54</v>
      </c>
      <c r="D893" s="44">
        <v>29.91</v>
      </c>
      <c r="E893" s="44">
        <v>7.4303999999999997</v>
      </c>
      <c r="F893" s="44">
        <v>0.64910000000000001</v>
      </c>
      <c r="G893" s="44">
        <v>244.5</v>
      </c>
      <c r="H893" s="44">
        <v>3.9750000000000001</v>
      </c>
      <c r="I893" s="44">
        <v>1.446</v>
      </c>
      <c r="J893" s="45">
        <v>9.0965000000000007</v>
      </c>
    </row>
    <row r="894" spans="1:10" x14ac:dyDescent="0.25">
      <c r="A894" s="33">
        <v>37434</v>
      </c>
      <c r="B894" s="44">
        <v>0.98240000000000005</v>
      </c>
      <c r="C894" s="44">
        <v>118.07</v>
      </c>
      <c r="D894" s="44">
        <v>29.73</v>
      </c>
      <c r="E894" s="44">
        <v>7.4280999999999997</v>
      </c>
      <c r="F894" s="44">
        <v>0.64600000000000002</v>
      </c>
      <c r="G894" s="44">
        <v>244.45</v>
      </c>
      <c r="H894" s="44">
        <v>3.9754999999999998</v>
      </c>
      <c r="I894" s="44">
        <v>1.4360999999999999</v>
      </c>
      <c r="J894" s="45">
        <v>9.0736000000000008</v>
      </c>
    </row>
    <row r="895" spans="1:10" x14ac:dyDescent="0.25">
      <c r="A895" s="33">
        <v>37435</v>
      </c>
      <c r="B895" s="44">
        <v>0.99750000000000005</v>
      </c>
      <c r="C895" s="44">
        <v>118.2</v>
      </c>
      <c r="D895" s="44">
        <v>29.266999999999999</v>
      </c>
      <c r="E895" s="44">
        <v>7.4291999999999998</v>
      </c>
      <c r="F895" s="44">
        <v>0.64980000000000004</v>
      </c>
      <c r="G895" s="44">
        <v>244.93</v>
      </c>
      <c r="H895" s="44">
        <v>4.0598000000000001</v>
      </c>
      <c r="I895" s="44">
        <v>1.4381999999999999</v>
      </c>
      <c r="J895" s="45">
        <v>9.1014999999999997</v>
      </c>
    </row>
    <row r="896" spans="1:10" x14ac:dyDescent="0.25">
      <c r="A896" s="33">
        <v>37438</v>
      </c>
      <c r="B896" s="44">
        <v>0.99129999999999996</v>
      </c>
      <c r="C896" s="44">
        <v>118.72</v>
      </c>
      <c r="D896" s="44">
        <v>29.253</v>
      </c>
      <c r="E896" s="44">
        <v>7.4278000000000004</v>
      </c>
      <c r="F896" s="44">
        <v>0.64690000000000003</v>
      </c>
      <c r="G896" s="44">
        <v>244.13</v>
      </c>
      <c r="H896" s="44">
        <v>4.0072000000000001</v>
      </c>
      <c r="I896" s="44">
        <v>1.4433</v>
      </c>
      <c r="J896" s="45">
        <v>9.0790000000000006</v>
      </c>
    </row>
    <row r="897" spans="1:10" x14ac:dyDescent="0.25">
      <c r="A897" s="33">
        <v>37439</v>
      </c>
      <c r="B897" s="44">
        <v>0.98380000000000001</v>
      </c>
      <c r="C897" s="44">
        <v>118.51</v>
      </c>
      <c r="D897" s="44">
        <v>29.318000000000001</v>
      </c>
      <c r="E897" s="44">
        <v>7.4283000000000001</v>
      </c>
      <c r="F897" s="44">
        <v>0.64319999999999999</v>
      </c>
      <c r="G897" s="44">
        <v>244.32</v>
      </c>
      <c r="H897" s="44">
        <v>3.9540999999999999</v>
      </c>
      <c r="I897" s="44">
        <v>1.4484999999999999</v>
      </c>
      <c r="J897" s="45">
        <v>9.0441000000000003</v>
      </c>
    </row>
    <row r="898" spans="1:10" x14ac:dyDescent="0.25">
      <c r="A898" s="33">
        <v>37440</v>
      </c>
      <c r="B898" s="44">
        <v>0.97799999999999998</v>
      </c>
      <c r="C898" s="44">
        <v>117.44</v>
      </c>
      <c r="D898" s="44">
        <v>29.378</v>
      </c>
      <c r="E898" s="44">
        <v>7.4283000000000001</v>
      </c>
      <c r="F898" s="44">
        <v>0.6421</v>
      </c>
      <c r="G898" s="44">
        <v>245.15</v>
      </c>
      <c r="H898" s="44">
        <v>4.0080999999999998</v>
      </c>
      <c r="I898" s="44">
        <v>1.462</v>
      </c>
      <c r="J898" s="45">
        <v>9.1293000000000006</v>
      </c>
    </row>
    <row r="899" spans="1:10" x14ac:dyDescent="0.25">
      <c r="A899" s="33">
        <v>37441</v>
      </c>
      <c r="B899" s="44">
        <v>0.97899999999999998</v>
      </c>
      <c r="C899" s="44">
        <v>117.46</v>
      </c>
      <c r="D899" s="44">
        <v>29.407</v>
      </c>
      <c r="E899" s="44">
        <v>7.4279000000000002</v>
      </c>
      <c r="F899" s="44">
        <v>0.64139999999999997</v>
      </c>
      <c r="G899" s="44">
        <v>248.55</v>
      </c>
      <c r="H899" s="44">
        <v>4.0343999999999998</v>
      </c>
      <c r="I899" s="44">
        <v>1.4598</v>
      </c>
      <c r="J899" s="45">
        <v>9.1285000000000007</v>
      </c>
    </row>
    <row r="900" spans="1:10" x14ac:dyDescent="0.25">
      <c r="A900" s="33">
        <v>37442</v>
      </c>
      <c r="B900" s="44">
        <v>0.97250000000000003</v>
      </c>
      <c r="C900" s="44">
        <v>116.98</v>
      </c>
      <c r="D900" s="44">
        <v>29.257000000000001</v>
      </c>
      <c r="E900" s="44">
        <v>7.4278000000000004</v>
      </c>
      <c r="F900" s="44">
        <v>0.64119999999999999</v>
      </c>
      <c r="G900" s="44">
        <v>250.05</v>
      </c>
      <c r="H900" s="44">
        <v>4.0427999999999997</v>
      </c>
      <c r="I900" s="44">
        <v>1.4653</v>
      </c>
      <c r="J900" s="45">
        <v>9.1252999999999993</v>
      </c>
    </row>
    <row r="901" spans="1:10" x14ac:dyDescent="0.25">
      <c r="A901" s="33">
        <v>37445</v>
      </c>
      <c r="B901" s="44">
        <v>0.98280000000000001</v>
      </c>
      <c r="C901" s="44">
        <v>116.8</v>
      </c>
      <c r="D901" s="44">
        <v>29.332999999999998</v>
      </c>
      <c r="E901" s="44">
        <v>7.4283000000000001</v>
      </c>
      <c r="F901" s="44">
        <v>0.64219999999999999</v>
      </c>
      <c r="G901" s="44">
        <v>251.18</v>
      </c>
      <c r="H901" s="44">
        <v>4.0937999999999999</v>
      </c>
      <c r="I901" s="44">
        <v>1.4790000000000001</v>
      </c>
      <c r="J901" s="45">
        <v>9.1586999999999996</v>
      </c>
    </row>
    <row r="902" spans="1:10" x14ac:dyDescent="0.25">
      <c r="A902" s="33">
        <v>37446</v>
      </c>
      <c r="B902" s="44">
        <v>0.99299999999999999</v>
      </c>
      <c r="C902" s="44">
        <v>117.32</v>
      </c>
      <c r="D902" s="44">
        <v>29.13</v>
      </c>
      <c r="E902" s="44">
        <v>7.4278000000000004</v>
      </c>
      <c r="F902" s="44">
        <v>0.64249999999999996</v>
      </c>
      <c r="G902" s="44">
        <v>253.6</v>
      </c>
      <c r="H902" s="44">
        <v>4.1872999999999996</v>
      </c>
      <c r="I902" s="44">
        <v>1.4783999999999999</v>
      </c>
      <c r="J902" s="45">
        <v>9.1850000000000005</v>
      </c>
    </row>
    <row r="903" spans="1:10" x14ac:dyDescent="0.25">
      <c r="A903" s="33">
        <v>37447</v>
      </c>
      <c r="B903" s="44">
        <v>0.98980000000000001</v>
      </c>
      <c r="C903" s="44">
        <v>116.7</v>
      </c>
      <c r="D903" s="44">
        <v>28.959</v>
      </c>
      <c r="E903" s="44">
        <v>7.4279999999999999</v>
      </c>
      <c r="F903" s="44">
        <v>0.63959999999999995</v>
      </c>
      <c r="G903" s="44">
        <v>252.23</v>
      </c>
      <c r="H903" s="44">
        <v>4.141</v>
      </c>
      <c r="I903" s="44">
        <v>1.4769000000000001</v>
      </c>
      <c r="J903" s="45">
        <v>9.2401999999999997</v>
      </c>
    </row>
    <row r="904" spans="1:10" x14ac:dyDescent="0.25">
      <c r="A904" s="33">
        <v>37448</v>
      </c>
      <c r="B904" s="44">
        <v>0.98360000000000003</v>
      </c>
      <c r="C904" s="44">
        <v>115.43</v>
      </c>
      <c r="D904" s="44">
        <v>29.274999999999999</v>
      </c>
      <c r="E904" s="44">
        <v>7.4279000000000002</v>
      </c>
      <c r="F904" s="44">
        <v>0.63790000000000002</v>
      </c>
      <c r="G904" s="44">
        <v>249.1</v>
      </c>
      <c r="H904" s="44">
        <v>4.0964999999999998</v>
      </c>
      <c r="I904" s="44">
        <v>1.4816</v>
      </c>
      <c r="J904" s="45">
        <v>9.2757000000000005</v>
      </c>
    </row>
    <row r="905" spans="1:10" x14ac:dyDescent="0.25">
      <c r="A905" s="33">
        <v>37449</v>
      </c>
      <c r="B905" s="44">
        <v>0.98729999999999996</v>
      </c>
      <c r="C905" s="44">
        <v>115.62</v>
      </c>
      <c r="D905" s="44">
        <v>29.337</v>
      </c>
      <c r="E905" s="44">
        <v>7.4282000000000004</v>
      </c>
      <c r="F905" s="44">
        <v>0.63819999999999999</v>
      </c>
      <c r="G905" s="44">
        <v>246.53</v>
      </c>
      <c r="H905" s="44">
        <v>4.1262999999999996</v>
      </c>
      <c r="I905" s="44">
        <v>1.4697</v>
      </c>
      <c r="J905" s="45">
        <v>9.2279999999999998</v>
      </c>
    </row>
    <row r="906" spans="1:10" x14ac:dyDescent="0.25">
      <c r="A906" s="33">
        <v>37452</v>
      </c>
      <c r="B906" s="44">
        <v>1.0024</v>
      </c>
      <c r="C906" s="44">
        <v>116.22</v>
      </c>
      <c r="D906" s="44">
        <v>29.36</v>
      </c>
      <c r="E906" s="44">
        <v>7.4288999999999996</v>
      </c>
      <c r="F906" s="44">
        <v>0.64129999999999998</v>
      </c>
      <c r="G906" s="44">
        <v>246.55</v>
      </c>
      <c r="H906" s="44">
        <v>4.1943000000000001</v>
      </c>
      <c r="I906" s="44">
        <v>1.4702</v>
      </c>
      <c r="J906" s="45">
        <v>9.24</v>
      </c>
    </row>
    <row r="907" spans="1:10" x14ac:dyDescent="0.25">
      <c r="A907" s="33">
        <v>37453</v>
      </c>
      <c r="B907" s="44">
        <v>1.0126999999999999</v>
      </c>
      <c r="C907" s="44">
        <v>117.18</v>
      </c>
      <c r="D907" s="44">
        <v>29.504999999999999</v>
      </c>
      <c r="E907" s="44">
        <v>7.4287999999999998</v>
      </c>
      <c r="F907" s="44">
        <v>0.64380000000000004</v>
      </c>
      <c r="G907" s="44">
        <v>247.55</v>
      </c>
      <c r="H907" s="44">
        <v>4.2249999999999996</v>
      </c>
      <c r="I907" s="44">
        <v>1.4690000000000001</v>
      </c>
      <c r="J907" s="45">
        <v>9.3040000000000003</v>
      </c>
    </row>
    <row r="908" spans="1:10" x14ac:dyDescent="0.25">
      <c r="A908" s="33">
        <v>37454</v>
      </c>
      <c r="B908" s="44">
        <v>1.0064</v>
      </c>
      <c r="C908" s="44">
        <v>117.39</v>
      </c>
      <c r="D908" s="44">
        <v>29.713000000000001</v>
      </c>
      <c r="E908" s="44">
        <v>7.4298000000000002</v>
      </c>
      <c r="F908" s="44">
        <v>0.64319999999999999</v>
      </c>
      <c r="G908" s="44">
        <v>246.37</v>
      </c>
      <c r="H908" s="44">
        <v>4.1332000000000004</v>
      </c>
      <c r="I908" s="44">
        <v>1.4682999999999999</v>
      </c>
      <c r="J908" s="45">
        <v>9.3233999999999995</v>
      </c>
    </row>
    <row r="909" spans="1:10" x14ac:dyDescent="0.25">
      <c r="A909" s="33">
        <v>37455</v>
      </c>
      <c r="B909" s="44">
        <v>1.0058</v>
      </c>
      <c r="C909" s="44">
        <v>117.7</v>
      </c>
      <c r="D909" s="44">
        <v>29.727</v>
      </c>
      <c r="E909" s="44">
        <v>7.4321999999999999</v>
      </c>
      <c r="F909" s="44">
        <v>0.64280000000000004</v>
      </c>
      <c r="G909" s="44">
        <v>244.85</v>
      </c>
      <c r="H909" s="44">
        <v>4.0782999999999996</v>
      </c>
      <c r="I909" s="44">
        <v>1.4829000000000001</v>
      </c>
      <c r="J909" s="45">
        <v>9.2780000000000005</v>
      </c>
    </row>
    <row r="910" spans="1:10" x14ac:dyDescent="0.25">
      <c r="A910" s="33">
        <v>37456</v>
      </c>
      <c r="B910" s="44">
        <v>1.0145999999999999</v>
      </c>
      <c r="C910" s="44">
        <v>117.74</v>
      </c>
      <c r="D910" s="44">
        <v>29.997</v>
      </c>
      <c r="E910" s="44">
        <v>7.4314999999999998</v>
      </c>
      <c r="F910" s="44">
        <v>0.64300000000000002</v>
      </c>
      <c r="G910" s="44">
        <v>244.8</v>
      </c>
      <c r="H910" s="44">
        <v>4.0997000000000003</v>
      </c>
      <c r="I910" s="44">
        <v>1.4873000000000001</v>
      </c>
      <c r="J910" s="45">
        <v>9.3665000000000003</v>
      </c>
    </row>
    <row r="911" spans="1:10" x14ac:dyDescent="0.25">
      <c r="A911" s="33">
        <v>37459</v>
      </c>
      <c r="B911" s="44">
        <v>1.0085999999999999</v>
      </c>
      <c r="C911" s="44">
        <v>117.33</v>
      </c>
      <c r="D911" s="44">
        <v>30.31</v>
      </c>
      <c r="E911" s="44">
        <v>7.4321999999999999</v>
      </c>
      <c r="F911" s="44">
        <v>0.6411</v>
      </c>
      <c r="G911" s="44">
        <v>244.9</v>
      </c>
      <c r="H911" s="44">
        <v>4.0519999999999996</v>
      </c>
      <c r="I911" s="44">
        <v>1.4824999999999999</v>
      </c>
      <c r="J911" s="45">
        <v>9.4794</v>
      </c>
    </row>
    <row r="912" spans="1:10" x14ac:dyDescent="0.25">
      <c r="A912" s="33">
        <v>37460</v>
      </c>
      <c r="B912" s="44">
        <v>0.99099999999999999</v>
      </c>
      <c r="C912" s="44">
        <v>116.37</v>
      </c>
      <c r="D912" s="44">
        <v>30.18</v>
      </c>
      <c r="E912" s="44">
        <v>7.4330999999999996</v>
      </c>
      <c r="F912" s="44">
        <v>0.63290000000000002</v>
      </c>
      <c r="G912" s="44">
        <v>244.74</v>
      </c>
      <c r="H912" s="44">
        <v>4.0570000000000004</v>
      </c>
      <c r="I912" s="44">
        <v>1.4624999999999999</v>
      </c>
      <c r="J912" s="45">
        <v>9.4644999999999992</v>
      </c>
    </row>
    <row r="913" spans="1:10" x14ac:dyDescent="0.25">
      <c r="A913" s="33">
        <v>37461</v>
      </c>
      <c r="B913" s="44">
        <v>0.99150000000000005</v>
      </c>
      <c r="C913" s="44">
        <v>115.72</v>
      </c>
      <c r="D913" s="44">
        <v>30.265000000000001</v>
      </c>
      <c r="E913" s="44">
        <v>7.4344000000000001</v>
      </c>
      <c r="F913" s="44">
        <v>0.6331</v>
      </c>
      <c r="G913" s="44">
        <v>246.35</v>
      </c>
      <c r="H913" s="44">
        <v>4.085</v>
      </c>
      <c r="I913" s="44">
        <v>1.4622999999999999</v>
      </c>
      <c r="J913" s="45">
        <v>9.5450999999999997</v>
      </c>
    </row>
    <row r="914" spans="1:10" x14ac:dyDescent="0.25">
      <c r="A914" s="33">
        <v>37462</v>
      </c>
      <c r="B914" s="44">
        <v>1.0014000000000001</v>
      </c>
      <c r="C914" s="44">
        <v>116.8</v>
      </c>
      <c r="D914" s="44">
        <v>30.34</v>
      </c>
      <c r="E914" s="44">
        <v>7.4337</v>
      </c>
      <c r="F914" s="44">
        <v>0.63600000000000001</v>
      </c>
      <c r="G914" s="44">
        <v>244.45</v>
      </c>
      <c r="H914" s="44">
        <v>4.0833000000000004</v>
      </c>
      <c r="I914" s="44">
        <v>1.4653</v>
      </c>
      <c r="J914" s="45">
        <v>9.4182000000000006</v>
      </c>
    </row>
    <row r="915" spans="1:10" x14ac:dyDescent="0.25">
      <c r="A915" s="33">
        <v>37463</v>
      </c>
      <c r="B915" s="44">
        <v>1.0007999999999999</v>
      </c>
      <c r="C915" s="44">
        <v>117.55</v>
      </c>
      <c r="D915" s="44">
        <v>30.672000000000001</v>
      </c>
      <c r="E915" s="44">
        <v>7.4339000000000004</v>
      </c>
      <c r="F915" s="44">
        <v>0.63370000000000004</v>
      </c>
      <c r="G915" s="44">
        <v>245.05</v>
      </c>
      <c r="H915" s="44">
        <v>4.0919999999999996</v>
      </c>
      <c r="I915" s="44">
        <v>1.4792000000000001</v>
      </c>
      <c r="J915" s="45">
        <v>9.4420999999999999</v>
      </c>
    </row>
    <row r="916" spans="1:10" x14ac:dyDescent="0.25">
      <c r="A916" s="33">
        <v>37466</v>
      </c>
      <c r="B916" s="44">
        <v>0.98209999999999997</v>
      </c>
      <c r="C916" s="44">
        <v>117.42</v>
      </c>
      <c r="D916" s="44">
        <v>30.425000000000001</v>
      </c>
      <c r="E916" s="44">
        <v>7.4328000000000003</v>
      </c>
      <c r="F916" s="44">
        <v>0.62849999999999995</v>
      </c>
      <c r="G916" s="44">
        <v>244.45</v>
      </c>
      <c r="H916" s="44">
        <v>4.0655000000000001</v>
      </c>
      <c r="I916" s="44">
        <v>1.4683999999999999</v>
      </c>
      <c r="J916" s="45">
        <v>9.2620000000000005</v>
      </c>
    </row>
    <row r="917" spans="1:10" x14ac:dyDescent="0.25">
      <c r="A917" s="33">
        <v>37467</v>
      </c>
      <c r="B917" s="44">
        <v>0.98350000000000004</v>
      </c>
      <c r="C917" s="44">
        <v>117.64</v>
      </c>
      <c r="D917" s="44">
        <v>30.242999999999999</v>
      </c>
      <c r="E917" s="44">
        <v>7.4314999999999998</v>
      </c>
      <c r="F917" s="44">
        <v>0.62939999999999996</v>
      </c>
      <c r="G917" s="44">
        <v>244.4</v>
      </c>
      <c r="H917" s="44">
        <v>4.0801999999999996</v>
      </c>
      <c r="I917" s="44">
        <v>1.4817</v>
      </c>
      <c r="J917" s="45">
        <v>9.2234999999999996</v>
      </c>
    </row>
    <row r="918" spans="1:10" x14ac:dyDescent="0.25">
      <c r="A918" s="33">
        <v>37468</v>
      </c>
      <c r="B918" s="44">
        <v>0.97829999999999995</v>
      </c>
      <c r="C918" s="44">
        <v>117.42</v>
      </c>
      <c r="D918" s="44">
        <v>30.33</v>
      </c>
      <c r="E918" s="44">
        <v>7.4291</v>
      </c>
      <c r="F918" s="44">
        <v>0.62609999999999999</v>
      </c>
      <c r="G918" s="44">
        <v>245.2</v>
      </c>
      <c r="H918" s="44">
        <v>4.0925000000000002</v>
      </c>
      <c r="I918" s="44">
        <v>1.4831000000000001</v>
      </c>
      <c r="J918" s="45">
        <v>9.2445000000000004</v>
      </c>
    </row>
    <row r="919" spans="1:10" x14ac:dyDescent="0.25">
      <c r="A919" s="33">
        <v>37469</v>
      </c>
      <c r="B919" s="44">
        <v>0.97599999999999998</v>
      </c>
      <c r="C919" s="44">
        <v>116.94</v>
      </c>
      <c r="D919" s="44">
        <v>30.277000000000001</v>
      </c>
      <c r="E919" s="44">
        <v>7.4291</v>
      </c>
      <c r="F919" s="44">
        <v>0.62739999999999996</v>
      </c>
      <c r="G919" s="44">
        <v>244.95</v>
      </c>
      <c r="H919" s="44">
        <v>4.0919999999999996</v>
      </c>
      <c r="I919" s="44">
        <v>1.4799</v>
      </c>
      <c r="J919" s="45">
        <v>9.3204999999999991</v>
      </c>
    </row>
    <row r="920" spans="1:10" x14ac:dyDescent="0.25">
      <c r="A920" s="33">
        <v>37470</v>
      </c>
      <c r="B920" s="44">
        <v>0.98729999999999996</v>
      </c>
      <c r="C920" s="44">
        <v>117.62</v>
      </c>
      <c r="D920" s="44">
        <v>30.52</v>
      </c>
      <c r="E920" s="44">
        <v>7.4295</v>
      </c>
      <c r="F920" s="44">
        <v>0.62949999999999995</v>
      </c>
      <c r="G920" s="44">
        <v>245.97</v>
      </c>
      <c r="H920" s="44">
        <v>4.1479999999999997</v>
      </c>
      <c r="I920" s="44">
        <v>1.4743999999999999</v>
      </c>
      <c r="J920" s="45">
        <v>9.4736999999999991</v>
      </c>
    </row>
    <row r="921" spans="1:10" x14ac:dyDescent="0.25">
      <c r="A921" s="33">
        <v>37473</v>
      </c>
      <c r="B921" s="44">
        <v>0.98360000000000003</v>
      </c>
      <c r="C921" s="44">
        <v>117.1</v>
      </c>
      <c r="D921" s="44">
        <v>30.492999999999999</v>
      </c>
      <c r="E921" s="44">
        <v>7.4297000000000004</v>
      </c>
      <c r="F921" s="44">
        <v>0.62970000000000004</v>
      </c>
      <c r="G921" s="44">
        <v>245.05</v>
      </c>
      <c r="H921" s="44">
        <v>4.1094999999999997</v>
      </c>
      <c r="I921" s="44">
        <v>1.4722</v>
      </c>
      <c r="J921" s="45">
        <v>9.4471000000000007</v>
      </c>
    </row>
    <row r="922" spans="1:10" x14ac:dyDescent="0.25">
      <c r="A922" s="33">
        <v>37474</v>
      </c>
      <c r="B922" s="44">
        <v>0.96889999999999998</v>
      </c>
      <c r="C922" s="44">
        <v>117.12</v>
      </c>
      <c r="D922" s="44">
        <v>30.332999999999998</v>
      </c>
      <c r="E922" s="44">
        <v>7.4275000000000002</v>
      </c>
      <c r="F922" s="44">
        <v>0.62790000000000001</v>
      </c>
      <c r="G922" s="44">
        <v>244.08</v>
      </c>
      <c r="H922" s="44">
        <v>4.0605000000000002</v>
      </c>
      <c r="I922" s="44">
        <v>1.46</v>
      </c>
      <c r="J922" s="45">
        <v>9.3565000000000005</v>
      </c>
    </row>
    <row r="923" spans="1:10" x14ac:dyDescent="0.25">
      <c r="A923" s="33">
        <v>37475</v>
      </c>
      <c r="B923" s="44">
        <v>0.9698</v>
      </c>
      <c r="C923" s="44">
        <v>116.89</v>
      </c>
      <c r="D923" s="44">
        <v>30.707000000000001</v>
      </c>
      <c r="E923" s="44">
        <v>7.4276</v>
      </c>
      <c r="F923" s="44">
        <v>0.63109999999999999</v>
      </c>
      <c r="G923" s="44">
        <v>244.5</v>
      </c>
      <c r="H923" s="44">
        <v>4.0590000000000002</v>
      </c>
      <c r="I923" s="44">
        <v>1.4545999999999999</v>
      </c>
      <c r="J923" s="45">
        <v>9.3125</v>
      </c>
    </row>
    <row r="924" spans="1:10" x14ac:dyDescent="0.25">
      <c r="A924" s="33">
        <v>37476</v>
      </c>
      <c r="B924" s="44">
        <v>0.96870000000000001</v>
      </c>
      <c r="C924" s="44">
        <v>116.92</v>
      </c>
      <c r="D924" s="44">
        <v>30.722999999999999</v>
      </c>
      <c r="E924" s="44">
        <v>7.4276</v>
      </c>
      <c r="F924" s="44">
        <v>0.63349999999999995</v>
      </c>
      <c r="G924" s="44">
        <v>244.65</v>
      </c>
      <c r="H924" s="44">
        <v>4.0578000000000003</v>
      </c>
      <c r="I924" s="44">
        <v>1.4443999999999999</v>
      </c>
      <c r="J924" s="45">
        <v>9.2955000000000005</v>
      </c>
    </row>
    <row r="925" spans="1:10" x14ac:dyDescent="0.25">
      <c r="A925" s="33">
        <v>37477</v>
      </c>
      <c r="B925" s="44">
        <v>0.97289999999999999</v>
      </c>
      <c r="C925" s="44">
        <v>117.17</v>
      </c>
      <c r="D925" s="44">
        <v>30.972999999999999</v>
      </c>
      <c r="E925" s="44">
        <v>7.4276999999999997</v>
      </c>
      <c r="F925" s="44">
        <v>0.63549999999999995</v>
      </c>
      <c r="G925" s="44">
        <v>244.16</v>
      </c>
      <c r="H925" s="44">
        <v>4.0895999999999999</v>
      </c>
      <c r="I925" s="44">
        <v>1.4404999999999999</v>
      </c>
      <c r="J925" s="45">
        <v>9.3119999999999994</v>
      </c>
    </row>
    <row r="926" spans="1:10" x14ac:dyDescent="0.25">
      <c r="A926" s="33">
        <v>37480</v>
      </c>
      <c r="B926" s="44">
        <v>0.97799999999999998</v>
      </c>
      <c r="C926" s="44">
        <v>116.53</v>
      </c>
      <c r="D926" s="44">
        <v>31.036000000000001</v>
      </c>
      <c r="E926" s="44">
        <v>7.4278000000000004</v>
      </c>
      <c r="F926" s="44">
        <v>0.63859999999999995</v>
      </c>
      <c r="G926" s="44">
        <v>244.69</v>
      </c>
      <c r="H926" s="44">
        <v>4.0926999999999998</v>
      </c>
      <c r="I926" s="44">
        <v>1.4436</v>
      </c>
      <c r="J926" s="45">
        <v>9.282</v>
      </c>
    </row>
    <row r="927" spans="1:10" x14ac:dyDescent="0.25">
      <c r="A927" s="33">
        <v>37481</v>
      </c>
      <c r="B927" s="44">
        <v>0.97989999999999999</v>
      </c>
      <c r="C927" s="44">
        <v>116.54</v>
      </c>
      <c r="D927" s="44">
        <v>31.292999999999999</v>
      </c>
      <c r="E927" s="44">
        <v>7.4276999999999997</v>
      </c>
      <c r="F927" s="44">
        <v>0.6391</v>
      </c>
      <c r="G927" s="44">
        <v>245.11</v>
      </c>
      <c r="H927" s="44">
        <v>4.1014999999999997</v>
      </c>
      <c r="I927" s="44">
        <v>1.4642999999999999</v>
      </c>
      <c r="J927" s="45">
        <v>9.2590000000000003</v>
      </c>
    </row>
    <row r="928" spans="1:10" x14ac:dyDescent="0.25">
      <c r="A928" s="33">
        <v>37482</v>
      </c>
      <c r="B928" s="44">
        <v>0.98570000000000002</v>
      </c>
      <c r="C928" s="44">
        <v>114.9</v>
      </c>
      <c r="D928" s="44">
        <v>31.388000000000002</v>
      </c>
      <c r="E928" s="44">
        <v>7.4278000000000004</v>
      </c>
      <c r="F928" s="44">
        <v>0.63939999999999997</v>
      </c>
      <c r="G928" s="44">
        <v>246.67</v>
      </c>
      <c r="H928" s="44">
        <v>4.1086</v>
      </c>
      <c r="I928" s="44">
        <v>1.4634</v>
      </c>
      <c r="J928" s="45">
        <v>9.2852999999999994</v>
      </c>
    </row>
    <row r="929" spans="1:10" x14ac:dyDescent="0.25">
      <c r="A929" s="33">
        <v>37483</v>
      </c>
      <c r="B929" s="44">
        <v>0.97770000000000001</v>
      </c>
      <c r="C929" s="44">
        <v>114.82</v>
      </c>
      <c r="D929" s="44">
        <v>31.306999999999999</v>
      </c>
      <c r="E929" s="44">
        <v>7.4276</v>
      </c>
      <c r="F929" s="44">
        <v>0.6381</v>
      </c>
      <c r="G929" s="44">
        <v>245.78</v>
      </c>
      <c r="H929" s="44">
        <v>4.0811999999999999</v>
      </c>
      <c r="I929" s="44">
        <v>1.4582999999999999</v>
      </c>
      <c r="J929" s="45">
        <v>9.2152999999999992</v>
      </c>
    </row>
    <row r="930" spans="1:10" x14ac:dyDescent="0.25">
      <c r="A930" s="33">
        <v>37484</v>
      </c>
      <c r="B930" s="44">
        <v>0.98250000000000004</v>
      </c>
      <c r="C930" s="44">
        <v>115.37</v>
      </c>
      <c r="D930" s="44">
        <v>31.163</v>
      </c>
      <c r="E930" s="44">
        <v>7.4264000000000001</v>
      </c>
      <c r="F930" s="44">
        <v>0.64029999999999998</v>
      </c>
      <c r="G930" s="44">
        <v>246.45</v>
      </c>
      <c r="H930" s="44">
        <v>4.1111000000000004</v>
      </c>
      <c r="I930" s="44">
        <v>1.4561999999999999</v>
      </c>
      <c r="J930" s="45">
        <v>9.2355999999999998</v>
      </c>
    </row>
    <row r="931" spans="1:10" x14ac:dyDescent="0.25">
      <c r="A931" s="33">
        <v>37487</v>
      </c>
      <c r="B931" s="44">
        <v>0.97989999999999999</v>
      </c>
      <c r="C931" s="44">
        <v>116.15</v>
      </c>
      <c r="D931" s="44">
        <v>30.96</v>
      </c>
      <c r="E931" s="44">
        <v>7.4265999999999996</v>
      </c>
      <c r="F931" s="44">
        <v>0.63800000000000001</v>
      </c>
      <c r="G931" s="44">
        <v>246.44</v>
      </c>
      <c r="H931" s="44">
        <v>4.0837000000000003</v>
      </c>
      <c r="I931" s="44">
        <v>1.4536</v>
      </c>
      <c r="J931" s="45">
        <v>9.2218</v>
      </c>
    </row>
    <row r="932" spans="1:10" x14ac:dyDescent="0.25">
      <c r="A932" s="33">
        <v>37488</v>
      </c>
      <c r="B932" s="44">
        <v>0.97919999999999996</v>
      </c>
      <c r="C932" s="44">
        <v>116.3</v>
      </c>
      <c r="D932" s="44">
        <v>30.675000000000001</v>
      </c>
      <c r="E932" s="44">
        <v>7.4268000000000001</v>
      </c>
      <c r="F932" s="44">
        <v>0.64159999999999995</v>
      </c>
      <c r="G932" s="44">
        <v>245.64</v>
      </c>
      <c r="H932" s="44">
        <v>4.0702999999999996</v>
      </c>
      <c r="I932" s="44">
        <v>1.4545999999999999</v>
      </c>
      <c r="J932" s="45">
        <v>9.1984999999999992</v>
      </c>
    </row>
    <row r="933" spans="1:10" x14ac:dyDescent="0.25">
      <c r="A933" s="33">
        <v>37489</v>
      </c>
      <c r="B933" s="44">
        <v>0.97619999999999996</v>
      </c>
      <c r="C933" s="44">
        <v>115.81</v>
      </c>
      <c r="D933" s="44">
        <v>30.818000000000001</v>
      </c>
      <c r="E933" s="44">
        <v>7.4268000000000001</v>
      </c>
      <c r="F933" s="44">
        <v>0.64059999999999995</v>
      </c>
      <c r="G933" s="44">
        <v>244.65</v>
      </c>
      <c r="H933" s="44">
        <v>4.0518999999999998</v>
      </c>
      <c r="I933" s="44">
        <v>1.4597</v>
      </c>
      <c r="J933" s="45">
        <v>9.1670999999999996</v>
      </c>
    </row>
    <row r="934" spans="1:10" x14ac:dyDescent="0.25">
      <c r="A934" s="33">
        <v>37490</v>
      </c>
      <c r="B934" s="44">
        <v>0.97699999999999998</v>
      </c>
      <c r="C934" s="44">
        <v>116.24</v>
      </c>
      <c r="D934" s="44">
        <v>31.035</v>
      </c>
      <c r="E934" s="44">
        <v>7.4264000000000001</v>
      </c>
      <c r="F934" s="44">
        <v>0.63949999999999996</v>
      </c>
      <c r="G934" s="44">
        <v>244.9</v>
      </c>
      <c r="H934" s="44">
        <v>4.0900999999999996</v>
      </c>
      <c r="I934" s="44">
        <v>1.4581</v>
      </c>
      <c r="J934" s="45">
        <v>9.1519999999999992</v>
      </c>
    </row>
    <row r="935" spans="1:10" x14ac:dyDescent="0.25">
      <c r="A935" s="33">
        <v>37491</v>
      </c>
      <c r="B935" s="44">
        <v>0.96970000000000001</v>
      </c>
      <c r="C935" s="44">
        <v>116.3</v>
      </c>
      <c r="D935" s="44">
        <v>30.87</v>
      </c>
      <c r="E935" s="44">
        <v>7.4253</v>
      </c>
      <c r="F935" s="44">
        <v>0.63839999999999997</v>
      </c>
      <c r="G935" s="44">
        <v>244.82</v>
      </c>
      <c r="H935" s="44">
        <v>4.0682</v>
      </c>
      <c r="I935" s="44">
        <v>1.4624999999999999</v>
      </c>
      <c r="J935" s="45">
        <v>9.1998999999999995</v>
      </c>
    </row>
    <row r="936" spans="1:10" x14ac:dyDescent="0.25">
      <c r="A936" s="33">
        <v>37494</v>
      </c>
      <c r="B936" s="44">
        <v>0.97009999999999996</v>
      </c>
      <c r="C936" s="44">
        <v>116.13</v>
      </c>
      <c r="D936" s="44">
        <v>30.591000000000001</v>
      </c>
      <c r="E936" s="44">
        <v>7.4252000000000002</v>
      </c>
      <c r="F936" s="44">
        <v>0.63819999999999999</v>
      </c>
      <c r="G936" s="44">
        <v>245.4</v>
      </c>
      <c r="H936" s="44">
        <v>4.0549999999999997</v>
      </c>
      <c r="I936" s="44">
        <v>1.4601999999999999</v>
      </c>
      <c r="J936" s="45">
        <v>9.1325000000000003</v>
      </c>
    </row>
    <row r="937" spans="1:10" x14ac:dyDescent="0.25">
      <c r="A937" s="33">
        <v>37495</v>
      </c>
      <c r="B937" s="44">
        <v>0.97740000000000005</v>
      </c>
      <c r="C937" s="44">
        <v>115.46</v>
      </c>
      <c r="D937" s="44">
        <v>30.692</v>
      </c>
      <c r="E937" s="44">
        <v>7.4253</v>
      </c>
      <c r="F937" s="44">
        <v>0.64</v>
      </c>
      <c r="G937" s="44">
        <v>246.05</v>
      </c>
      <c r="H937" s="44">
        <v>4.0723000000000003</v>
      </c>
      <c r="I937" s="44">
        <v>1.4547000000000001</v>
      </c>
      <c r="J937" s="45">
        <v>9.1340000000000003</v>
      </c>
    </row>
    <row r="938" spans="1:10" x14ac:dyDescent="0.25">
      <c r="A938" s="33">
        <v>37496</v>
      </c>
      <c r="B938" s="44">
        <v>0.98260000000000003</v>
      </c>
      <c r="C938" s="44">
        <v>116.02</v>
      </c>
      <c r="D938" s="44">
        <v>30.667000000000002</v>
      </c>
      <c r="E938" s="44">
        <v>7.4253</v>
      </c>
      <c r="F938" s="44">
        <v>0.63939999999999997</v>
      </c>
      <c r="G938" s="44">
        <v>246.01</v>
      </c>
      <c r="H938" s="44">
        <v>4.0860000000000003</v>
      </c>
      <c r="I938" s="44">
        <v>1.4523999999999999</v>
      </c>
      <c r="J938" s="45">
        <v>9.1425000000000001</v>
      </c>
    </row>
    <row r="939" spans="1:10" x14ac:dyDescent="0.25">
      <c r="A939" s="33">
        <v>37497</v>
      </c>
      <c r="B939" s="44">
        <v>0.98429999999999995</v>
      </c>
      <c r="C939" s="44">
        <v>116.04</v>
      </c>
      <c r="D939" s="44">
        <v>30.550999999999998</v>
      </c>
      <c r="E939" s="44">
        <v>7.4245999999999999</v>
      </c>
      <c r="F939" s="44">
        <v>0.63829999999999998</v>
      </c>
      <c r="G939" s="44">
        <v>245.5</v>
      </c>
      <c r="H939" s="44">
        <v>4.0785999999999998</v>
      </c>
      <c r="I939" s="44">
        <v>1.4529000000000001</v>
      </c>
      <c r="J939" s="45">
        <v>9.1585000000000001</v>
      </c>
    </row>
    <row r="940" spans="1:10" x14ac:dyDescent="0.25">
      <c r="A940" s="33">
        <v>37498</v>
      </c>
      <c r="B940" s="44">
        <v>0.98329999999999995</v>
      </c>
      <c r="C940" s="44">
        <v>116.35</v>
      </c>
      <c r="D940" s="44">
        <v>30.443999999999999</v>
      </c>
      <c r="E940" s="44">
        <v>7.4252000000000002</v>
      </c>
      <c r="F940" s="44">
        <v>0.63519999999999999</v>
      </c>
      <c r="G940" s="44">
        <v>245.2</v>
      </c>
      <c r="H940" s="44">
        <v>4.0720000000000001</v>
      </c>
      <c r="I940" s="44">
        <v>1.4477</v>
      </c>
      <c r="J940" s="45">
        <v>9.1730999999999998</v>
      </c>
    </row>
    <row r="941" spans="1:10" x14ac:dyDescent="0.25">
      <c r="A941" s="33">
        <v>37501</v>
      </c>
      <c r="B941" s="44">
        <v>0.98209999999999997</v>
      </c>
      <c r="C941" s="44">
        <v>116.08</v>
      </c>
      <c r="D941" s="44">
        <v>30.254999999999999</v>
      </c>
      <c r="E941" s="44">
        <v>7.4256000000000002</v>
      </c>
      <c r="F941" s="44">
        <v>0.63429999999999997</v>
      </c>
      <c r="G941" s="44">
        <v>244.63</v>
      </c>
      <c r="H941" s="44">
        <v>4.0585000000000004</v>
      </c>
      <c r="I941" s="44">
        <v>1.4446000000000001</v>
      </c>
      <c r="J941" s="45">
        <v>9.2302999999999997</v>
      </c>
    </row>
    <row r="942" spans="1:10" x14ac:dyDescent="0.25">
      <c r="A942" s="33">
        <v>37502</v>
      </c>
      <c r="B942" s="44">
        <v>0.99099999999999999</v>
      </c>
      <c r="C942" s="44">
        <v>116.23</v>
      </c>
      <c r="D942" s="44">
        <v>30.356000000000002</v>
      </c>
      <c r="E942" s="44">
        <v>7.4260999999999999</v>
      </c>
      <c r="F942" s="44">
        <v>0.63629999999999998</v>
      </c>
      <c r="G942" s="44">
        <v>245.18</v>
      </c>
      <c r="H942" s="44">
        <v>4.0892999999999997</v>
      </c>
      <c r="I942" s="44">
        <v>1.4478</v>
      </c>
      <c r="J942" s="45">
        <v>9.2835000000000001</v>
      </c>
    </row>
    <row r="943" spans="1:10" x14ac:dyDescent="0.25">
      <c r="A943" s="33">
        <v>37503</v>
      </c>
      <c r="B943" s="44">
        <v>0.99470000000000003</v>
      </c>
      <c r="C943" s="44">
        <v>117.05</v>
      </c>
      <c r="D943" s="44">
        <v>30.393000000000001</v>
      </c>
      <c r="E943" s="44">
        <v>7.4263000000000003</v>
      </c>
      <c r="F943" s="44">
        <v>0.63539999999999996</v>
      </c>
      <c r="G943" s="44">
        <v>246.05</v>
      </c>
      <c r="H943" s="44">
        <v>4.0949</v>
      </c>
      <c r="I943" s="44">
        <v>1.4559</v>
      </c>
      <c r="J943" s="45">
        <v>9.3439999999999994</v>
      </c>
    </row>
    <row r="944" spans="1:10" x14ac:dyDescent="0.25">
      <c r="A944" s="33">
        <v>37504</v>
      </c>
      <c r="B944" s="44">
        <v>0.99750000000000005</v>
      </c>
      <c r="C944" s="44">
        <v>117.34</v>
      </c>
      <c r="D944" s="44">
        <v>30.327000000000002</v>
      </c>
      <c r="E944" s="44">
        <v>7.4268999999999998</v>
      </c>
      <c r="F944" s="44">
        <v>0.63539999999999996</v>
      </c>
      <c r="G944" s="44">
        <v>245.19</v>
      </c>
      <c r="H944" s="44">
        <v>4.1269</v>
      </c>
      <c r="I944" s="44">
        <v>1.4557</v>
      </c>
      <c r="J944" s="45">
        <v>9.2950999999999997</v>
      </c>
    </row>
    <row r="945" spans="1:10" x14ac:dyDescent="0.25">
      <c r="A945" s="33">
        <v>37505</v>
      </c>
      <c r="B945" s="44">
        <v>0.99180000000000001</v>
      </c>
      <c r="C945" s="44">
        <v>117.32</v>
      </c>
      <c r="D945" s="44">
        <v>30.187000000000001</v>
      </c>
      <c r="E945" s="44">
        <v>7.4257</v>
      </c>
      <c r="F945" s="44">
        <v>0.63254999999999995</v>
      </c>
      <c r="G945" s="44">
        <v>244.88</v>
      </c>
      <c r="H945" s="44">
        <v>4.1273</v>
      </c>
      <c r="I945" s="44">
        <v>1.4567000000000001</v>
      </c>
      <c r="J945" s="45">
        <v>9.2255000000000003</v>
      </c>
    </row>
    <row r="946" spans="1:10" x14ac:dyDescent="0.25">
      <c r="A946" s="33">
        <v>37508</v>
      </c>
      <c r="B946" s="44">
        <v>0.97940000000000005</v>
      </c>
      <c r="C946" s="44">
        <v>116.79</v>
      </c>
      <c r="D946" s="44">
        <v>30.027000000000001</v>
      </c>
      <c r="E946" s="44">
        <v>7.4259000000000004</v>
      </c>
      <c r="F946" s="44">
        <v>0.62870000000000004</v>
      </c>
      <c r="G946" s="44">
        <v>243.95</v>
      </c>
      <c r="H946" s="44">
        <v>4.0875000000000004</v>
      </c>
      <c r="I946" s="44">
        <v>1.4573</v>
      </c>
      <c r="J946" s="45">
        <v>9.2039000000000009</v>
      </c>
    </row>
    <row r="947" spans="1:10" x14ac:dyDescent="0.25">
      <c r="A947" s="33">
        <v>37509</v>
      </c>
      <c r="B947" s="44">
        <v>0.97599999999999998</v>
      </c>
      <c r="C947" s="44">
        <v>116.44</v>
      </c>
      <c r="D947" s="44">
        <v>29.902999999999999</v>
      </c>
      <c r="E947" s="44">
        <v>7.4263000000000003</v>
      </c>
      <c r="F947" s="44">
        <v>0.62809999999999999</v>
      </c>
      <c r="G947" s="44">
        <v>243.25</v>
      </c>
      <c r="H947" s="44">
        <v>4.0503</v>
      </c>
      <c r="I947" s="44">
        <v>1.4529000000000001</v>
      </c>
      <c r="J947" s="45">
        <v>9.2085000000000008</v>
      </c>
    </row>
    <row r="948" spans="1:10" x14ac:dyDescent="0.25">
      <c r="A948" s="33">
        <v>37510</v>
      </c>
      <c r="B948" s="44">
        <v>0.97489999999999999</v>
      </c>
      <c r="C948" s="44">
        <v>116.93</v>
      </c>
      <c r="D948" s="44">
        <v>29.792000000000002</v>
      </c>
      <c r="E948" s="44">
        <v>7.4257999999999997</v>
      </c>
      <c r="F948" s="44">
        <v>0.62639999999999996</v>
      </c>
      <c r="G948" s="44">
        <v>243.59</v>
      </c>
      <c r="H948" s="44">
        <v>4.0507</v>
      </c>
      <c r="I948" s="44">
        <v>1.4536</v>
      </c>
      <c r="J948" s="45">
        <v>9.1675000000000004</v>
      </c>
    </row>
    <row r="949" spans="1:10" x14ac:dyDescent="0.25">
      <c r="A949" s="33">
        <v>37511</v>
      </c>
      <c r="B949" s="44">
        <v>0.97570000000000001</v>
      </c>
      <c r="C949" s="44">
        <v>117.17</v>
      </c>
      <c r="D949" s="44">
        <v>29.853000000000002</v>
      </c>
      <c r="E949" s="44">
        <v>7.4257</v>
      </c>
      <c r="F949" s="44">
        <v>0.62739999999999996</v>
      </c>
      <c r="G949" s="44">
        <v>243.51</v>
      </c>
      <c r="H949" s="44">
        <v>4.0727000000000002</v>
      </c>
      <c r="I949" s="44">
        <v>1.4672000000000001</v>
      </c>
      <c r="J949" s="45">
        <v>9.1760999999999999</v>
      </c>
    </row>
    <row r="950" spans="1:10" x14ac:dyDescent="0.25">
      <c r="A950" s="33">
        <v>37512</v>
      </c>
      <c r="B950" s="44">
        <v>0.98099999999999998</v>
      </c>
      <c r="C950" s="44">
        <v>117.94</v>
      </c>
      <c r="D950" s="44">
        <v>30.106999999999999</v>
      </c>
      <c r="E950" s="44">
        <v>7.4263000000000003</v>
      </c>
      <c r="F950" s="44">
        <v>0.62860000000000005</v>
      </c>
      <c r="G950" s="44">
        <v>243.81</v>
      </c>
      <c r="H950" s="44">
        <v>4.0830000000000002</v>
      </c>
      <c r="I950" s="44">
        <v>1.4608000000000001</v>
      </c>
      <c r="J950" s="45">
        <v>9.2475000000000005</v>
      </c>
    </row>
    <row r="951" spans="1:10" x14ac:dyDescent="0.25">
      <c r="A951" s="33">
        <v>37515</v>
      </c>
      <c r="B951" s="44">
        <v>0.96830000000000005</v>
      </c>
      <c r="C951" s="44">
        <v>118.3</v>
      </c>
      <c r="D951" s="44">
        <v>30.347000000000001</v>
      </c>
      <c r="E951" s="44">
        <v>7.4265999999999996</v>
      </c>
      <c r="F951" s="44">
        <v>0.628</v>
      </c>
      <c r="G951" s="44">
        <v>243.45</v>
      </c>
      <c r="H951" s="44">
        <v>4.0523999999999996</v>
      </c>
      <c r="I951" s="44">
        <v>1.4587000000000001</v>
      </c>
      <c r="J951" s="45">
        <v>9.1035000000000004</v>
      </c>
    </row>
    <row r="952" spans="1:10" x14ac:dyDescent="0.25">
      <c r="A952" s="33">
        <v>37516</v>
      </c>
      <c r="B952" s="44">
        <v>0.96489999999999998</v>
      </c>
      <c r="C952" s="44">
        <v>118.64</v>
      </c>
      <c r="D952" s="44">
        <v>30.38</v>
      </c>
      <c r="E952" s="44">
        <v>7.4272999999999998</v>
      </c>
      <c r="F952" s="44">
        <v>0.62970000000000004</v>
      </c>
      <c r="G952" s="44">
        <v>243.27</v>
      </c>
      <c r="H952" s="44">
        <v>4.0279999999999996</v>
      </c>
      <c r="I952" s="44">
        <v>1.4642999999999999</v>
      </c>
      <c r="J952" s="45">
        <v>9.0977999999999994</v>
      </c>
    </row>
    <row r="953" spans="1:10" x14ac:dyDescent="0.25">
      <c r="A953" s="33">
        <v>37517</v>
      </c>
      <c r="B953" s="44">
        <v>0.97250000000000003</v>
      </c>
      <c r="C953" s="44">
        <v>118.5</v>
      </c>
      <c r="D953" s="44">
        <v>30.21</v>
      </c>
      <c r="E953" s="44">
        <v>7.4288999999999996</v>
      </c>
      <c r="F953" s="44">
        <v>0.63160000000000005</v>
      </c>
      <c r="G953" s="44">
        <v>243.66</v>
      </c>
      <c r="H953" s="44">
        <v>4.0542999999999996</v>
      </c>
      <c r="I953" s="44">
        <v>1.4595</v>
      </c>
      <c r="J953" s="45">
        <v>9.1280999999999999</v>
      </c>
    </row>
    <row r="954" spans="1:10" x14ac:dyDescent="0.25">
      <c r="A954" s="33">
        <v>37518</v>
      </c>
      <c r="B954" s="44">
        <v>0.98140000000000005</v>
      </c>
      <c r="C954" s="44">
        <v>118.85</v>
      </c>
      <c r="D954" s="44">
        <v>30.1</v>
      </c>
      <c r="E954" s="44">
        <v>7.4290000000000003</v>
      </c>
      <c r="F954" s="44">
        <v>0.63139999999999996</v>
      </c>
      <c r="G954" s="44">
        <v>242.95</v>
      </c>
      <c r="H954" s="44">
        <v>4.0552000000000001</v>
      </c>
      <c r="I954" s="44">
        <v>1.4497</v>
      </c>
      <c r="J954" s="45">
        <v>9.0954999999999995</v>
      </c>
    </row>
    <row r="955" spans="1:10" x14ac:dyDescent="0.25">
      <c r="A955" s="33">
        <v>37519</v>
      </c>
      <c r="B955" s="44">
        <v>0.97899999999999998</v>
      </c>
      <c r="C955" s="44">
        <v>120.66</v>
      </c>
      <c r="D955" s="44">
        <v>29.966999999999999</v>
      </c>
      <c r="E955" s="44">
        <v>7.4302000000000001</v>
      </c>
      <c r="F955" s="44">
        <v>0.63329999999999997</v>
      </c>
      <c r="G955" s="44">
        <v>243.12</v>
      </c>
      <c r="H955" s="44">
        <v>4.0517000000000003</v>
      </c>
      <c r="I955" s="44">
        <v>1.4553</v>
      </c>
      <c r="J955" s="45">
        <v>9.0937000000000001</v>
      </c>
    </row>
    <row r="956" spans="1:10" x14ac:dyDescent="0.25">
      <c r="A956" s="33">
        <v>37522</v>
      </c>
      <c r="B956" s="44">
        <v>0.98309999999999997</v>
      </c>
      <c r="C956" s="44">
        <v>121.04</v>
      </c>
      <c r="D956" s="44">
        <v>30.213000000000001</v>
      </c>
      <c r="E956" s="44">
        <v>7.4297000000000004</v>
      </c>
      <c r="F956" s="44">
        <v>0.63190000000000002</v>
      </c>
      <c r="G956" s="44">
        <v>243.15</v>
      </c>
      <c r="H956" s="44">
        <v>4.0625999999999998</v>
      </c>
      <c r="I956" s="44">
        <v>1.4464999999999999</v>
      </c>
      <c r="J956" s="45">
        <v>9.0579999999999998</v>
      </c>
    </row>
    <row r="957" spans="1:10" x14ac:dyDescent="0.25">
      <c r="A957" s="33">
        <v>37523</v>
      </c>
      <c r="B957" s="44">
        <v>0.98280000000000001</v>
      </c>
      <c r="C957" s="44">
        <v>121.02</v>
      </c>
      <c r="D957" s="44">
        <v>30.292000000000002</v>
      </c>
      <c r="E957" s="44">
        <v>7.4269999999999996</v>
      </c>
      <c r="F957" s="44">
        <v>0.63109999999999999</v>
      </c>
      <c r="G957" s="44">
        <v>243.52</v>
      </c>
      <c r="H957" s="44">
        <v>4.0717999999999996</v>
      </c>
      <c r="I957" s="44">
        <v>1.4436</v>
      </c>
      <c r="J957" s="45">
        <v>9.0890000000000004</v>
      </c>
    </row>
    <row r="958" spans="1:10" x14ac:dyDescent="0.25">
      <c r="A958" s="33">
        <v>37524</v>
      </c>
      <c r="B958" s="44">
        <v>0.97709999999999997</v>
      </c>
      <c r="C958" s="44">
        <v>119.99</v>
      </c>
      <c r="D958" s="44">
        <v>30.376999999999999</v>
      </c>
      <c r="E958" s="44">
        <v>7.4272</v>
      </c>
      <c r="F958" s="44">
        <v>0.62709999999999999</v>
      </c>
      <c r="G958" s="44">
        <v>243.95</v>
      </c>
      <c r="H958" s="44">
        <v>4.0510000000000002</v>
      </c>
      <c r="I958" s="44">
        <v>1.4376</v>
      </c>
      <c r="J958" s="45">
        <v>9.1035000000000004</v>
      </c>
    </row>
    <row r="959" spans="1:10" x14ac:dyDescent="0.25">
      <c r="A959" s="33">
        <v>37525</v>
      </c>
      <c r="B959" s="44">
        <v>0.97960000000000003</v>
      </c>
      <c r="C959" s="44">
        <v>120.22</v>
      </c>
      <c r="D959" s="44">
        <v>30.321999999999999</v>
      </c>
      <c r="E959" s="44">
        <v>7.4276</v>
      </c>
      <c r="F959" s="44">
        <v>0.62739999999999996</v>
      </c>
      <c r="G959" s="44">
        <v>243.67</v>
      </c>
      <c r="H959" s="44">
        <v>4.0515999999999996</v>
      </c>
      <c r="I959" s="44">
        <v>1.4381999999999999</v>
      </c>
      <c r="J959" s="45">
        <v>9.1175999999999995</v>
      </c>
    </row>
    <row r="960" spans="1:10" x14ac:dyDescent="0.25">
      <c r="A960" s="33">
        <v>37526</v>
      </c>
      <c r="B960" s="44">
        <v>0.97789999999999999</v>
      </c>
      <c r="C960" s="44">
        <v>119.81</v>
      </c>
      <c r="D960" s="44">
        <v>30.302</v>
      </c>
      <c r="E960" s="44">
        <v>7.4275000000000002</v>
      </c>
      <c r="F960" s="44">
        <v>0.62819999999999998</v>
      </c>
      <c r="G960" s="44">
        <v>243.11</v>
      </c>
      <c r="H960" s="44">
        <v>4.0640000000000001</v>
      </c>
      <c r="I960" s="44">
        <v>1.4363999999999999</v>
      </c>
      <c r="J960" s="45">
        <v>9.1059999999999999</v>
      </c>
    </row>
    <row r="961" spans="1:10" x14ac:dyDescent="0.25">
      <c r="A961" s="33">
        <v>37529</v>
      </c>
      <c r="B961" s="44">
        <v>0.98599999999999999</v>
      </c>
      <c r="C961" s="44">
        <v>119.67</v>
      </c>
      <c r="D961" s="44">
        <v>30.285</v>
      </c>
      <c r="E961" s="44">
        <v>7.4273999999999996</v>
      </c>
      <c r="F961" s="44">
        <v>0.62949999999999995</v>
      </c>
      <c r="G961" s="44">
        <v>243.8</v>
      </c>
      <c r="H961" s="44">
        <v>4.0926</v>
      </c>
      <c r="I961" s="44">
        <v>1.4315</v>
      </c>
      <c r="J961" s="45">
        <v>9.1516000000000002</v>
      </c>
    </row>
    <row r="962" spans="1:10" x14ac:dyDescent="0.25">
      <c r="A962" s="33">
        <v>37530</v>
      </c>
      <c r="B962" s="44">
        <v>0.98609999999999998</v>
      </c>
      <c r="C962" s="44">
        <v>120.67</v>
      </c>
      <c r="D962" s="44">
        <v>30.385000000000002</v>
      </c>
      <c r="E962" s="44">
        <v>7.4273999999999996</v>
      </c>
      <c r="F962" s="44">
        <v>0.62770000000000004</v>
      </c>
      <c r="G962" s="44">
        <v>243.27</v>
      </c>
      <c r="H962" s="44">
        <v>4.0811000000000002</v>
      </c>
      <c r="I962" s="44">
        <v>1.4317</v>
      </c>
      <c r="J962" s="45">
        <v>9.1080000000000005</v>
      </c>
    </row>
    <row r="963" spans="1:10" x14ac:dyDescent="0.25">
      <c r="A963" s="33">
        <v>37531</v>
      </c>
      <c r="B963" s="44">
        <v>0.98350000000000004</v>
      </c>
      <c r="C963" s="44">
        <v>120.94</v>
      </c>
      <c r="D963" s="44">
        <v>30.363</v>
      </c>
      <c r="E963" s="44">
        <v>7.4275000000000002</v>
      </c>
      <c r="F963" s="44">
        <v>0.62790000000000001</v>
      </c>
      <c r="G963" s="44">
        <v>243.6</v>
      </c>
      <c r="H963" s="44">
        <v>4.0763999999999996</v>
      </c>
      <c r="I963" s="44">
        <v>1.4421999999999999</v>
      </c>
      <c r="J963" s="45">
        <v>9.07</v>
      </c>
    </row>
    <row r="964" spans="1:10" x14ac:dyDescent="0.25">
      <c r="A964" s="33">
        <v>37532</v>
      </c>
      <c r="B964" s="44">
        <v>0.98899999999999999</v>
      </c>
      <c r="C964" s="44">
        <v>121.47</v>
      </c>
      <c r="D964" s="44">
        <v>30.363</v>
      </c>
      <c r="E964" s="44">
        <v>7.4291</v>
      </c>
      <c r="F964" s="44">
        <v>0.62960000000000005</v>
      </c>
      <c r="G964" s="44">
        <v>243.58</v>
      </c>
      <c r="H964" s="44">
        <v>4.0987999999999998</v>
      </c>
      <c r="I964" s="44">
        <v>1.4452</v>
      </c>
      <c r="J964" s="45">
        <v>9.0960000000000001</v>
      </c>
    </row>
    <row r="965" spans="1:10" x14ac:dyDescent="0.25">
      <c r="A965" s="33">
        <v>37533</v>
      </c>
      <c r="B965" s="44">
        <v>0.98650000000000004</v>
      </c>
      <c r="C965" s="44">
        <v>121.11</v>
      </c>
      <c r="D965" s="44">
        <v>30.332999999999998</v>
      </c>
      <c r="E965" s="44">
        <v>7.4284999999999997</v>
      </c>
      <c r="F965" s="44">
        <v>0.629</v>
      </c>
      <c r="G965" s="44">
        <v>244.05</v>
      </c>
      <c r="H965" s="44">
        <v>4.0934999999999997</v>
      </c>
      <c r="I965" s="44">
        <v>1.4452</v>
      </c>
      <c r="J965" s="45">
        <v>9.0906000000000002</v>
      </c>
    </row>
    <row r="966" spans="1:10" x14ac:dyDescent="0.25">
      <c r="A966" s="33">
        <v>37536</v>
      </c>
      <c r="B966" s="44">
        <v>0.98080000000000001</v>
      </c>
      <c r="C966" s="44">
        <v>121.84</v>
      </c>
      <c r="D966" s="44">
        <v>30.286999999999999</v>
      </c>
      <c r="E966" s="44">
        <v>7.4272999999999998</v>
      </c>
      <c r="F966" s="44">
        <v>0.62649999999999995</v>
      </c>
      <c r="G966" s="44">
        <v>244.53</v>
      </c>
      <c r="H966" s="44">
        <v>4.0784000000000002</v>
      </c>
      <c r="I966" s="44">
        <v>1.4437</v>
      </c>
      <c r="J966" s="45">
        <v>9.0917999999999992</v>
      </c>
    </row>
    <row r="967" spans="1:10" x14ac:dyDescent="0.25">
      <c r="A967" s="33">
        <v>37537</v>
      </c>
      <c r="B967" s="44">
        <v>0.98</v>
      </c>
      <c r="C967" s="44">
        <v>121.73</v>
      </c>
      <c r="D967" s="44">
        <v>30.338000000000001</v>
      </c>
      <c r="E967" s="44">
        <v>7.4275000000000002</v>
      </c>
      <c r="F967" s="44">
        <v>0.62660000000000005</v>
      </c>
      <c r="G967" s="44">
        <v>245.02</v>
      </c>
      <c r="H967" s="44">
        <v>4.0803000000000003</v>
      </c>
      <c r="I967" s="44">
        <v>1.4406000000000001</v>
      </c>
      <c r="J967" s="45">
        <v>9.1564999999999994</v>
      </c>
    </row>
    <row r="968" spans="1:10" x14ac:dyDescent="0.25">
      <c r="A968" s="33">
        <v>37538</v>
      </c>
      <c r="B968" s="44">
        <v>0.98140000000000005</v>
      </c>
      <c r="C968" s="44">
        <v>121.89</v>
      </c>
      <c r="D968" s="44">
        <v>30.65</v>
      </c>
      <c r="E968" s="44">
        <v>7.4275000000000002</v>
      </c>
      <c r="F968" s="44">
        <v>0.63180000000000003</v>
      </c>
      <c r="G968" s="44">
        <v>245.95</v>
      </c>
      <c r="H968" s="44">
        <v>4.0922999999999998</v>
      </c>
      <c r="I968" s="44">
        <v>1.4328000000000001</v>
      </c>
      <c r="J968" s="45">
        <v>9.1561000000000003</v>
      </c>
    </row>
    <row r="969" spans="1:10" x14ac:dyDescent="0.25">
      <c r="A969" s="33">
        <v>37539</v>
      </c>
      <c r="B969" s="44">
        <v>0.98750000000000004</v>
      </c>
      <c r="C969" s="44">
        <v>122.08</v>
      </c>
      <c r="D969" s="44">
        <v>30.617000000000001</v>
      </c>
      <c r="E969" s="44">
        <v>7.4284999999999997</v>
      </c>
      <c r="F969" s="44">
        <v>0.63170000000000004</v>
      </c>
      <c r="G969" s="44">
        <v>245.09</v>
      </c>
      <c r="H969" s="44">
        <v>4.0705</v>
      </c>
      <c r="I969" s="44">
        <v>1.4419</v>
      </c>
      <c r="J969" s="45">
        <v>9.1720000000000006</v>
      </c>
    </row>
    <row r="970" spans="1:10" x14ac:dyDescent="0.25">
      <c r="A970" s="33">
        <v>37540</v>
      </c>
      <c r="B970" s="44">
        <v>0.98570000000000002</v>
      </c>
      <c r="C970" s="44">
        <v>122.53</v>
      </c>
      <c r="D970" s="44">
        <v>30.73</v>
      </c>
      <c r="E970" s="44">
        <v>7.4292999999999996</v>
      </c>
      <c r="F970" s="44">
        <v>0.6321</v>
      </c>
      <c r="G970" s="44">
        <v>244.93</v>
      </c>
      <c r="H970" s="44">
        <v>4.0701999999999998</v>
      </c>
      <c r="I970" s="44">
        <v>1.4418</v>
      </c>
      <c r="J970" s="45">
        <v>9.1110000000000007</v>
      </c>
    </row>
    <row r="971" spans="1:10" x14ac:dyDescent="0.25">
      <c r="A971" s="33">
        <v>37543</v>
      </c>
      <c r="B971" s="44">
        <v>0.98729999999999996</v>
      </c>
      <c r="C971" s="44">
        <v>122.57</v>
      </c>
      <c r="D971" s="44">
        <v>30.742999999999999</v>
      </c>
      <c r="E971" s="44">
        <v>7.4290000000000003</v>
      </c>
      <c r="F971" s="44">
        <v>0.63219999999999998</v>
      </c>
      <c r="G971" s="44">
        <v>245.2</v>
      </c>
      <c r="H971" s="44">
        <v>4.0732999999999997</v>
      </c>
      <c r="I971" s="44">
        <v>1.4328000000000001</v>
      </c>
      <c r="J971" s="45">
        <v>9.0950000000000006</v>
      </c>
    </row>
    <row r="972" spans="1:10" x14ac:dyDescent="0.25">
      <c r="A972" s="33">
        <v>37544</v>
      </c>
      <c r="B972" s="44">
        <v>0.98099999999999998</v>
      </c>
      <c r="C972" s="44">
        <v>122.56</v>
      </c>
      <c r="D972" s="44">
        <v>30.774999999999999</v>
      </c>
      <c r="E972" s="44">
        <v>7.4291999999999998</v>
      </c>
      <c r="F972" s="44">
        <v>0.63100000000000001</v>
      </c>
      <c r="G972" s="44">
        <v>245.27</v>
      </c>
      <c r="H972" s="44">
        <v>4.0549999999999997</v>
      </c>
      <c r="I972" s="44">
        <v>1.4390000000000001</v>
      </c>
      <c r="J972" s="45">
        <v>9.0694999999999997</v>
      </c>
    </row>
    <row r="973" spans="1:10" x14ac:dyDescent="0.25">
      <c r="A973" s="33">
        <v>37545</v>
      </c>
      <c r="B973" s="44">
        <v>0.98229999999999995</v>
      </c>
      <c r="C973" s="44">
        <v>121.86</v>
      </c>
      <c r="D973" s="44">
        <v>30.96</v>
      </c>
      <c r="E973" s="44">
        <v>7.4287999999999998</v>
      </c>
      <c r="F973" s="44">
        <v>0.63180000000000003</v>
      </c>
      <c r="G973" s="44">
        <v>245.34</v>
      </c>
      <c r="H973" s="44">
        <v>4.0679999999999996</v>
      </c>
      <c r="I973" s="44">
        <v>1.4383999999999999</v>
      </c>
      <c r="J973" s="45">
        <v>9.0680999999999994</v>
      </c>
    </row>
    <row r="974" spans="1:10" x14ac:dyDescent="0.25">
      <c r="A974" s="33">
        <v>37546</v>
      </c>
      <c r="B974" s="44">
        <v>0.97629999999999995</v>
      </c>
      <c r="C974" s="44">
        <v>121.34</v>
      </c>
      <c r="D974" s="44">
        <v>30.815000000000001</v>
      </c>
      <c r="E974" s="44">
        <v>7.4310999999999998</v>
      </c>
      <c r="F974" s="44">
        <v>0.62665000000000004</v>
      </c>
      <c r="G974" s="44">
        <v>245.4</v>
      </c>
      <c r="H974" s="44">
        <v>4.0579999999999998</v>
      </c>
      <c r="I974" s="44">
        <v>1.4407000000000001</v>
      </c>
      <c r="J974" s="45">
        <v>9.0946999999999996</v>
      </c>
    </row>
    <row r="975" spans="1:10" x14ac:dyDescent="0.25">
      <c r="A975" s="33">
        <v>37547</v>
      </c>
      <c r="B975" s="44">
        <v>0.97350000000000003</v>
      </c>
      <c r="C975" s="44">
        <v>121.83</v>
      </c>
      <c r="D975" s="44">
        <v>30.582999999999998</v>
      </c>
      <c r="E975" s="44">
        <v>7.4298000000000002</v>
      </c>
      <c r="F975" s="44">
        <v>0.62829999999999997</v>
      </c>
      <c r="G975" s="44">
        <v>244.91</v>
      </c>
      <c r="H975" s="44">
        <v>4.0620000000000003</v>
      </c>
      <c r="I975" s="44">
        <v>1.4438</v>
      </c>
      <c r="J975" s="45">
        <v>9.0960000000000001</v>
      </c>
    </row>
    <row r="976" spans="1:10" x14ac:dyDescent="0.25">
      <c r="A976" s="33">
        <v>37550</v>
      </c>
      <c r="B976" s="44">
        <v>0.9748</v>
      </c>
      <c r="C976" s="44">
        <v>121.53</v>
      </c>
      <c r="D976" s="44">
        <v>30.55</v>
      </c>
      <c r="E976" s="44">
        <v>7.4291</v>
      </c>
      <c r="F976" s="44">
        <v>0.63</v>
      </c>
      <c r="G976" s="44">
        <v>242.48</v>
      </c>
      <c r="H976" s="44">
        <v>4.0416999999999996</v>
      </c>
      <c r="I976" s="44">
        <v>1.4350000000000001</v>
      </c>
      <c r="J976" s="45">
        <v>9.0678000000000001</v>
      </c>
    </row>
    <row r="977" spans="1:10" x14ac:dyDescent="0.25">
      <c r="A977" s="33">
        <v>37551</v>
      </c>
      <c r="B977" s="44">
        <v>0.9768</v>
      </c>
      <c r="C977" s="44">
        <v>122.32</v>
      </c>
      <c r="D977" s="44">
        <v>30.577000000000002</v>
      </c>
      <c r="E977" s="44">
        <v>7.4314999999999998</v>
      </c>
      <c r="F977" s="44">
        <v>0.63149999999999995</v>
      </c>
      <c r="G977" s="44">
        <v>242.25</v>
      </c>
      <c r="H977" s="44">
        <v>4.03</v>
      </c>
      <c r="I977" s="44">
        <v>1.4392</v>
      </c>
      <c r="J977" s="45">
        <v>9.109</v>
      </c>
    </row>
    <row r="978" spans="1:10" x14ac:dyDescent="0.25">
      <c r="A978" s="33">
        <v>37552</v>
      </c>
      <c r="B978" s="44">
        <v>0.97750000000000004</v>
      </c>
      <c r="C978" s="44">
        <v>121.17</v>
      </c>
      <c r="D978" s="44">
        <v>30.806999999999999</v>
      </c>
      <c r="E978" s="44">
        <v>7.4318999999999997</v>
      </c>
      <c r="F978" s="44">
        <v>0.63129999999999997</v>
      </c>
      <c r="G978" s="44">
        <v>241.83</v>
      </c>
      <c r="H978" s="44">
        <v>4.0250000000000004</v>
      </c>
      <c r="I978" s="44">
        <v>1.4517</v>
      </c>
      <c r="J978" s="45">
        <v>9.14</v>
      </c>
    </row>
    <row r="979" spans="1:10" x14ac:dyDescent="0.25">
      <c r="A979" s="33">
        <v>37553</v>
      </c>
      <c r="B979" s="44">
        <v>0.9738</v>
      </c>
      <c r="C979" s="44">
        <v>121.08</v>
      </c>
      <c r="D979" s="44">
        <v>30.872</v>
      </c>
      <c r="E979" s="44">
        <v>7.4307999999999996</v>
      </c>
      <c r="F979" s="44">
        <v>0.62949999999999995</v>
      </c>
      <c r="G979" s="44">
        <v>241.94</v>
      </c>
      <c r="H979" s="44">
        <v>3.9903</v>
      </c>
      <c r="I979" s="44">
        <v>1.4399</v>
      </c>
      <c r="J979" s="45">
        <v>9.1349999999999998</v>
      </c>
    </row>
    <row r="980" spans="1:10" x14ac:dyDescent="0.25">
      <c r="A980" s="33">
        <v>37554</v>
      </c>
      <c r="B980" s="44">
        <v>0.97629999999999995</v>
      </c>
      <c r="C980" s="44">
        <v>121.21</v>
      </c>
      <c r="D980" s="44">
        <v>30.925000000000001</v>
      </c>
      <c r="E980" s="44">
        <v>7.4314999999999998</v>
      </c>
      <c r="F980" s="44">
        <v>0.62860000000000005</v>
      </c>
      <c r="G980" s="44">
        <v>241.12</v>
      </c>
      <c r="H980" s="44">
        <v>3.964</v>
      </c>
      <c r="I980" s="44">
        <v>1.4451000000000001</v>
      </c>
      <c r="J980" s="45">
        <v>9.1286000000000005</v>
      </c>
    </row>
    <row r="981" spans="1:10" x14ac:dyDescent="0.25">
      <c r="A981" s="33">
        <v>37557</v>
      </c>
      <c r="B981" s="44">
        <v>0.97450000000000003</v>
      </c>
      <c r="C981" s="44">
        <v>121.53</v>
      </c>
      <c r="D981" s="44">
        <v>30.917999999999999</v>
      </c>
      <c r="E981" s="44">
        <v>7.4316000000000004</v>
      </c>
      <c r="F981" s="44">
        <v>0.62990000000000002</v>
      </c>
      <c r="G981" s="44">
        <v>241.41</v>
      </c>
      <c r="H981" s="44">
        <v>3.9582999999999999</v>
      </c>
      <c r="I981" s="44">
        <v>1.452</v>
      </c>
      <c r="J981" s="45">
        <v>9.0820000000000007</v>
      </c>
    </row>
    <row r="982" spans="1:10" x14ac:dyDescent="0.25">
      <c r="A982" s="33">
        <v>37558</v>
      </c>
      <c r="B982" s="44">
        <v>0.98199999999999998</v>
      </c>
      <c r="C982" s="44">
        <v>121.21</v>
      </c>
      <c r="D982" s="44">
        <v>30.917999999999999</v>
      </c>
      <c r="E982" s="44">
        <v>7.4321000000000002</v>
      </c>
      <c r="F982" s="44">
        <v>0.63070000000000004</v>
      </c>
      <c r="G982" s="44">
        <v>241.48</v>
      </c>
      <c r="H982" s="44">
        <v>3.9748000000000001</v>
      </c>
      <c r="I982" s="44">
        <v>1.4519</v>
      </c>
      <c r="J982" s="45">
        <v>9.1056000000000008</v>
      </c>
    </row>
    <row r="983" spans="1:10" x14ac:dyDescent="0.25">
      <c r="A983" s="33">
        <v>37559</v>
      </c>
      <c r="B983" s="44">
        <v>0.98250000000000004</v>
      </c>
      <c r="C983" s="44">
        <v>120.65</v>
      </c>
      <c r="D983" s="44">
        <v>30.902999999999999</v>
      </c>
      <c r="E983" s="44">
        <v>7.4322999999999997</v>
      </c>
      <c r="F983" s="44">
        <v>0.63170000000000004</v>
      </c>
      <c r="G983" s="44">
        <v>241.28</v>
      </c>
      <c r="H983" s="44">
        <v>3.9788000000000001</v>
      </c>
      <c r="I983" s="44">
        <v>1.4530000000000001</v>
      </c>
      <c r="J983" s="45">
        <v>9.0833999999999993</v>
      </c>
    </row>
    <row r="984" spans="1:10" x14ac:dyDescent="0.25">
      <c r="A984" s="33">
        <v>37560</v>
      </c>
      <c r="B984" s="44">
        <v>0.98640000000000005</v>
      </c>
      <c r="C984" s="44">
        <v>121.04</v>
      </c>
      <c r="D984" s="44">
        <v>30.777999999999999</v>
      </c>
      <c r="E984" s="44">
        <v>7.4318999999999997</v>
      </c>
      <c r="F984" s="44">
        <v>0.63260000000000005</v>
      </c>
      <c r="G984" s="44">
        <v>241.33</v>
      </c>
      <c r="H984" s="44">
        <v>3.9777</v>
      </c>
      <c r="I984" s="44">
        <v>1.4438</v>
      </c>
      <c r="J984" s="45">
        <v>9.09</v>
      </c>
    </row>
    <row r="985" spans="1:10" x14ac:dyDescent="0.25">
      <c r="A985" s="33">
        <v>37561</v>
      </c>
      <c r="B985" s="44">
        <v>0.99739999999999995</v>
      </c>
      <c r="C985" s="44">
        <v>121.58</v>
      </c>
      <c r="D985" s="44">
        <v>30.847000000000001</v>
      </c>
      <c r="E985" s="44">
        <v>7.4321000000000002</v>
      </c>
      <c r="F985" s="44">
        <v>0.63680000000000003</v>
      </c>
      <c r="G985" s="44">
        <v>241.4</v>
      </c>
      <c r="H985" s="44">
        <v>3.9931999999999999</v>
      </c>
      <c r="I985" s="44">
        <v>1.4449000000000001</v>
      </c>
      <c r="J985" s="45">
        <v>9.0888000000000009</v>
      </c>
    </row>
    <row r="986" spans="1:10" x14ac:dyDescent="0.25">
      <c r="A986" s="33">
        <v>37564</v>
      </c>
      <c r="B986" s="44">
        <v>0.99439999999999995</v>
      </c>
      <c r="C986" s="44">
        <v>121.85</v>
      </c>
      <c r="D986" s="44">
        <v>30.716999999999999</v>
      </c>
      <c r="E986" s="44">
        <v>7.4322999999999997</v>
      </c>
      <c r="F986" s="44">
        <v>0.63900000000000001</v>
      </c>
      <c r="G986" s="44">
        <v>241.1</v>
      </c>
      <c r="H986" s="44">
        <v>3.9731999999999998</v>
      </c>
      <c r="I986" s="44">
        <v>1.4390000000000001</v>
      </c>
      <c r="J986" s="45">
        <v>9.1424000000000003</v>
      </c>
    </row>
    <row r="987" spans="1:10" x14ac:dyDescent="0.25">
      <c r="A987" s="33">
        <v>37565</v>
      </c>
      <c r="B987" s="44">
        <v>1.0024</v>
      </c>
      <c r="C987" s="44">
        <v>121.95</v>
      </c>
      <c r="D987" s="44">
        <v>30.948</v>
      </c>
      <c r="E987" s="44">
        <v>7.4325999999999999</v>
      </c>
      <c r="F987" s="44">
        <v>0.64129999999999998</v>
      </c>
      <c r="G987" s="44">
        <v>241.14</v>
      </c>
      <c r="H987" s="44">
        <v>3.9857</v>
      </c>
      <c r="I987" s="44">
        <v>1.4410000000000001</v>
      </c>
      <c r="J987" s="45">
        <v>9.1423000000000005</v>
      </c>
    </row>
    <row r="988" spans="1:10" x14ac:dyDescent="0.25">
      <c r="A988" s="33">
        <v>37566</v>
      </c>
      <c r="B988" s="44">
        <v>0.99550000000000005</v>
      </c>
      <c r="C988" s="44">
        <v>121.84</v>
      </c>
      <c r="D988" s="44">
        <v>30.792000000000002</v>
      </c>
      <c r="E988" s="44">
        <v>7.4317000000000002</v>
      </c>
      <c r="F988" s="44">
        <v>0.63939999999999997</v>
      </c>
      <c r="G988" s="44">
        <v>239.65</v>
      </c>
      <c r="H988" s="44">
        <v>3.9636999999999998</v>
      </c>
      <c r="I988" s="44">
        <v>1.4459</v>
      </c>
      <c r="J988" s="45">
        <v>9.1274999999999995</v>
      </c>
    </row>
    <row r="989" spans="1:10" x14ac:dyDescent="0.25">
      <c r="A989" s="33">
        <v>37567</v>
      </c>
      <c r="B989" s="44">
        <v>1.0013000000000001</v>
      </c>
      <c r="C989" s="44">
        <v>121.98</v>
      </c>
      <c r="D989" s="44">
        <v>30.917999999999999</v>
      </c>
      <c r="E989" s="44">
        <v>7.4297000000000004</v>
      </c>
      <c r="F989" s="44">
        <v>0.63839999999999997</v>
      </c>
      <c r="G989" s="44">
        <v>239.15</v>
      </c>
      <c r="H989" s="44">
        <v>3.9571999999999998</v>
      </c>
      <c r="I989" s="44">
        <v>1.4430000000000001</v>
      </c>
      <c r="J989" s="45">
        <v>9.1393000000000004</v>
      </c>
    </row>
    <row r="990" spans="1:10" x14ac:dyDescent="0.25">
      <c r="A990" s="33">
        <v>37568</v>
      </c>
      <c r="B990" s="44">
        <v>1.0106999999999999</v>
      </c>
      <c r="C990" s="44">
        <v>121.95</v>
      </c>
      <c r="D990" s="44">
        <v>30.960999999999999</v>
      </c>
      <c r="E990" s="44">
        <v>7.4291999999999998</v>
      </c>
      <c r="F990" s="44">
        <v>0.63749999999999996</v>
      </c>
      <c r="G990" s="44">
        <v>239.03</v>
      </c>
      <c r="H990" s="44">
        <v>3.9716</v>
      </c>
      <c r="I990" s="44">
        <v>1.4504999999999999</v>
      </c>
      <c r="J990" s="45">
        <v>9.1214999999999993</v>
      </c>
    </row>
    <row r="991" spans="1:10" x14ac:dyDescent="0.25">
      <c r="A991" s="33">
        <v>37571</v>
      </c>
      <c r="B991" s="44">
        <v>1.0125999999999999</v>
      </c>
      <c r="C991" s="44">
        <v>120.9</v>
      </c>
      <c r="D991" s="44">
        <v>30.7</v>
      </c>
      <c r="E991" s="44">
        <v>7.4283999999999999</v>
      </c>
      <c r="F991" s="44">
        <v>0.63700000000000001</v>
      </c>
      <c r="G991" s="44">
        <v>238.21</v>
      </c>
      <c r="H991" s="44">
        <v>3.9338000000000002</v>
      </c>
      <c r="I991" s="44">
        <v>1.4664999999999999</v>
      </c>
      <c r="J991" s="45">
        <v>9.0969999999999995</v>
      </c>
    </row>
    <row r="992" spans="1:10" x14ac:dyDescent="0.25">
      <c r="A992" s="33">
        <v>37572</v>
      </c>
      <c r="B992" s="44">
        <v>1.0081</v>
      </c>
      <c r="C992" s="44">
        <v>120.61</v>
      </c>
      <c r="D992" s="44">
        <v>30.686</v>
      </c>
      <c r="E992" s="44">
        <v>7.4276999999999997</v>
      </c>
      <c r="F992" s="44">
        <v>0.63580000000000003</v>
      </c>
      <c r="G992" s="44">
        <v>238.52</v>
      </c>
      <c r="H992" s="44">
        <v>3.9462999999999999</v>
      </c>
      <c r="I992" s="44">
        <v>1.4594</v>
      </c>
      <c r="J992" s="45">
        <v>9.0832999999999995</v>
      </c>
    </row>
    <row r="993" spans="1:10" x14ac:dyDescent="0.25">
      <c r="A993" s="33">
        <v>37573</v>
      </c>
      <c r="B993" s="44">
        <v>1.0067999999999999</v>
      </c>
      <c r="C993" s="44">
        <v>120.8</v>
      </c>
      <c r="D993" s="44">
        <v>30.722000000000001</v>
      </c>
      <c r="E993" s="44">
        <v>7.4261999999999997</v>
      </c>
      <c r="F993" s="44">
        <v>0.63429999999999997</v>
      </c>
      <c r="G993" s="44">
        <v>238.5</v>
      </c>
      <c r="H993" s="44">
        <v>3.9578000000000002</v>
      </c>
      <c r="I993" s="44">
        <v>1.4661999999999999</v>
      </c>
      <c r="J993" s="45">
        <v>9.0728000000000009</v>
      </c>
    </row>
    <row r="994" spans="1:10" x14ac:dyDescent="0.25">
      <c r="A994" s="33">
        <v>37574</v>
      </c>
      <c r="B994" s="44">
        <v>1.0095000000000001</v>
      </c>
      <c r="C994" s="44">
        <v>120.85</v>
      </c>
      <c r="D994" s="44">
        <v>30.698</v>
      </c>
      <c r="E994" s="44">
        <v>7.4264999999999999</v>
      </c>
      <c r="F994" s="44">
        <v>0.63549999999999995</v>
      </c>
      <c r="G994" s="44">
        <v>237.86</v>
      </c>
      <c r="H994" s="44">
        <v>3.9674</v>
      </c>
      <c r="I994" s="44">
        <v>1.4585999999999999</v>
      </c>
      <c r="J994" s="45">
        <v>9.0973000000000006</v>
      </c>
    </row>
    <row r="995" spans="1:10" x14ac:dyDescent="0.25">
      <c r="A995" s="33">
        <v>37575</v>
      </c>
      <c r="B995" s="44">
        <v>1.0028999999999999</v>
      </c>
      <c r="C995" s="44">
        <v>121.05</v>
      </c>
      <c r="D995" s="44">
        <v>30.571999999999999</v>
      </c>
      <c r="E995" s="44">
        <v>7.4263000000000003</v>
      </c>
      <c r="F995" s="44">
        <v>0.63619999999999999</v>
      </c>
      <c r="G995" s="44">
        <v>237.3</v>
      </c>
      <c r="H995" s="44">
        <v>3.9443000000000001</v>
      </c>
      <c r="I995" s="44">
        <v>1.4530000000000001</v>
      </c>
      <c r="J995" s="45">
        <v>9.0835000000000008</v>
      </c>
    </row>
    <row r="996" spans="1:10" x14ac:dyDescent="0.25">
      <c r="A996" s="33">
        <v>37578</v>
      </c>
      <c r="B996" s="44">
        <v>1.0065</v>
      </c>
      <c r="C996" s="44">
        <v>121.98</v>
      </c>
      <c r="D996" s="44">
        <v>30.582999999999998</v>
      </c>
      <c r="E996" s="44">
        <v>7.4263000000000003</v>
      </c>
      <c r="F996" s="44">
        <v>0.63739999999999997</v>
      </c>
      <c r="G996" s="44">
        <v>237.03</v>
      </c>
      <c r="H996" s="44">
        <v>3.9352999999999998</v>
      </c>
      <c r="I996" s="44">
        <v>1.4523999999999999</v>
      </c>
      <c r="J996" s="45">
        <v>9.0724999999999998</v>
      </c>
    </row>
    <row r="997" spans="1:10" x14ac:dyDescent="0.25">
      <c r="A997" s="33">
        <v>37579</v>
      </c>
      <c r="B997" s="44">
        <v>1.0125</v>
      </c>
      <c r="C997" s="44">
        <v>122.75</v>
      </c>
      <c r="D997" s="44">
        <v>30.545999999999999</v>
      </c>
      <c r="E997" s="44">
        <v>7.4273999999999996</v>
      </c>
      <c r="F997" s="44">
        <v>0.63729999999999998</v>
      </c>
      <c r="G997" s="44">
        <v>236.62</v>
      </c>
      <c r="H997" s="44">
        <v>3.9337</v>
      </c>
      <c r="I997" s="44">
        <v>1.456</v>
      </c>
      <c r="J997" s="45">
        <v>9.0723000000000003</v>
      </c>
    </row>
    <row r="998" spans="1:10" x14ac:dyDescent="0.25">
      <c r="A998" s="33">
        <v>37580</v>
      </c>
      <c r="B998" s="44">
        <v>1.0019</v>
      </c>
      <c r="C998" s="44">
        <v>122.67</v>
      </c>
      <c r="D998" s="44">
        <v>30.582999999999998</v>
      </c>
      <c r="E998" s="44">
        <v>7.4263000000000003</v>
      </c>
      <c r="F998" s="44">
        <v>0.63639999999999997</v>
      </c>
      <c r="G998" s="44">
        <v>237.67</v>
      </c>
      <c r="H998" s="44">
        <v>3.9352</v>
      </c>
      <c r="I998" s="44">
        <v>1.4442999999999999</v>
      </c>
      <c r="J998" s="45">
        <v>9.0779999999999994</v>
      </c>
    </row>
    <row r="999" spans="1:10" x14ac:dyDescent="0.25">
      <c r="A999" s="33">
        <v>37581</v>
      </c>
      <c r="B999" s="44">
        <v>1.0034000000000001</v>
      </c>
      <c r="C999" s="44">
        <v>122.75</v>
      </c>
      <c r="D999" s="44">
        <v>30.673999999999999</v>
      </c>
      <c r="E999" s="44">
        <v>7.4260999999999999</v>
      </c>
      <c r="F999" s="44">
        <v>0.63560000000000005</v>
      </c>
      <c r="G999" s="44">
        <v>237.53</v>
      </c>
      <c r="H999" s="44">
        <v>3.9535</v>
      </c>
      <c r="I999" s="44">
        <v>1.4608000000000001</v>
      </c>
      <c r="J999" s="45">
        <v>9.0632999999999999</v>
      </c>
    </row>
    <row r="1000" spans="1:10" x14ac:dyDescent="0.25">
      <c r="A1000" s="33">
        <v>37582</v>
      </c>
      <c r="B1000" s="44">
        <v>1.0024</v>
      </c>
      <c r="C1000" s="44">
        <v>122.88</v>
      </c>
      <c r="D1000" s="44">
        <v>30.664999999999999</v>
      </c>
      <c r="E1000" s="44">
        <v>7.4268000000000001</v>
      </c>
      <c r="F1000" s="44">
        <v>0.63349999999999995</v>
      </c>
      <c r="G1000" s="44">
        <v>236.98</v>
      </c>
      <c r="H1000" s="44">
        <v>3.9415</v>
      </c>
      <c r="I1000" s="44">
        <v>1.4683999999999999</v>
      </c>
      <c r="J1000" s="45">
        <v>9.0181000000000004</v>
      </c>
    </row>
    <row r="1001" spans="1:10" x14ac:dyDescent="0.25">
      <c r="A1001" s="33">
        <v>37585</v>
      </c>
      <c r="B1001" s="44">
        <v>0.99050000000000005</v>
      </c>
      <c r="C1001" s="44">
        <v>121.84</v>
      </c>
      <c r="D1001" s="44">
        <v>30.683</v>
      </c>
      <c r="E1001" s="44">
        <v>7.4264999999999999</v>
      </c>
      <c r="F1001" s="44">
        <v>0.63260000000000005</v>
      </c>
      <c r="G1001" s="44">
        <v>236.98</v>
      </c>
      <c r="H1001" s="44">
        <v>3.9245999999999999</v>
      </c>
      <c r="I1001" s="44">
        <v>1.4744999999999999</v>
      </c>
      <c r="J1001" s="45">
        <v>9.0116999999999994</v>
      </c>
    </row>
    <row r="1002" spans="1:10" x14ac:dyDescent="0.25">
      <c r="A1002" s="33">
        <v>37586</v>
      </c>
      <c r="B1002" s="44">
        <v>0.99099999999999999</v>
      </c>
      <c r="C1002" s="44">
        <v>120.92</v>
      </c>
      <c r="D1002" s="44">
        <v>30.808</v>
      </c>
      <c r="E1002" s="44">
        <v>7.4263000000000003</v>
      </c>
      <c r="F1002" s="44">
        <v>0.63449999999999995</v>
      </c>
      <c r="G1002" s="44">
        <v>236.05</v>
      </c>
      <c r="H1002" s="44">
        <v>3.9647000000000001</v>
      </c>
      <c r="I1002" s="44">
        <v>1.4703999999999999</v>
      </c>
      <c r="J1002" s="45">
        <v>9.0353999999999992</v>
      </c>
    </row>
    <row r="1003" spans="1:10" x14ac:dyDescent="0.25">
      <c r="A1003" s="33">
        <v>37587</v>
      </c>
      <c r="B1003" s="44">
        <v>0.99270000000000003</v>
      </c>
      <c r="C1003" s="44">
        <v>120.57</v>
      </c>
      <c r="D1003" s="44">
        <v>30.948</v>
      </c>
      <c r="E1003" s="44">
        <v>7.4263000000000003</v>
      </c>
      <c r="F1003" s="44">
        <v>0.64129999999999998</v>
      </c>
      <c r="G1003" s="44">
        <v>236.76</v>
      </c>
      <c r="H1003" s="44">
        <v>3.9472</v>
      </c>
      <c r="I1003" s="44">
        <v>1.4679</v>
      </c>
      <c r="J1003" s="45">
        <v>9.0608000000000004</v>
      </c>
    </row>
    <row r="1004" spans="1:10" x14ac:dyDescent="0.25">
      <c r="A1004" s="33">
        <v>37588</v>
      </c>
      <c r="B1004" s="44">
        <v>0.99339999999999995</v>
      </c>
      <c r="C1004" s="44">
        <v>121.37</v>
      </c>
      <c r="D1004" s="44">
        <v>30.891999999999999</v>
      </c>
      <c r="E1004" s="44">
        <v>7.4261999999999997</v>
      </c>
      <c r="F1004" s="44">
        <v>0.63949999999999996</v>
      </c>
      <c r="G1004" s="44">
        <v>237.95</v>
      </c>
      <c r="H1004" s="44">
        <v>3.9794999999999998</v>
      </c>
      <c r="I1004" s="44">
        <v>1.4637</v>
      </c>
      <c r="J1004" s="45">
        <v>9.0654000000000003</v>
      </c>
    </row>
    <row r="1005" spans="1:10" x14ac:dyDescent="0.25">
      <c r="A1005" s="33">
        <v>37589</v>
      </c>
      <c r="B1005" s="44">
        <v>0.99270000000000003</v>
      </c>
      <c r="C1005" s="44">
        <v>121.56</v>
      </c>
      <c r="D1005" s="44">
        <v>30.856999999999999</v>
      </c>
      <c r="E1005" s="44">
        <v>7.4260999999999999</v>
      </c>
      <c r="F1005" s="44">
        <v>0.63949999999999996</v>
      </c>
      <c r="G1005" s="44">
        <v>237.72</v>
      </c>
      <c r="H1005" s="44">
        <v>3.9860000000000002</v>
      </c>
      <c r="I1005" s="44">
        <v>1.4631000000000001</v>
      </c>
      <c r="J1005" s="45">
        <v>9.0452999999999992</v>
      </c>
    </row>
    <row r="1006" spans="1:10" x14ac:dyDescent="0.25">
      <c r="A1006" s="33">
        <v>37592</v>
      </c>
      <c r="B1006" s="44">
        <v>0.98709999999999998</v>
      </c>
      <c r="C1006" s="44">
        <v>123.14</v>
      </c>
      <c r="D1006" s="44">
        <v>30.82</v>
      </c>
      <c r="E1006" s="44">
        <v>7.4260999999999999</v>
      </c>
      <c r="F1006" s="44">
        <v>0.63819999999999999</v>
      </c>
      <c r="G1006" s="44">
        <v>236.85</v>
      </c>
      <c r="H1006" s="44">
        <v>3.952</v>
      </c>
      <c r="I1006" s="44">
        <v>1.4634</v>
      </c>
      <c r="J1006" s="45">
        <v>9.0070999999999994</v>
      </c>
    </row>
    <row r="1007" spans="1:10" x14ac:dyDescent="0.25">
      <c r="A1007" s="33">
        <v>37593</v>
      </c>
      <c r="B1007" s="44">
        <v>0.99670000000000003</v>
      </c>
      <c r="C1007" s="44">
        <v>124.08</v>
      </c>
      <c r="D1007" s="44">
        <v>30.93</v>
      </c>
      <c r="E1007" s="44">
        <v>7.4263000000000003</v>
      </c>
      <c r="F1007" s="44">
        <v>0.63739999999999997</v>
      </c>
      <c r="G1007" s="44">
        <v>237.38</v>
      </c>
      <c r="H1007" s="44">
        <v>3.97</v>
      </c>
      <c r="I1007" s="44">
        <v>1.4619</v>
      </c>
      <c r="J1007" s="45">
        <v>9.0365000000000002</v>
      </c>
    </row>
    <row r="1008" spans="1:10" x14ac:dyDescent="0.25">
      <c r="A1008" s="33">
        <v>37594</v>
      </c>
      <c r="B1008" s="44">
        <v>1.0018</v>
      </c>
      <c r="C1008" s="44">
        <v>124.75</v>
      </c>
      <c r="D1008" s="44">
        <v>31.135000000000002</v>
      </c>
      <c r="E1008" s="44">
        <v>7.4263000000000003</v>
      </c>
      <c r="F1008" s="44">
        <v>0.63670000000000004</v>
      </c>
      <c r="G1008" s="44">
        <v>237.21</v>
      </c>
      <c r="H1008" s="44">
        <v>3.9910000000000001</v>
      </c>
      <c r="I1008" s="44">
        <v>1.4594</v>
      </c>
      <c r="J1008" s="45">
        <v>9.0542999999999996</v>
      </c>
    </row>
    <row r="1009" spans="1:10" x14ac:dyDescent="0.25">
      <c r="A1009" s="33">
        <v>37595</v>
      </c>
      <c r="B1009" s="44">
        <v>0.99909999999999999</v>
      </c>
      <c r="C1009" s="44">
        <v>125.18</v>
      </c>
      <c r="D1009" s="44">
        <v>30.893000000000001</v>
      </c>
      <c r="E1009" s="44">
        <v>7.4264000000000001</v>
      </c>
      <c r="F1009" s="44">
        <v>0.63639999999999997</v>
      </c>
      <c r="G1009" s="44">
        <v>236.15</v>
      </c>
      <c r="H1009" s="44">
        <v>3.9967000000000001</v>
      </c>
      <c r="I1009" s="44">
        <v>1.4685999999999999</v>
      </c>
      <c r="J1009" s="45">
        <v>9.0581999999999994</v>
      </c>
    </row>
    <row r="1010" spans="1:10" x14ac:dyDescent="0.25">
      <c r="A1010" s="33">
        <v>37596</v>
      </c>
      <c r="B1010" s="44">
        <v>1.0005999999999999</v>
      </c>
      <c r="C1010" s="44">
        <v>125.02</v>
      </c>
      <c r="D1010" s="44">
        <v>31.015000000000001</v>
      </c>
      <c r="E1010" s="44">
        <v>7.4260999999999999</v>
      </c>
      <c r="F1010" s="44">
        <v>0.63770000000000004</v>
      </c>
      <c r="G1010" s="44">
        <v>236.58</v>
      </c>
      <c r="H1010" s="44">
        <v>3.992</v>
      </c>
      <c r="I1010" s="44">
        <v>1.4743999999999999</v>
      </c>
      <c r="J1010" s="45">
        <v>9.0525000000000002</v>
      </c>
    </row>
    <row r="1011" spans="1:10" x14ac:dyDescent="0.25">
      <c r="A1011" s="33">
        <v>37599</v>
      </c>
      <c r="B1011" s="44">
        <v>1.0093000000000001</v>
      </c>
      <c r="C1011" s="44">
        <v>123.65</v>
      </c>
      <c r="D1011" s="44">
        <v>31.08</v>
      </c>
      <c r="E1011" s="44">
        <v>7.4267000000000003</v>
      </c>
      <c r="F1011" s="44">
        <v>0.63929999999999998</v>
      </c>
      <c r="G1011" s="44">
        <v>236.36</v>
      </c>
      <c r="H1011" s="44">
        <v>3.9927999999999999</v>
      </c>
      <c r="I1011" s="44">
        <v>1.4742999999999999</v>
      </c>
      <c r="J1011" s="45">
        <v>9.0655000000000001</v>
      </c>
    </row>
    <row r="1012" spans="1:10" x14ac:dyDescent="0.25">
      <c r="A1012" s="33">
        <v>37600</v>
      </c>
      <c r="B1012" s="44">
        <v>1.0111000000000001</v>
      </c>
      <c r="C1012" s="44">
        <v>124.66</v>
      </c>
      <c r="D1012" s="44">
        <v>31.134</v>
      </c>
      <c r="E1012" s="44">
        <v>7.4272999999999998</v>
      </c>
      <c r="F1012" s="44">
        <v>0.64159999999999995</v>
      </c>
      <c r="G1012" s="44">
        <v>236.51</v>
      </c>
      <c r="H1012" s="44">
        <v>3.9914999999999998</v>
      </c>
      <c r="I1012" s="44">
        <v>1.4717</v>
      </c>
      <c r="J1012" s="45">
        <v>9.1095000000000006</v>
      </c>
    </row>
    <row r="1013" spans="1:10" x14ac:dyDescent="0.25">
      <c r="A1013" s="33">
        <v>37601</v>
      </c>
      <c r="B1013" s="44">
        <v>1.0066999999999999</v>
      </c>
      <c r="C1013" s="44">
        <v>124.18</v>
      </c>
      <c r="D1013" s="44">
        <v>31.05</v>
      </c>
      <c r="E1013" s="44">
        <v>7.4264000000000001</v>
      </c>
      <c r="F1013" s="44">
        <v>0.64059999999999995</v>
      </c>
      <c r="G1013" s="44">
        <v>236.06</v>
      </c>
      <c r="H1013" s="44">
        <v>3.97</v>
      </c>
      <c r="I1013" s="44">
        <v>1.4664999999999999</v>
      </c>
      <c r="J1013" s="45">
        <v>9.0694999999999997</v>
      </c>
    </row>
    <row r="1014" spans="1:10" x14ac:dyDescent="0.25">
      <c r="A1014" s="33">
        <v>37602</v>
      </c>
      <c r="B1014" s="44">
        <v>1.0156000000000001</v>
      </c>
      <c r="C1014" s="44">
        <v>124.55</v>
      </c>
      <c r="D1014" s="44">
        <v>31.183</v>
      </c>
      <c r="E1014" s="44">
        <v>7.4267000000000003</v>
      </c>
      <c r="F1014" s="44">
        <v>0.64370000000000005</v>
      </c>
      <c r="G1014" s="44">
        <v>235.92</v>
      </c>
      <c r="H1014" s="44">
        <v>3.9729999999999999</v>
      </c>
      <c r="I1014" s="44">
        <v>1.4670000000000001</v>
      </c>
      <c r="J1014" s="45">
        <v>9.1069999999999993</v>
      </c>
    </row>
    <row r="1015" spans="1:10" x14ac:dyDescent="0.25">
      <c r="A1015" s="33">
        <v>37603</v>
      </c>
      <c r="B1015" s="44">
        <v>1.0221</v>
      </c>
      <c r="C1015" s="44">
        <v>124.46</v>
      </c>
      <c r="D1015" s="44">
        <v>31.233000000000001</v>
      </c>
      <c r="E1015" s="44">
        <v>7.4256000000000002</v>
      </c>
      <c r="F1015" s="44">
        <v>0.64449999999999996</v>
      </c>
      <c r="G1015" s="44">
        <v>235.68</v>
      </c>
      <c r="H1015" s="44">
        <v>3.9752999999999998</v>
      </c>
      <c r="I1015" s="44">
        <v>1.4559</v>
      </c>
      <c r="J1015" s="45">
        <v>9.1204999999999998</v>
      </c>
    </row>
    <row r="1016" spans="1:10" x14ac:dyDescent="0.25">
      <c r="A1016" s="33">
        <v>37606</v>
      </c>
      <c r="B1016" s="44">
        <v>1.0212000000000001</v>
      </c>
      <c r="C1016" s="44">
        <v>123.64</v>
      </c>
      <c r="D1016" s="44">
        <v>31.257000000000001</v>
      </c>
      <c r="E1016" s="44">
        <v>7.4260000000000002</v>
      </c>
      <c r="F1016" s="44">
        <v>0.64259999999999995</v>
      </c>
      <c r="G1016" s="44">
        <v>235.65</v>
      </c>
      <c r="H1016" s="44">
        <v>3.9672000000000001</v>
      </c>
      <c r="I1016" s="44">
        <v>1.4388000000000001</v>
      </c>
      <c r="J1016" s="45">
        <v>9.1288</v>
      </c>
    </row>
    <row r="1017" spans="1:10" x14ac:dyDescent="0.25">
      <c r="A1017" s="33">
        <v>37607</v>
      </c>
      <c r="B1017" s="44">
        <v>1.0306999999999999</v>
      </c>
      <c r="C1017" s="44">
        <v>124.4</v>
      </c>
      <c r="D1017" s="44">
        <v>31.356999999999999</v>
      </c>
      <c r="E1017" s="44">
        <v>7.4272999999999998</v>
      </c>
      <c r="F1017" s="44">
        <v>0.64449999999999996</v>
      </c>
      <c r="G1017" s="44">
        <v>235.13</v>
      </c>
      <c r="H1017" s="44">
        <v>3.9984999999999999</v>
      </c>
      <c r="I1017" s="44">
        <v>1.4286000000000001</v>
      </c>
      <c r="J1017" s="45">
        <v>9.0939999999999994</v>
      </c>
    </row>
    <row r="1018" spans="1:10" x14ac:dyDescent="0.25">
      <c r="A1018" s="33">
        <v>37608</v>
      </c>
      <c r="B1018" s="44">
        <v>1.024</v>
      </c>
      <c r="C1018" s="44">
        <v>124.35</v>
      </c>
      <c r="D1018" s="44">
        <v>31.225000000000001</v>
      </c>
      <c r="E1018" s="44">
        <v>7.4253</v>
      </c>
      <c r="F1018" s="44">
        <v>0.64029999999999998</v>
      </c>
      <c r="G1018" s="44">
        <v>235.23</v>
      </c>
      <c r="H1018" s="44">
        <v>3.9950000000000001</v>
      </c>
      <c r="I1018" s="44">
        <v>1.4261999999999999</v>
      </c>
      <c r="J1018" s="45">
        <v>9.09</v>
      </c>
    </row>
    <row r="1019" spans="1:10" x14ac:dyDescent="0.25">
      <c r="A1019" s="33">
        <v>37609</v>
      </c>
      <c r="B1019" s="44">
        <v>1.0273000000000001</v>
      </c>
      <c r="C1019" s="44">
        <v>123.87</v>
      </c>
      <c r="D1019" s="44">
        <v>31.285</v>
      </c>
      <c r="E1019" s="44">
        <v>7.4249999999999998</v>
      </c>
      <c r="F1019" s="44">
        <v>0.64029999999999998</v>
      </c>
      <c r="G1019" s="44">
        <v>235.39</v>
      </c>
      <c r="H1019" s="44">
        <v>3.9939</v>
      </c>
      <c r="I1019" s="44">
        <v>1.4222999999999999</v>
      </c>
      <c r="J1019" s="45">
        <v>9.0969999999999995</v>
      </c>
    </row>
    <row r="1020" spans="1:10" x14ac:dyDescent="0.25">
      <c r="A1020" s="33">
        <v>37610</v>
      </c>
      <c r="B1020" s="44">
        <v>1.0255000000000001</v>
      </c>
      <c r="C1020" s="44">
        <v>123.79</v>
      </c>
      <c r="D1020" s="44">
        <v>31.266999999999999</v>
      </c>
      <c r="E1020" s="44">
        <v>7.4250999999999996</v>
      </c>
      <c r="F1020" s="44">
        <v>0.63990000000000002</v>
      </c>
      <c r="G1020" s="44">
        <v>235.98</v>
      </c>
      <c r="H1020" s="44">
        <v>3.9809999999999999</v>
      </c>
      <c r="I1020" s="44">
        <v>1.4276</v>
      </c>
      <c r="J1020" s="45">
        <v>9.0975000000000001</v>
      </c>
    </row>
    <row r="1021" spans="1:10" x14ac:dyDescent="0.25">
      <c r="A1021" s="33">
        <v>37613</v>
      </c>
      <c r="B1021" s="44">
        <v>1.0282</v>
      </c>
      <c r="C1021" s="44">
        <v>123.35</v>
      </c>
      <c r="D1021" s="44">
        <v>31.36</v>
      </c>
      <c r="E1021" s="44">
        <v>7.4265999999999996</v>
      </c>
      <c r="F1021" s="44">
        <v>0.64459999999999995</v>
      </c>
      <c r="G1021" s="44">
        <v>235.75</v>
      </c>
      <c r="H1021" s="44">
        <v>3.9824999999999999</v>
      </c>
      <c r="I1021" s="44">
        <v>1.4286000000000001</v>
      </c>
      <c r="J1021" s="45">
        <v>9.1379999999999999</v>
      </c>
    </row>
    <row r="1022" spans="1:10" x14ac:dyDescent="0.25">
      <c r="A1022" s="33">
        <v>37614</v>
      </c>
      <c r="B1022" s="44">
        <v>1.0296000000000001</v>
      </c>
      <c r="C1022" s="44">
        <v>123.78</v>
      </c>
      <c r="D1022" s="44">
        <v>31.253</v>
      </c>
      <c r="E1022" s="44">
        <v>7.4260999999999999</v>
      </c>
      <c r="F1022" s="44">
        <v>0.64670000000000005</v>
      </c>
      <c r="G1022" s="44">
        <v>235.61</v>
      </c>
      <c r="H1022" s="44">
        <v>3.9792999999999998</v>
      </c>
      <c r="I1022" s="44">
        <v>1.4341999999999999</v>
      </c>
      <c r="J1022" s="45">
        <v>9.1326000000000001</v>
      </c>
    </row>
    <row r="1023" spans="1:10" x14ac:dyDescent="0.25">
      <c r="A1023" s="33">
        <v>37617</v>
      </c>
      <c r="B1023" s="44">
        <v>1.0376000000000001</v>
      </c>
      <c r="C1023" s="44">
        <v>124.45</v>
      </c>
      <c r="D1023" s="44">
        <v>31.34</v>
      </c>
      <c r="E1023" s="44">
        <v>7.4267000000000003</v>
      </c>
      <c r="F1023" s="44">
        <v>0.64800000000000002</v>
      </c>
      <c r="G1023" s="44">
        <v>235.73</v>
      </c>
      <c r="H1023" s="44">
        <v>3.992</v>
      </c>
      <c r="I1023" s="44">
        <v>1.4346000000000001</v>
      </c>
      <c r="J1023" s="45">
        <v>9.1549999999999994</v>
      </c>
    </row>
    <row r="1024" spans="1:10" x14ac:dyDescent="0.25">
      <c r="A1024" s="33">
        <v>37620</v>
      </c>
      <c r="B1024" s="44">
        <v>1.0422</v>
      </c>
      <c r="C1024" s="44">
        <v>124.27</v>
      </c>
      <c r="D1024" s="44">
        <v>31.489000000000001</v>
      </c>
      <c r="E1024" s="44">
        <v>7.4280999999999997</v>
      </c>
      <c r="F1024" s="44">
        <v>0.65</v>
      </c>
      <c r="G1024" s="44">
        <v>235.95</v>
      </c>
      <c r="H1024" s="44">
        <v>4.0004999999999997</v>
      </c>
      <c r="I1024" s="44">
        <v>1.4420999999999999</v>
      </c>
      <c r="J1024" s="45">
        <v>9.1557999999999993</v>
      </c>
    </row>
    <row r="1025" spans="1:10" x14ac:dyDescent="0.25">
      <c r="A1025" s="33">
        <v>37621</v>
      </c>
      <c r="B1025" s="44">
        <v>1.0487</v>
      </c>
      <c r="C1025" s="44">
        <v>124.39</v>
      </c>
      <c r="D1025" s="44">
        <v>31.577000000000002</v>
      </c>
      <c r="E1025" s="44">
        <v>7.4287999999999998</v>
      </c>
      <c r="F1025" s="44">
        <v>0.65049999999999997</v>
      </c>
      <c r="G1025" s="44">
        <v>236.29</v>
      </c>
      <c r="H1025" s="44">
        <v>4.0209999999999999</v>
      </c>
      <c r="I1025" s="44">
        <v>1.4418</v>
      </c>
      <c r="J1025" s="45">
        <v>9.1527999999999992</v>
      </c>
    </row>
    <row r="1026" spans="1:10" x14ac:dyDescent="0.25">
      <c r="A1026" s="33">
        <v>37623</v>
      </c>
      <c r="B1026" s="44">
        <v>1.0446</v>
      </c>
      <c r="C1026" s="44">
        <v>124.4</v>
      </c>
      <c r="D1026" s="44">
        <v>31.59</v>
      </c>
      <c r="E1026" s="44">
        <v>7.4272</v>
      </c>
      <c r="F1026" s="44">
        <v>0.65200000000000002</v>
      </c>
      <c r="G1026" s="44">
        <v>235.78</v>
      </c>
      <c r="H1026" s="44">
        <v>4.0049999999999999</v>
      </c>
      <c r="I1026" s="44">
        <v>1.4612000000000001</v>
      </c>
      <c r="J1026" s="45">
        <v>9.1270000000000007</v>
      </c>
    </row>
    <row r="1027" spans="1:10" x14ac:dyDescent="0.25">
      <c r="A1027" s="33">
        <v>37624</v>
      </c>
      <c r="B1027" s="44">
        <v>1.0391999999999999</v>
      </c>
      <c r="C1027" s="44">
        <v>124.56</v>
      </c>
      <c r="D1027" s="44">
        <v>31.32</v>
      </c>
      <c r="E1027" s="44">
        <v>7.4283000000000001</v>
      </c>
      <c r="F1027" s="44">
        <v>0.65</v>
      </c>
      <c r="G1027" s="44">
        <v>235.46</v>
      </c>
      <c r="H1027" s="44">
        <v>3.9864999999999999</v>
      </c>
      <c r="I1027" s="44">
        <v>1.4535</v>
      </c>
      <c r="J1027" s="45">
        <v>9.1059999999999999</v>
      </c>
    </row>
    <row r="1028" spans="1:10" x14ac:dyDescent="0.25">
      <c r="A1028" s="33">
        <v>37627</v>
      </c>
      <c r="B1028" s="44">
        <v>1.0488</v>
      </c>
      <c r="C1028" s="44">
        <v>124.4</v>
      </c>
      <c r="D1028" s="44">
        <v>31.323</v>
      </c>
      <c r="E1028" s="44">
        <v>7.4279000000000002</v>
      </c>
      <c r="F1028" s="44">
        <v>0.64949999999999997</v>
      </c>
      <c r="G1028" s="44">
        <v>235.46</v>
      </c>
      <c r="H1028" s="44">
        <v>4.0045000000000002</v>
      </c>
      <c r="I1028" s="44">
        <v>1.4434</v>
      </c>
      <c r="J1028" s="45">
        <v>9.0913000000000004</v>
      </c>
    </row>
    <row r="1029" spans="1:10" x14ac:dyDescent="0.25">
      <c r="A1029" s="33">
        <v>37628</v>
      </c>
      <c r="B1029" s="44">
        <v>1.0425</v>
      </c>
      <c r="C1029" s="44">
        <v>124.82</v>
      </c>
      <c r="D1029" s="44">
        <v>31.31</v>
      </c>
      <c r="E1029" s="44">
        <v>7.4284999999999997</v>
      </c>
      <c r="F1029" s="44">
        <v>0.64959999999999996</v>
      </c>
      <c r="G1029" s="44">
        <v>235.31</v>
      </c>
      <c r="H1029" s="44">
        <v>3.996</v>
      </c>
      <c r="I1029" s="44">
        <v>1.4466000000000001</v>
      </c>
      <c r="J1029" s="45">
        <v>9.0670000000000002</v>
      </c>
    </row>
    <row r="1030" spans="1:10" x14ac:dyDescent="0.25">
      <c r="A1030" s="33">
        <v>37629</v>
      </c>
      <c r="B1030" s="44">
        <v>1.0377000000000001</v>
      </c>
      <c r="C1030" s="44">
        <v>124.9</v>
      </c>
      <c r="D1030" s="44">
        <v>31.407</v>
      </c>
      <c r="E1030" s="44">
        <v>7.4291</v>
      </c>
      <c r="F1030" s="44">
        <v>0.64949999999999997</v>
      </c>
      <c r="G1030" s="44">
        <v>235.3</v>
      </c>
      <c r="H1030" s="44">
        <v>4.0004999999999997</v>
      </c>
      <c r="I1030" s="44">
        <v>1.4674</v>
      </c>
      <c r="J1030" s="45">
        <v>9.0701999999999998</v>
      </c>
    </row>
    <row r="1031" spans="1:10" x14ac:dyDescent="0.25">
      <c r="A1031" s="33">
        <v>37630</v>
      </c>
      <c r="B1031" s="44">
        <v>1.0507</v>
      </c>
      <c r="C1031" s="44">
        <v>125.16</v>
      </c>
      <c r="D1031" s="44">
        <v>31.547999999999998</v>
      </c>
      <c r="E1031" s="44">
        <v>7.4297000000000004</v>
      </c>
      <c r="F1031" s="44">
        <v>0.65300000000000002</v>
      </c>
      <c r="G1031" s="44">
        <v>235.11</v>
      </c>
      <c r="H1031" s="44">
        <v>4.0217999999999998</v>
      </c>
      <c r="I1031" s="44">
        <v>1.4794</v>
      </c>
      <c r="J1031" s="45">
        <v>9.1110000000000007</v>
      </c>
    </row>
    <row r="1032" spans="1:10" x14ac:dyDescent="0.25">
      <c r="A1032" s="33">
        <v>37631</v>
      </c>
      <c r="B1032" s="44">
        <v>1.0503</v>
      </c>
      <c r="C1032" s="44">
        <v>125.72</v>
      </c>
      <c r="D1032" s="44">
        <v>31.788</v>
      </c>
      <c r="E1032" s="44">
        <v>7.4290000000000003</v>
      </c>
      <c r="F1032" s="44">
        <v>0.65339999999999998</v>
      </c>
      <c r="G1032" s="44">
        <v>235.09</v>
      </c>
      <c r="H1032" s="44">
        <v>4.0145</v>
      </c>
      <c r="I1032" s="44">
        <v>1.4861</v>
      </c>
      <c r="J1032" s="45">
        <v>9.1385000000000005</v>
      </c>
    </row>
    <row r="1033" spans="1:10" x14ac:dyDescent="0.25">
      <c r="A1033" s="33">
        <v>37634</v>
      </c>
      <c r="B1033" s="44">
        <v>1.0548999999999999</v>
      </c>
      <c r="C1033" s="44">
        <v>125.74</v>
      </c>
      <c r="D1033" s="44">
        <v>31.855</v>
      </c>
      <c r="E1033" s="44">
        <v>7.4295</v>
      </c>
      <c r="F1033" s="44">
        <v>0.65680000000000005</v>
      </c>
      <c r="G1033" s="44">
        <v>234.94</v>
      </c>
      <c r="H1033" s="44">
        <v>4.0242000000000004</v>
      </c>
      <c r="I1033" s="44">
        <v>1.4905999999999999</v>
      </c>
      <c r="J1033" s="45">
        <v>9.1722000000000001</v>
      </c>
    </row>
    <row r="1034" spans="1:10" x14ac:dyDescent="0.25">
      <c r="A1034" s="33">
        <v>37635</v>
      </c>
      <c r="B1034" s="44">
        <v>1.0577000000000001</v>
      </c>
      <c r="C1034" s="44">
        <v>125.04</v>
      </c>
      <c r="D1034" s="44">
        <v>31.763999999999999</v>
      </c>
      <c r="E1034" s="44">
        <v>7.4295</v>
      </c>
      <c r="F1034" s="44">
        <v>0.6583</v>
      </c>
      <c r="G1034" s="44">
        <v>234.94</v>
      </c>
      <c r="H1034" s="44">
        <v>4.0171999999999999</v>
      </c>
      <c r="I1034" s="44">
        <v>1.4912000000000001</v>
      </c>
      <c r="J1034" s="45">
        <v>9.1705000000000005</v>
      </c>
    </row>
    <row r="1035" spans="1:10" x14ac:dyDescent="0.25">
      <c r="A1035" s="33">
        <v>37636</v>
      </c>
      <c r="B1035" s="44">
        <v>1.0526</v>
      </c>
      <c r="C1035" s="44">
        <v>124.47</v>
      </c>
      <c r="D1035" s="44">
        <v>31.87</v>
      </c>
      <c r="E1035" s="44">
        <v>7.431</v>
      </c>
      <c r="F1035" s="44">
        <v>0.65920000000000001</v>
      </c>
      <c r="G1035" s="44">
        <v>234.91</v>
      </c>
      <c r="H1035" s="44">
        <v>4.0194999999999999</v>
      </c>
      <c r="I1035" s="44">
        <v>1.4967999999999999</v>
      </c>
      <c r="J1035" s="45">
        <v>9.1720000000000006</v>
      </c>
    </row>
    <row r="1036" spans="1:10" x14ac:dyDescent="0.25">
      <c r="A1036" s="33">
        <v>37637</v>
      </c>
      <c r="B1036" s="44">
        <v>1.0564</v>
      </c>
      <c r="C1036" s="44">
        <v>124.74</v>
      </c>
      <c r="D1036" s="44">
        <v>31.492999999999999</v>
      </c>
      <c r="E1036" s="44">
        <v>7.4322999999999997</v>
      </c>
      <c r="F1036" s="44">
        <v>0.65849999999999997</v>
      </c>
      <c r="G1036" s="44">
        <v>234.72</v>
      </c>
      <c r="H1036" s="44">
        <v>4.0087000000000002</v>
      </c>
      <c r="I1036" s="44">
        <v>1.4832000000000001</v>
      </c>
      <c r="J1036" s="45">
        <v>9.18</v>
      </c>
    </row>
    <row r="1037" spans="1:10" x14ac:dyDescent="0.25">
      <c r="A1037" s="33">
        <v>37638</v>
      </c>
      <c r="B1037" s="44">
        <v>1.0651999999999999</v>
      </c>
      <c r="C1037" s="44">
        <v>125.34</v>
      </c>
      <c r="D1037" s="44">
        <v>31.425000000000001</v>
      </c>
      <c r="E1037" s="44">
        <v>7.4343000000000004</v>
      </c>
      <c r="F1037" s="44">
        <v>0.65820000000000001</v>
      </c>
      <c r="G1037" s="44">
        <v>246.2</v>
      </c>
      <c r="H1037" s="44">
        <v>4.0682</v>
      </c>
      <c r="I1037" s="44">
        <v>1.4894000000000001</v>
      </c>
      <c r="J1037" s="45">
        <v>9.1750000000000007</v>
      </c>
    </row>
    <row r="1038" spans="1:10" x14ac:dyDescent="0.25">
      <c r="A1038" s="33">
        <v>37641</v>
      </c>
      <c r="B1038" s="44">
        <v>1.0652999999999999</v>
      </c>
      <c r="C1038" s="44">
        <v>125.96</v>
      </c>
      <c r="D1038" s="44">
        <v>31.297000000000001</v>
      </c>
      <c r="E1038" s="44">
        <v>7.4329999999999998</v>
      </c>
      <c r="F1038" s="44">
        <v>0.66349999999999998</v>
      </c>
      <c r="G1038" s="44">
        <v>244.31</v>
      </c>
      <c r="H1038" s="44">
        <v>4.0632000000000001</v>
      </c>
      <c r="I1038" s="44">
        <v>1.4738</v>
      </c>
      <c r="J1038" s="45">
        <v>9.1967999999999996</v>
      </c>
    </row>
    <row r="1039" spans="1:10" x14ac:dyDescent="0.25">
      <c r="A1039" s="33">
        <v>37642</v>
      </c>
      <c r="B1039" s="44">
        <v>1.0652999999999999</v>
      </c>
      <c r="C1039" s="44">
        <v>126.5</v>
      </c>
      <c r="D1039" s="44">
        <v>31.18</v>
      </c>
      <c r="E1039" s="44">
        <v>7.4333</v>
      </c>
      <c r="F1039" s="44">
        <v>0.66259999999999997</v>
      </c>
      <c r="G1039" s="44">
        <v>246.74</v>
      </c>
      <c r="H1039" s="44">
        <v>4.0712999999999999</v>
      </c>
      <c r="I1039" s="44">
        <v>1.4755</v>
      </c>
      <c r="J1039" s="45">
        <v>9.1887000000000008</v>
      </c>
    </row>
    <row r="1040" spans="1:10" x14ac:dyDescent="0.25">
      <c r="A1040" s="33">
        <v>37643</v>
      </c>
      <c r="B1040" s="44">
        <v>1.0718000000000001</v>
      </c>
      <c r="C1040" s="44">
        <v>126.51</v>
      </c>
      <c r="D1040" s="44">
        <v>31.587</v>
      </c>
      <c r="E1040" s="44">
        <v>7.4360999999999997</v>
      </c>
      <c r="F1040" s="44">
        <v>0.66449999999999998</v>
      </c>
      <c r="G1040" s="44">
        <v>248.53</v>
      </c>
      <c r="H1040" s="44">
        <v>4.1950000000000003</v>
      </c>
      <c r="I1040" s="44">
        <v>1.4741</v>
      </c>
      <c r="J1040" s="45">
        <v>9.2535000000000007</v>
      </c>
    </row>
    <row r="1041" spans="1:10" x14ac:dyDescent="0.25">
      <c r="A1041" s="33">
        <v>37644</v>
      </c>
      <c r="B1041" s="44">
        <v>1.0757000000000001</v>
      </c>
      <c r="C1041" s="44">
        <v>126.99</v>
      </c>
      <c r="D1041" s="44">
        <v>31.457999999999998</v>
      </c>
      <c r="E1041" s="44">
        <v>7.4364999999999997</v>
      </c>
      <c r="F1041" s="44">
        <v>0.66379999999999995</v>
      </c>
      <c r="G1041" s="44">
        <v>248.85</v>
      </c>
      <c r="H1041" s="44">
        <v>4.2222</v>
      </c>
      <c r="I1041" s="44">
        <v>1.4821</v>
      </c>
      <c r="J1041" s="45">
        <v>9.2457999999999991</v>
      </c>
    </row>
    <row r="1042" spans="1:10" x14ac:dyDescent="0.25">
      <c r="A1042" s="33">
        <v>37645</v>
      </c>
      <c r="B1042" s="44">
        <v>1.0784</v>
      </c>
      <c r="C1042" s="44">
        <v>127.4</v>
      </c>
      <c r="D1042" s="44">
        <v>31.335000000000001</v>
      </c>
      <c r="E1042" s="44">
        <v>7.4382999999999999</v>
      </c>
      <c r="F1042" s="44">
        <v>0.66059999999999997</v>
      </c>
      <c r="G1042" s="44">
        <v>246.87</v>
      </c>
      <c r="H1042" s="44">
        <v>4.1482000000000001</v>
      </c>
      <c r="I1042" s="44">
        <v>1.4676</v>
      </c>
      <c r="J1042" s="45">
        <v>9.2502999999999993</v>
      </c>
    </row>
    <row r="1043" spans="1:10" x14ac:dyDescent="0.25">
      <c r="A1043" s="33">
        <v>37648</v>
      </c>
      <c r="B1043" s="44">
        <v>1.087</v>
      </c>
      <c r="C1043" s="44">
        <v>127.92</v>
      </c>
      <c r="D1043" s="44">
        <v>31.388000000000002</v>
      </c>
      <c r="E1043" s="44">
        <v>7.4370000000000003</v>
      </c>
      <c r="F1043" s="44">
        <v>0.66469999999999996</v>
      </c>
      <c r="G1043" s="44">
        <v>245.21</v>
      </c>
      <c r="H1043" s="44">
        <v>4.181</v>
      </c>
      <c r="I1043" s="44">
        <v>1.4679</v>
      </c>
      <c r="J1043" s="45">
        <v>9.2460000000000004</v>
      </c>
    </row>
    <row r="1044" spans="1:10" x14ac:dyDescent="0.25">
      <c r="A1044" s="33">
        <v>37649</v>
      </c>
      <c r="B1044" s="44">
        <v>1.0808</v>
      </c>
      <c r="C1044" s="44">
        <v>128.08000000000001</v>
      </c>
      <c r="D1044" s="44">
        <v>31.477</v>
      </c>
      <c r="E1044" s="44">
        <v>7.4371999999999998</v>
      </c>
      <c r="F1044" s="44">
        <v>0.65969999999999995</v>
      </c>
      <c r="G1044" s="44">
        <v>244.22</v>
      </c>
      <c r="H1044" s="44">
        <v>4.1585999999999999</v>
      </c>
      <c r="I1044" s="44">
        <v>1.4702999999999999</v>
      </c>
      <c r="J1044" s="45">
        <v>9.2227999999999994</v>
      </c>
    </row>
    <row r="1045" spans="1:10" x14ac:dyDescent="0.25">
      <c r="A1045" s="33">
        <v>37650</v>
      </c>
      <c r="B1045" s="44">
        <v>1.0868</v>
      </c>
      <c r="C1045" s="44">
        <v>128.49</v>
      </c>
      <c r="D1045" s="44">
        <v>31.356999999999999</v>
      </c>
      <c r="E1045" s="44">
        <v>7.4345999999999997</v>
      </c>
      <c r="F1045" s="44">
        <v>0.65990000000000004</v>
      </c>
      <c r="G1045" s="44">
        <v>243.23</v>
      </c>
      <c r="H1045" s="44">
        <v>4.1210000000000004</v>
      </c>
      <c r="I1045" s="44">
        <v>1.4626999999999999</v>
      </c>
      <c r="J1045" s="45">
        <v>9.2134999999999998</v>
      </c>
    </row>
    <row r="1046" spans="1:10" x14ac:dyDescent="0.25">
      <c r="A1046" s="33">
        <v>37651</v>
      </c>
      <c r="B1046" s="44">
        <v>1.0748</v>
      </c>
      <c r="C1046" s="44">
        <v>128.22999999999999</v>
      </c>
      <c r="D1046" s="44">
        <v>31.407</v>
      </c>
      <c r="E1046" s="44">
        <v>7.4344000000000001</v>
      </c>
      <c r="F1046" s="44">
        <v>0.65339999999999998</v>
      </c>
      <c r="G1046" s="44">
        <v>243.5</v>
      </c>
      <c r="H1046" s="44">
        <v>4.0872999999999999</v>
      </c>
      <c r="I1046" s="44">
        <v>1.4701</v>
      </c>
      <c r="J1046" s="45">
        <v>9.1869999999999994</v>
      </c>
    </row>
    <row r="1047" spans="1:10" x14ac:dyDescent="0.25">
      <c r="A1047" s="33">
        <v>37652</v>
      </c>
      <c r="B1047" s="44">
        <v>1.0815999999999999</v>
      </c>
      <c r="C1047" s="44">
        <v>129.16999999999999</v>
      </c>
      <c r="D1047" s="44">
        <v>31.571999999999999</v>
      </c>
      <c r="E1047" s="44">
        <v>7.4367999999999999</v>
      </c>
      <c r="F1047" s="44">
        <v>0.65569999999999995</v>
      </c>
      <c r="G1047" s="44">
        <v>243.98</v>
      </c>
      <c r="H1047" s="44">
        <v>4.1345000000000001</v>
      </c>
      <c r="I1047" s="44">
        <v>1.4798</v>
      </c>
      <c r="J1047" s="45">
        <v>9.2285000000000004</v>
      </c>
    </row>
    <row r="1048" spans="1:10" x14ac:dyDescent="0.25">
      <c r="A1048" s="33">
        <v>37655</v>
      </c>
      <c r="B1048" s="44">
        <v>1.0729</v>
      </c>
      <c r="C1048" s="44">
        <v>129.27000000000001</v>
      </c>
      <c r="D1048" s="44">
        <v>31.56</v>
      </c>
      <c r="E1048" s="44">
        <v>7.4377000000000004</v>
      </c>
      <c r="F1048" s="44">
        <v>0.65529999999999999</v>
      </c>
      <c r="G1048" s="44">
        <v>243.73</v>
      </c>
      <c r="H1048" s="44">
        <v>4.1153000000000004</v>
      </c>
      <c r="I1048" s="44">
        <v>1.4832000000000001</v>
      </c>
      <c r="J1048" s="45">
        <v>9.2333999999999996</v>
      </c>
    </row>
    <row r="1049" spans="1:10" x14ac:dyDescent="0.25">
      <c r="A1049" s="33">
        <v>37656</v>
      </c>
      <c r="B1049" s="44">
        <v>1.0822000000000001</v>
      </c>
      <c r="C1049" s="44">
        <v>129.94999999999999</v>
      </c>
      <c r="D1049" s="44">
        <v>31.613</v>
      </c>
      <c r="E1049" s="44">
        <v>7.4356999999999998</v>
      </c>
      <c r="F1049" s="44">
        <v>0.65710000000000002</v>
      </c>
      <c r="G1049" s="44">
        <v>244.11</v>
      </c>
      <c r="H1049" s="44">
        <v>4.1437999999999997</v>
      </c>
      <c r="I1049" s="44">
        <v>1.4737</v>
      </c>
      <c r="J1049" s="45">
        <v>9.2426999999999992</v>
      </c>
    </row>
    <row r="1050" spans="1:10" x14ac:dyDescent="0.25">
      <c r="A1050" s="33">
        <v>37657</v>
      </c>
      <c r="B1050" s="44">
        <v>1.091</v>
      </c>
      <c r="C1050" s="44">
        <v>130.30000000000001</v>
      </c>
      <c r="D1050" s="44">
        <v>31.783999999999999</v>
      </c>
      <c r="E1050" s="44">
        <v>7.4356999999999998</v>
      </c>
      <c r="F1050" s="44">
        <v>0.66069999999999995</v>
      </c>
      <c r="G1050" s="44">
        <v>245.25</v>
      </c>
      <c r="H1050" s="44">
        <v>4.1642999999999999</v>
      </c>
      <c r="I1050" s="44">
        <v>1.4698</v>
      </c>
      <c r="J1050" s="45">
        <v>9.2489000000000008</v>
      </c>
    </row>
    <row r="1051" spans="1:10" x14ac:dyDescent="0.25">
      <c r="A1051" s="33">
        <v>37658</v>
      </c>
      <c r="B1051" s="44">
        <v>1.0812999999999999</v>
      </c>
      <c r="C1051" s="44">
        <v>129.62</v>
      </c>
      <c r="D1051" s="44">
        <v>31.641999999999999</v>
      </c>
      <c r="E1051" s="44">
        <v>7.4333</v>
      </c>
      <c r="F1051" s="44">
        <v>0.65920000000000001</v>
      </c>
      <c r="G1051" s="44">
        <v>245.44</v>
      </c>
      <c r="H1051" s="44">
        <v>4.1539999999999999</v>
      </c>
      <c r="I1051" s="44">
        <v>1.4423999999999999</v>
      </c>
      <c r="J1051" s="45">
        <v>9.1989000000000001</v>
      </c>
    </row>
    <row r="1052" spans="1:10" x14ac:dyDescent="0.25">
      <c r="A1052" s="33">
        <v>37659</v>
      </c>
      <c r="B1052" s="44">
        <v>1.0789</v>
      </c>
      <c r="C1052" s="44">
        <v>129.49</v>
      </c>
      <c r="D1052" s="44">
        <v>31.728000000000002</v>
      </c>
      <c r="E1052" s="44">
        <v>7.431</v>
      </c>
      <c r="F1052" s="44">
        <v>0.66279999999999994</v>
      </c>
      <c r="G1052" s="44">
        <v>246.67</v>
      </c>
      <c r="H1052" s="44">
        <v>4.1618000000000004</v>
      </c>
      <c r="I1052" s="44">
        <v>1.4704999999999999</v>
      </c>
      <c r="J1052" s="45">
        <v>9.1616999999999997</v>
      </c>
    </row>
    <row r="1053" spans="1:10" x14ac:dyDescent="0.25">
      <c r="A1053" s="33">
        <v>37662</v>
      </c>
      <c r="B1053" s="44">
        <v>1.0808</v>
      </c>
      <c r="C1053" s="44">
        <v>130.22999999999999</v>
      </c>
      <c r="D1053" s="44">
        <v>31.774999999999999</v>
      </c>
      <c r="E1053" s="44">
        <v>7.4322999999999997</v>
      </c>
      <c r="F1053" s="44">
        <v>0.66139999999999999</v>
      </c>
      <c r="G1053" s="44">
        <v>246.28</v>
      </c>
      <c r="H1053" s="44">
        <v>4.1687000000000003</v>
      </c>
      <c r="I1053" s="44">
        <v>1.4695</v>
      </c>
      <c r="J1053" s="45">
        <v>9.1593999999999998</v>
      </c>
    </row>
    <row r="1054" spans="1:10" x14ac:dyDescent="0.25">
      <c r="A1054" s="33">
        <v>37663</v>
      </c>
      <c r="B1054" s="44">
        <v>1.0706</v>
      </c>
      <c r="C1054" s="44">
        <v>130.04</v>
      </c>
      <c r="D1054" s="44">
        <v>31.803000000000001</v>
      </c>
      <c r="E1054" s="44">
        <v>7.4321999999999999</v>
      </c>
      <c r="F1054" s="44">
        <v>0.66059999999999997</v>
      </c>
      <c r="G1054" s="44">
        <v>245.04</v>
      </c>
      <c r="H1054" s="44">
        <v>4.1395</v>
      </c>
      <c r="I1054" s="44">
        <v>1.4652000000000001</v>
      </c>
      <c r="J1054" s="45">
        <v>9.1449999999999996</v>
      </c>
    </row>
    <row r="1055" spans="1:10" x14ac:dyDescent="0.25">
      <c r="A1055" s="33">
        <v>37664</v>
      </c>
      <c r="B1055" s="44">
        <v>1.0730999999999999</v>
      </c>
      <c r="C1055" s="44">
        <v>129.96</v>
      </c>
      <c r="D1055" s="44">
        <v>31.792999999999999</v>
      </c>
      <c r="E1055" s="44">
        <v>7.4335000000000004</v>
      </c>
      <c r="F1055" s="44">
        <v>0.66379999999999995</v>
      </c>
      <c r="G1055" s="44">
        <v>244.95</v>
      </c>
      <c r="H1055" s="44">
        <v>4.1397000000000004</v>
      </c>
      <c r="I1055" s="44">
        <v>1.4717</v>
      </c>
      <c r="J1055" s="45">
        <v>9.1338000000000008</v>
      </c>
    </row>
    <row r="1056" spans="1:10" x14ac:dyDescent="0.25">
      <c r="A1056" s="33">
        <v>37665</v>
      </c>
      <c r="B1056" s="44">
        <v>1.0758000000000001</v>
      </c>
      <c r="C1056" s="44">
        <v>130.38</v>
      </c>
      <c r="D1056" s="44">
        <v>31.507000000000001</v>
      </c>
      <c r="E1056" s="44">
        <v>7.4317000000000002</v>
      </c>
      <c r="F1056" s="44">
        <v>0.66439999999999999</v>
      </c>
      <c r="G1056" s="44">
        <v>244.32</v>
      </c>
      <c r="H1056" s="44">
        <v>4.1586999999999996</v>
      </c>
      <c r="I1056" s="44">
        <v>1.4643999999999999</v>
      </c>
      <c r="J1056" s="45">
        <v>9.1065000000000005</v>
      </c>
    </row>
    <row r="1057" spans="1:10" x14ac:dyDescent="0.25">
      <c r="A1057" s="33">
        <v>37666</v>
      </c>
      <c r="B1057" s="44">
        <v>1.0792999999999999</v>
      </c>
      <c r="C1057" s="44">
        <v>130.04</v>
      </c>
      <c r="D1057" s="44">
        <v>31.387</v>
      </c>
      <c r="E1057" s="44">
        <v>7.4318</v>
      </c>
      <c r="F1057" s="44">
        <v>0.66769999999999996</v>
      </c>
      <c r="G1057" s="44">
        <v>245.45</v>
      </c>
      <c r="H1057" s="44">
        <v>4.1609999999999996</v>
      </c>
      <c r="I1057" s="44">
        <v>1.4595</v>
      </c>
      <c r="J1057" s="45">
        <v>9.1066000000000003</v>
      </c>
    </row>
    <row r="1058" spans="1:10" x14ac:dyDescent="0.25">
      <c r="A1058" s="33">
        <v>37669</v>
      </c>
      <c r="B1058" s="44">
        <v>1.0716000000000001</v>
      </c>
      <c r="C1058" s="44">
        <v>128.83000000000001</v>
      </c>
      <c r="D1058" s="44">
        <v>31.472999999999999</v>
      </c>
      <c r="E1058" s="44">
        <v>7.4316000000000004</v>
      </c>
      <c r="F1058" s="44">
        <v>0.6704</v>
      </c>
      <c r="G1058" s="44">
        <v>245.55</v>
      </c>
      <c r="H1058" s="44">
        <v>4.1515000000000004</v>
      </c>
      <c r="I1058" s="44">
        <v>1.4699</v>
      </c>
      <c r="J1058" s="45">
        <v>9.1044999999999998</v>
      </c>
    </row>
    <row r="1059" spans="1:10" x14ac:dyDescent="0.25">
      <c r="A1059" s="33">
        <v>37670</v>
      </c>
      <c r="B1059" s="44">
        <v>1.0713999999999999</v>
      </c>
      <c r="C1059" s="44">
        <v>127.32</v>
      </c>
      <c r="D1059" s="44">
        <v>31.523</v>
      </c>
      <c r="E1059" s="44">
        <v>7.4321000000000002</v>
      </c>
      <c r="F1059" s="44">
        <v>0.67130000000000001</v>
      </c>
      <c r="G1059" s="44">
        <v>245.72</v>
      </c>
      <c r="H1059" s="44">
        <v>4.1425000000000001</v>
      </c>
      <c r="I1059" s="44">
        <v>1.4766999999999999</v>
      </c>
      <c r="J1059" s="45">
        <v>9.1214999999999993</v>
      </c>
    </row>
    <row r="1060" spans="1:10" x14ac:dyDescent="0.25">
      <c r="A1060" s="33">
        <v>37671</v>
      </c>
      <c r="B1060" s="44">
        <v>1.0717000000000001</v>
      </c>
      <c r="C1060" s="44">
        <v>127.56</v>
      </c>
      <c r="D1060" s="44">
        <v>31.588000000000001</v>
      </c>
      <c r="E1060" s="44">
        <v>7.4317000000000002</v>
      </c>
      <c r="F1060" s="44">
        <v>0.67269999999999996</v>
      </c>
      <c r="G1060" s="44">
        <v>246.23</v>
      </c>
      <c r="H1060" s="44">
        <v>4.1573000000000002</v>
      </c>
      <c r="I1060" s="44">
        <v>1.4908999999999999</v>
      </c>
      <c r="J1060" s="45">
        <v>9.1013000000000002</v>
      </c>
    </row>
    <row r="1061" spans="1:10" x14ac:dyDescent="0.25">
      <c r="A1061" s="33">
        <v>37672</v>
      </c>
      <c r="B1061" s="44">
        <v>1.0763</v>
      </c>
      <c r="C1061" s="44">
        <v>127.84</v>
      </c>
      <c r="D1061" s="44">
        <v>31.611999999999998</v>
      </c>
      <c r="E1061" s="44">
        <v>7.4310999999999998</v>
      </c>
      <c r="F1061" s="44">
        <v>0.67444999999999999</v>
      </c>
      <c r="G1061" s="44">
        <v>246.11</v>
      </c>
      <c r="H1061" s="44">
        <v>4.1890000000000001</v>
      </c>
      <c r="I1061" s="44">
        <v>1.5024999999999999</v>
      </c>
      <c r="J1061" s="45">
        <v>9.1073000000000004</v>
      </c>
    </row>
    <row r="1062" spans="1:10" x14ac:dyDescent="0.25">
      <c r="A1062" s="33">
        <v>37673</v>
      </c>
      <c r="B1062" s="44">
        <v>1.0838000000000001</v>
      </c>
      <c r="C1062" s="44">
        <v>128.69999999999999</v>
      </c>
      <c r="D1062" s="44">
        <v>31.73</v>
      </c>
      <c r="E1062" s="44">
        <v>7.4310999999999998</v>
      </c>
      <c r="F1062" s="44">
        <v>0.67900000000000005</v>
      </c>
      <c r="G1062" s="44">
        <v>246.46</v>
      </c>
      <c r="H1062" s="44">
        <v>4.2022000000000004</v>
      </c>
      <c r="I1062" s="44">
        <v>1.5197000000000001</v>
      </c>
      <c r="J1062" s="45">
        <v>9.1300000000000008</v>
      </c>
    </row>
    <row r="1063" spans="1:10" x14ac:dyDescent="0.25">
      <c r="A1063" s="33">
        <v>37676</v>
      </c>
      <c r="B1063" s="44">
        <v>1.0721000000000001</v>
      </c>
      <c r="C1063" s="44">
        <v>126.35</v>
      </c>
      <c r="D1063" s="44">
        <v>31.687999999999999</v>
      </c>
      <c r="E1063" s="44">
        <v>7.4291999999999998</v>
      </c>
      <c r="F1063" s="44">
        <v>0.68</v>
      </c>
      <c r="G1063" s="44">
        <v>245.31</v>
      </c>
      <c r="H1063" s="44">
        <v>4.1787000000000001</v>
      </c>
      <c r="I1063" s="44">
        <v>1.5116000000000001</v>
      </c>
      <c r="J1063" s="45">
        <v>9.1248000000000005</v>
      </c>
    </row>
    <row r="1064" spans="1:10" x14ac:dyDescent="0.25">
      <c r="A1064" s="33">
        <v>37677</v>
      </c>
      <c r="B1064" s="44">
        <v>1.0773999999999999</v>
      </c>
      <c r="C1064" s="44">
        <v>126.22</v>
      </c>
      <c r="D1064" s="44">
        <v>31.577999999999999</v>
      </c>
      <c r="E1064" s="44">
        <v>7.4276</v>
      </c>
      <c r="F1064" s="44">
        <v>0.68400000000000005</v>
      </c>
      <c r="G1064" s="44">
        <v>244.56</v>
      </c>
      <c r="H1064" s="44">
        <v>4.1810999999999998</v>
      </c>
      <c r="I1064" s="44">
        <v>1.5127999999999999</v>
      </c>
      <c r="J1064" s="45">
        <v>9.1180000000000003</v>
      </c>
    </row>
    <row r="1065" spans="1:10" x14ac:dyDescent="0.25">
      <c r="A1065" s="33">
        <v>37678</v>
      </c>
      <c r="B1065" s="44">
        <v>1.0752999999999999</v>
      </c>
      <c r="C1065" s="44">
        <v>126.21</v>
      </c>
      <c r="D1065" s="44">
        <v>31.584</v>
      </c>
      <c r="E1065" s="44">
        <v>7.4279999999999999</v>
      </c>
      <c r="F1065" s="44">
        <v>0.68220000000000003</v>
      </c>
      <c r="G1065" s="44">
        <v>244.29</v>
      </c>
      <c r="H1065" s="44">
        <v>4.1807999999999996</v>
      </c>
      <c r="I1065" s="44">
        <v>1.5274000000000001</v>
      </c>
      <c r="J1065" s="45">
        <v>9.0996000000000006</v>
      </c>
    </row>
    <row r="1066" spans="1:10" x14ac:dyDescent="0.25">
      <c r="A1066" s="33">
        <v>37679</v>
      </c>
      <c r="B1066" s="44">
        <v>1.0822000000000001</v>
      </c>
      <c r="C1066" s="44">
        <v>126.45</v>
      </c>
      <c r="D1066" s="44">
        <v>31.65</v>
      </c>
      <c r="E1066" s="44">
        <v>7.4276999999999997</v>
      </c>
      <c r="F1066" s="44">
        <v>0.68420000000000003</v>
      </c>
      <c r="G1066" s="44">
        <v>243.29</v>
      </c>
      <c r="H1066" s="44">
        <v>4.2065000000000001</v>
      </c>
      <c r="I1066" s="44">
        <v>1.5167999999999999</v>
      </c>
      <c r="J1066" s="45">
        <v>9.1203000000000003</v>
      </c>
    </row>
    <row r="1067" spans="1:10" x14ac:dyDescent="0.25">
      <c r="A1067" s="33">
        <v>37680</v>
      </c>
      <c r="B1067" s="44">
        <v>1.0782</v>
      </c>
      <c r="C1067" s="44">
        <v>127.32</v>
      </c>
      <c r="D1067" s="44">
        <v>31.802</v>
      </c>
      <c r="E1067" s="44">
        <v>7.4282000000000004</v>
      </c>
      <c r="F1067" s="44">
        <v>0.68420000000000003</v>
      </c>
      <c r="G1067" s="44">
        <v>243.64</v>
      </c>
      <c r="H1067" s="44">
        <v>4.2148000000000003</v>
      </c>
      <c r="I1067" s="44">
        <v>1.5387</v>
      </c>
      <c r="J1067" s="45">
        <v>9.1457999999999995</v>
      </c>
    </row>
    <row r="1068" spans="1:10" x14ac:dyDescent="0.25">
      <c r="A1068" s="33">
        <v>37683</v>
      </c>
      <c r="B1068" s="44">
        <v>1.08</v>
      </c>
      <c r="C1068" s="44">
        <v>127.42</v>
      </c>
      <c r="D1068" s="44">
        <v>31.821999999999999</v>
      </c>
      <c r="E1068" s="44">
        <v>7.4287999999999998</v>
      </c>
      <c r="F1068" s="44">
        <v>0.68530000000000002</v>
      </c>
      <c r="G1068" s="44">
        <v>244.45</v>
      </c>
      <c r="H1068" s="44">
        <v>4.2423000000000002</v>
      </c>
      <c r="I1068" s="44">
        <v>1.5429999999999999</v>
      </c>
      <c r="J1068" s="45">
        <v>9.1929999999999996</v>
      </c>
    </row>
    <row r="1069" spans="1:10" x14ac:dyDescent="0.25">
      <c r="A1069" s="33">
        <v>37684</v>
      </c>
      <c r="B1069" s="44">
        <v>1.0919000000000001</v>
      </c>
      <c r="C1069" s="44">
        <v>128.38</v>
      </c>
      <c r="D1069" s="44">
        <v>31.898</v>
      </c>
      <c r="E1069" s="44">
        <v>7.4287999999999998</v>
      </c>
      <c r="F1069" s="44">
        <v>0.68989999999999996</v>
      </c>
      <c r="G1069" s="44">
        <v>245.31</v>
      </c>
      <c r="H1069" s="44">
        <v>4.3221999999999996</v>
      </c>
      <c r="I1069" s="44">
        <v>1.5454000000000001</v>
      </c>
      <c r="J1069" s="45">
        <v>9.1925000000000008</v>
      </c>
    </row>
    <row r="1070" spans="1:10" x14ac:dyDescent="0.25">
      <c r="A1070" s="33">
        <v>37685</v>
      </c>
      <c r="B1070" s="44">
        <v>1.0966</v>
      </c>
      <c r="C1070" s="44">
        <v>128.77000000000001</v>
      </c>
      <c r="D1070" s="44">
        <v>31.844999999999999</v>
      </c>
      <c r="E1070" s="44">
        <v>7.4272999999999998</v>
      </c>
      <c r="F1070" s="44">
        <v>0.68759999999999999</v>
      </c>
      <c r="G1070" s="44">
        <v>245.33</v>
      </c>
      <c r="H1070" s="44">
        <v>4.2948000000000004</v>
      </c>
      <c r="I1070" s="44">
        <v>1.5698000000000001</v>
      </c>
      <c r="J1070" s="45">
        <v>9.1890000000000001</v>
      </c>
    </row>
    <row r="1071" spans="1:10" x14ac:dyDescent="0.25">
      <c r="A1071" s="33">
        <v>37686</v>
      </c>
      <c r="B1071" s="44">
        <v>1.0963000000000001</v>
      </c>
      <c r="C1071" s="44">
        <v>128.72999999999999</v>
      </c>
      <c r="D1071" s="44">
        <v>31.832000000000001</v>
      </c>
      <c r="E1071" s="44">
        <v>7.4265999999999996</v>
      </c>
      <c r="F1071" s="44">
        <v>0.68310000000000004</v>
      </c>
      <c r="G1071" s="44">
        <v>245.06</v>
      </c>
      <c r="H1071" s="44">
        <v>4.2857000000000003</v>
      </c>
      <c r="I1071" s="44">
        <v>1.5842000000000001</v>
      </c>
      <c r="J1071" s="45">
        <v>9.2155000000000005</v>
      </c>
    </row>
    <row r="1072" spans="1:10" x14ac:dyDescent="0.25">
      <c r="A1072" s="33">
        <v>37687</v>
      </c>
      <c r="B1072" s="44">
        <v>1.1039000000000001</v>
      </c>
      <c r="C1072" s="44">
        <v>128.68</v>
      </c>
      <c r="D1072" s="44">
        <v>31.852</v>
      </c>
      <c r="E1072" s="44">
        <v>7.4256000000000002</v>
      </c>
      <c r="F1072" s="44">
        <v>0.68669999999999998</v>
      </c>
      <c r="G1072" s="44">
        <v>245.24</v>
      </c>
      <c r="H1072" s="44">
        <v>4.3152999999999997</v>
      </c>
      <c r="I1072" s="44">
        <v>1.5601</v>
      </c>
      <c r="J1072" s="45">
        <v>9.2394999999999996</v>
      </c>
    </row>
    <row r="1073" spans="1:10" x14ac:dyDescent="0.25">
      <c r="A1073" s="33">
        <v>37690</v>
      </c>
      <c r="B1073" s="44">
        <v>1.1042000000000001</v>
      </c>
      <c r="C1073" s="44">
        <v>128.71</v>
      </c>
      <c r="D1073" s="44">
        <v>31.773</v>
      </c>
      <c r="E1073" s="44">
        <v>7.4260999999999999</v>
      </c>
      <c r="F1073" s="44">
        <v>0.6905</v>
      </c>
      <c r="G1073" s="44">
        <v>245.4</v>
      </c>
      <c r="H1073" s="44">
        <v>4.3632999999999997</v>
      </c>
      <c r="I1073" s="44">
        <v>1.5623</v>
      </c>
      <c r="J1073" s="45">
        <v>9.2516999999999996</v>
      </c>
    </row>
    <row r="1074" spans="1:10" x14ac:dyDescent="0.25">
      <c r="A1074" s="33">
        <v>37691</v>
      </c>
      <c r="B1074" s="44">
        <v>1.1080000000000001</v>
      </c>
      <c r="C1074" s="44">
        <v>129.34</v>
      </c>
      <c r="D1074" s="44">
        <v>31.762</v>
      </c>
      <c r="E1074" s="44">
        <v>7.4269999999999996</v>
      </c>
      <c r="F1074" s="44">
        <v>0.69079999999999997</v>
      </c>
      <c r="G1074" s="44">
        <v>245.45</v>
      </c>
      <c r="H1074" s="44">
        <v>4.3826999999999998</v>
      </c>
      <c r="I1074" s="44">
        <v>1.5487</v>
      </c>
      <c r="J1074" s="45">
        <v>9.2955000000000005</v>
      </c>
    </row>
    <row r="1075" spans="1:10" x14ac:dyDescent="0.25">
      <c r="A1075" s="33">
        <v>37692</v>
      </c>
      <c r="B1075" s="44">
        <v>1.1028</v>
      </c>
      <c r="C1075" s="44">
        <v>129.21</v>
      </c>
      <c r="D1075" s="44">
        <v>31.652999999999999</v>
      </c>
      <c r="E1075" s="44">
        <v>7.4276</v>
      </c>
      <c r="F1075" s="44">
        <v>0.6835</v>
      </c>
      <c r="G1075" s="44">
        <v>245.27</v>
      </c>
      <c r="H1075" s="44">
        <v>4.3742999999999999</v>
      </c>
      <c r="I1075" s="44">
        <v>1.5404</v>
      </c>
      <c r="J1075" s="45">
        <v>9.3132999999999999</v>
      </c>
    </row>
    <row r="1076" spans="1:10" x14ac:dyDescent="0.25">
      <c r="A1076" s="33">
        <v>37693</v>
      </c>
      <c r="B1076" s="44">
        <v>1.0864</v>
      </c>
      <c r="C1076" s="44">
        <v>128.6</v>
      </c>
      <c r="D1076" s="44">
        <v>31.585000000000001</v>
      </c>
      <c r="E1076" s="44">
        <v>7.4267000000000003</v>
      </c>
      <c r="F1076" s="44">
        <v>0.67710000000000004</v>
      </c>
      <c r="G1076" s="44">
        <v>244.95</v>
      </c>
      <c r="H1076" s="44">
        <v>4.3739999999999997</v>
      </c>
      <c r="I1076" s="44">
        <v>1.5366</v>
      </c>
      <c r="J1076" s="45">
        <v>9.2735000000000003</v>
      </c>
    </row>
    <row r="1077" spans="1:10" x14ac:dyDescent="0.25">
      <c r="A1077" s="33">
        <v>37694</v>
      </c>
      <c r="B1077" s="44">
        <v>1.0774999999999999</v>
      </c>
      <c r="C1077" s="44">
        <v>127.7</v>
      </c>
      <c r="D1077" s="44">
        <v>31.628</v>
      </c>
      <c r="E1077" s="44">
        <v>7.4291</v>
      </c>
      <c r="F1077" s="44">
        <v>0.67769999999999997</v>
      </c>
      <c r="G1077" s="44">
        <v>244.65</v>
      </c>
      <c r="H1077" s="44">
        <v>4.3381999999999996</v>
      </c>
      <c r="I1077" s="44">
        <v>1.5234000000000001</v>
      </c>
      <c r="J1077" s="45">
        <v>9.2055000000000007</v>
      </c>
    </row>
    <row r="1078" spans="1:10" x14ac:dyDescent="0.25">
      <c r="A1078" s="33">
        <v>37697</v>
      </c>
      <c r="B1078" s="44">
        <v>1.0801000000000001</v>
      </c>
      <c r="C1078" s="44">
        <v>127.16</v>
      </c>
      <c r="D1078" s="44">
        <v>31.690999999999999</v>
      </c>
      <c r="E1078" s="44">
        <v>7.4282000000000004</v>
      </c>
      <c r="F1078" s="44">
        <v>0.68269999999999997</v>
      </c>
      <c r="G1078" s="44">
        <v>244.85</v>
      </c>
      <c r="H1078" s="44">
        <v>4.3724999999999996</v>
      </c>
      <c r="I1078" s="44">
        <v>1.5291999999999999</v>
      </c>
      <c r="J1078" s="45">
        <v>9.2223000000000006</v>
      </c>
    </row>
    <row r="1079" spans="1:10" x14ac:dyDescent="0.25">
      <c r="A1079" s="33">
        <v>37698</v>
      </c>
      <c r="B1079" s="44">
        <v>1.0586</v>
      </c>
      <c r="C1079" s="44">
        <v>126.06</v>
      </c>
      <c r="D1079" s="44">
        <v>31.565000000000001</v>
      </c>
      <c r="E1079" s="44">
        <v>7.4279000000000002</v>
      </c>
      <c r="F1079" s="44">
        <v>0.6774</v>
      </c>
      <c r="G1079" s="44">
        <v>245.25</v>
      </c>
      <c r="H1079" s="44">
        <v>4.3227000000000002</v>
      </c>
      <c r="I1079" s="44">
        <v>1.5253000000000001</v>
      </c>
      <c r="J1079" s="45">
        <v>9.2367000000000008</v>
      </c>
    </row>
    <row r="1080" spans="1:10" x14ac:dyDescent="0.25">
      <c r="A1080" s="33">
        <v>37699</v>
      </c>
      <c r="B1080" s="44">
        <v>1.0569999999999999</v>
      </c>
      <c r="C1080" s="44">
        <v>126.08</v>
      </c>
      <c r="D1080" s="44">
        <v>31.57</v>
      </c>
      <c r="E1080" s="44">
        <v>7.4287999999999998</v>
      </c>
      <c r="F1080" s="44">
        <v>0.67869999999999997</v>
      </c>
      <c r="G1080" s="44">
        <v>245.33</v>
      </c>
      <c r="H1080" s="44">
        <v>4.3032000000000004</v>
      </c>
      <c r="I1080" s="44">
        <v>1.5363</v>
      </c>
      <c r="J1080" s="45">
        <v>9.1959999999999997</v>
      </c>
    </row>
    <row r="1081" spans="1:10" x14ac:dyDescent="0.25">
      <c r="A1081" s="33">
        <v>37700</v>
      </c>
      <c r="B1081" s="44">
        <v>1.0591999999999999</v>
      </c>
      <c r="C1081" s="44">
        <v>127.47</v>
      </c>
      <c r="D1081" s="44">
        <v>31.695</v>
      </c>
      <c r="E1081" s="44">
        <v>7.4283000000000001</v>
      </c>
      <c r="F1081" s="44">
        <v>0.67700000000000005</v>
      </c>
      <c r="G1081" s="44">
        <v>246.09</v>
      </c>
      <c r="H1081" s="44">
        <v>4.3105000000000002</v>
      </c>
      <c r="I1081" s="44">
        <v>1.5357000000000001</v>
      </c>
      <c r="J1081" s="45">
        <v>9.1857000000000006</v>
      </c>
    </row>
    <row r="1082" spans="1:10" x14ac:dyDescent="0.25">
      <c r="A1082" s="33">
        <v>37701</v>
      </c>
      <c r="B1082" s="44">
        <v>1.0571999999999999</v>
      </c>
      <c r="C1082" s="44">
        <v>127.82</v>
      </c>
      <c r="D1082" s="44">
        <v>31.65</v>
      </c>
      <c r="E1082" s="44">
        <v>7.4280999999999997</v>
      </c>
      <c r="F1082" s="44">
        <v>0.67569999999999997</v>
      </c>
      <c r="G1082" s="44">
        <v>246.42</v>
      </c>
      <c r="H1082" s="44">
        <v>4.3087</v>
      </c>
      <c r="I1082" s="44">
        <v>1.5330999999999999</v>
      </c>
      <c r="J1082" s="45">
        <v>9.1639999999999997</v>
      </c>
    </row>
    <row r="1083" spans="1:10" x14ac:dyDescent="0.25">
      <c r="A1083" s="33">
        <v>37704</v>
      </c>
      <c r="B1083" s="44">
        <v>1.0633999999999999</v>
      </c>
      <c r="C1083" s="44">
        <v>128.28</v>
      </c>
      <c r="D1083" s="44">
        <v>31.707000000000001</v>
      </c>
      <c r="E1083" s="44">
        <v>7.4282000000000004</v>
      </c>
      <c r="F1083" s="44">
        <v>0.67630000000000001</v>
      </c>
      <c r="G1083" s="44">
        <v>246.33</v>
      </c>
      <c r="H1083" s="44">
        <v>4.3342000000000001</v>
      </c>
      <c r="I1083" s="44">
        <v>1.5410999999999999</v>
      </c>
      <c r="J1083" s="45">
        <v>9.1875</v>
      </c>
    </row>
    <row r="1084" spans="1:10" x14ac:dyDescent="0.25">
      <c r="A1084" s="33">
        <v>37705</v>
      </c>
      <c r="B1084" s="44">
        <v>1.0690999999999999</v>
      </c>
      <c r="C1084" s="44">
        <v>128.22</v>
      </c>
      <c r="D1084" s="44">
        <v>31.797999999999998</v>
      </c>
      <c r="E1084" s="44">
        <v>7.4264999999999999</v>
      </c>
      <c r="F1084" s="44">
        <v>0.6784</v>
      </c>
      <c r="G1084" s="44">
        <v>246.16</v>
      </c>
      <c r="H1084" s="44">
        <v>4.3315000000000001</v>
      </c>
      <c r="I1084" s="44">
        <v>1.5350999999999999</v>
      </c>
      <c r="J1084" s="45">
        <v>9.2379999999999995</v>
      </c>
    </row>
    <row r="1085" spans="1:10" x14ac:dyDescent="0.25">
      <c r="A1085" s="33">
        <v>37706</v>
      </c>
      <c r="B1085" s="44">
        <v>1.0667</v>
      </c>
      <c r="C1085" s="44">
        <v>128.19</v>
      </c>
      <c r="D1085" s="44">
        <v>31.812000000000001</v>
      </c>
      <c r="E1085" s="44">
        <v>7.4263000000000003</v>
      </c>
      <c r="F1085" s="44">
        <v>0.67789999999999995</v>
      </c>
      <c r="G1085" s="44">
        <v>246.26</v>
      </c>
      <c r="H1085" s="44">
        <v>4.3348000000000004</v>
      </c>
      <c r="I1085" s="44">
        <v>1.5316000000000001</v>
      </c>
      <c r="J1085" s="45">
        <v>9.2170000000000005</v>
      </c>
    </row>
    <row r="1086" spans="1:10" x14ac:dyDescent="0.25">
      <c r="A1086" s="33">
        <v>37707</v>
      </c>
      <c r="B1086" s="44">
        <v>1.0723</v>
      </c>
      <c r="C1086" s="44">
        <v>128.38999999999999</v>
      </c>
      <c r="D1086" s="44">
        <v>31.823</v>
      </c>
      <c r="E1086" s="44">
        <v>7.4263000000000003</v>
      </c>
      <c r="F1086" s="44">
        <v>0.68110000000000004</v>
      </c>
      <c r="G1086" s="44">
        <v>246.38</v>
      </c>
      <c r="H1086" s="44">
        <v>4.3586999999999998</v>
      </c>
      <c r="I1086" s="44">
        <v>1.575</v>
      </c>
      <c r="J1086" s="45">
        <v>9.2527000000000008</v>
      </c>
    </row>
    <row r="1087" spans="1:10" x14ac:dyDescent="0.25">
      <c r="A1087" s="33">
        <v>37708</v>
      </c>
      <c r="B1087" s="44">
        <v>1.073</v>
      </c>
      <c r="C1087" s="44">
        <v>128.88999999999999</v>
      </c>
      <c r="D1087" s="44">
        <v>31.863</v>
      </c>
      <c r="E1087" s="44">
        <v>7.4265999999999996</v>
      </c>
      <c r="F1087" s="44">
        <v>0.6865</v>
      </c>
      <c r="G1087" s="44">
        <v>246.98</v>
      </c>
      <c r="H1087" s="44">
        <v>4.3727</v>
      </c>
      <c r="I1087" s="44">
        <v>1.5965</v>
      </c>
      <c r="J1087" s="45">
        <v>9.2271000000000001</v>
      </c>
    </row>
    <row r="1088" spans="1:10" x14ac:dyDescent="0.25">
      <c r="A1088" s="33">
        <v>37711</v>
      </c>
      <c r="B1088" s="44">
        <v>1.0894999999999999</v>
      </c>
      <c r="C1088" s="44">
        <v>129.18</v>
      </c>
      <c r="D1088" s="44">
        <v>31.946999999999999</v>
      </c>
      <c r="E1088" s="44">
        <v>7.4264000000000001</v>
      </c>
      <c r="F1088" s="44">
        <v>0.68959999999999999</v>
      </c>
      <c r="G1088" s="44">
        <v>246.35</v>
      </c>
      <c r="H1088" s="44">
        <v>4.42</v>
      </c>
      <c r="I1088" s="44">
        <v>1.575</v>
      </c>
      <c r="J1088" s="45">
        <v>9.2607999999999997</v>
      </c>
    </row>
    <row r="1089" spans="1:10" x14ac:dyDescent="0.25">
      <c r="A1089" s="33">
        <v>37712</v>
      </c>
      <c r="B1089" s="44">
        <v>1.0891</v>
      </c>
      <c r="C1089" s="44">
        <v>128.80000000000001</v>
      </c>
      <c r="D1089" s="44">
        <v>31.966999999999999</v>
      </c>
      <c r="E1089" s="44">
        <v>7.4264999999999999</v>
      </c>
      <c r="F1089" s="44">
        <v>0.69079999999999997</v>
      </c>
      <c r="G1089" s="44">
        <v>248.06</v>
      </c>
      <c r="H1089" s="44">
        <v>4.4298000000000002</v>
      </c>
      <c r="I1089" s="44">
        <v>1.58</v>
      </c>
      <c r="J1089" s="45">
        <v>9.2284000000000006</v>
      </c>
    </row>
    <row r="1090" spans="1:10" x14ac:dyDescent="0.25">
      <c r="A1090" s="33">
        <v>37713</v>
      </c>
      <c r="B1090" s="44">
        <v>1.083</v>
      </c>
      <c r="C1090" s="44">
        <v>128.72</v>
      </c>
      <c r="D1090" s="44">
        <v>32.06</v>
      </c>
      <c r="E1090" s="44">
        <v>7.4260999999999999</v>
      </c>
      <c r="F1090" s="44">
        <v>0.68769999999999998</v>
      </c>
      <c r="G1090" s="44">
        <v>247.52</v>
      </c>
      <c r="H1090" s="44">
        <v>4.4059999999999997</v>
      </c>
      <c r="I1090" s="44">
        <v>1.5849</v>
      </c>
      <c r="J1090" s="45">
        <v>9.2468000000000004</v>
      </c>
    </row>
    <row r="1091" spans="1:10" x14ac:dyDescent="0.25">
      <c r="A1091" s="33">
        <v>37714</v>
      </c>
      <c r="B1091" s="44">
        <v>1.0702</v>
      </c>
      <c r="C1091" s="44">
        <v>127.85</v>
      </c>
      <c r="D1091" s="44">
        <v>31.855</v>
      </c>
      <c r="E1091" s="44">
        <v>7.4260999999999999</v>
      </c>
      <c r="F1091" s="44">
        <v>0.68530000000000002</v>
      </c>
      <c r="G1091" s="44">
        <v>246.21</v>
      </c>
      <c r="H1091" s="44">
        <v>4.3586999999999998</v>
      </c>
      <c r="I1091" s="44">
        <v>1.5647</v>
      </c>
      <c r="J1091" s="45">
        <v>9.2017000000000007</v>
      </c>
    </row>
    <row r="1092" spans="1:10" x14ac:dyDescent="0.25">
      <c r="A1092" s="33">
        <v>37715</v>
      </c>
      <c r="B1092" s="44">
        <v>1.0720000000000001</v>
      </c>
      <c r="C1092" s="44">
        <v>128.69999999999999</v>
      </c>
      <c r="D1092" s="44">
        <v>31.780999999999999</v>
      </c>
      <c r="E1092" s="44">
        <v>7.4264999999999999</v>
      </c>
      <c r="F1092" s="44">
        <v>0.68440000000000001</v>
      </c>
      <c r="G1092" s="44">
        <v>245.43</v>
      </c>
      <c r="H1092" s="44">
        <v>4.3615000000000004</v>
      </c>
      <c r="I1092" s="44">
        <v>1.5381</v>
      </c>
      <c r="J1092" s="45">
        <v>9.1981999999999999</v>
      </c>
    </row>
    <row r="1093" spans="1:10" x14ac:dyDescent="0.25">
      <c r="A1093" s="33">
        <v>37718</v>
      </c>
      <c r="B1093" s="44">
        <v>1.0582</v>
      </c>
      <c r="C1093" s="44">
        <v>127.82</v>
      </c>
      <c r="D1093" s="44">
        <v>31.581</v>
      </c>
      <c r="E1093" s="44">
        <v>7.4264999999999999</v>
      </c>
      <c r="F1093" s="44">
        <v>0.68279999999999996</v>
      </c>
      <c r="G1093" s="44">
        <v>244.84</v>
      </c>
      <c r="H1093" s="44">
        <v>4.3274999999999997</v>
      </c>
      <c r="I1093" s="44">
        <v>1.5369999999999999</v>
      </c>
      <c r="J1093" s="45">
        <v>9.1754999999999995</v>
      </c>
    </row>
    <row r="1094" spans="1:10" x14ac:dyDescent="0.25">
      <c r="A1094" s="33">
        <v>37719</v>
      </c>
      <c r="B1094" s="44">
        <v>1.0660000000000001</v>
      </c>
      <c r="C1094" s="44">
        <v>127.9</v>
      </c>
      <c r="D1094" s="44">
        <v>31.542999999999999</v>
      </c>
      <c r="E1094" s="44">
        <v>7.4263000000000003</v>
      </c>
      <c r="F1094" s="44">
        <v>0.68720000000000003</v>
      </c>
      <c r="G1094" s="44">
        <v>244.73</v>
      </c>
      <c r="H1094" s="44">
        <v>4.3254999999999999</v>
      </c>
      <c r="I1094" s="44">
        <v>1.5336000000000001</v>
      </c>
      <c r="J1094" s="45">
        <v>9.1691000000000003</v>
      </c>
    </row>
    <row r="1095" spans="1:10" x14ac:dyDescent="0.25">
      <c r="A1095" s="33">
        <v>37720</v>
      </c>
      <c r="B1095" s="44">
        <v>1.0742</v>
      </c>
      <c r="C1095" s="44">
        <v>128.86000000000001</v>
      </c>
      <c r="D1095" s="44">
        <v>31.355</v>
      </c>
      <c r="E1095" s="44">
        <v>7.4264000000000001</v>
      </c>
      <c r="F1095" s="44">
        <v>0.69020000000000004</v>
      </c>
      <c r="G1095" s="44">
        <v>244.35</v>
      </c>
      <c r="H1095" s="44">
        <v>4.2828999999999997</v>
      </c>
      <c r="I1095" s="44">
        <v>1.5321</v>
      </c>
      <c r="J1095" s="45">
        <v>9.1377000000000006</v>
      </c>
    </row>
    <row r="1096" spans="1:10" x14ac:dyDescent="0.25">
      <c r="A1096" s="33">
        <v>37721</v>
      </c>
      <c r="B1096" s="44">
        <v>1.0805</v>
      </c>
      <c r="C1096" s="44">
        <v>129.18</v>
      </c>
      <c r="D1096" s="44">
        <v>31.44</v>
      </c>
      <c r="E1096" s="44">
        <v>7.4264999999999999</v>
      </c>
      <c r="F1096" s="44">
        <v>0.69</v>
      </c>
      <c r="G1096" s="44">
        <v>244.2</v>
      </c>
      <c r="H1096" s="44">
        <v>4.2519999999999998</v>
      </c>
      <c r="I1096" s="44">
        <v>1.536</v>
      </c>
      <c r="J1096" s="45">
        <v>9.1457999999999995</v>
      </c>
    </row>
    <row r="1097" spans="1:10" x14ac:dyDescent="0.25">
      <c r="A1097" s="33">
        <v>37722</v>
      </c>
      <c r="B1097" s="44">
        <v>1.0734999999999999</v>
      </c>
      <c r="C1097" s="44">
        <v>129.13</v>
      </c>
      <c r="D1097" s="44">
        <v>31.492000000000001</v>
      </c>
      <c r="E1097" s="44">
        <v>7.4261999999999997</v>
      </c>
      <c r="F1097" s="44">
        <v>0.68420000000000003</v>
      </c>
      <c r="G1097" s="44">
        <v>244.46</v>
      </c>
      <c r="H1097" s="44">
        <v>4.2468000000000004</v>
      </c>
      <c r="I1097" s="44">
        <v>1.5137</v>
      </c>
      <c r="J1097" s="45">
        <v>9.1379999999999999</v>
      </c>
    </row>
    <row r="1098" spans="1:10" x14ac:dyDescent="0.25">
      <c r="A1098" s="33">
        <v>37725</v>
      </c>
      <c r="B1098" s="44">
        <v>1.0737000000000001</v>
      </c>
      <c r="C1098" s="44">
        <v>129.68</v>
      </c>
      <c r="D1098" s="44">
        <v>31.568000000000001</v>
      </c>
      <c r="E1098" s="44">
        <v>7.4260999999999999</v>
      </c>
      <c r="F1098" s="44">
        <v>0.68269999999999997</v>
      </c>
      <c r="G1098" s="44">
        <v>245.52</v>
      </c>
      <c r="H1098" s="44">
        <v>4.2522000000000002</v>
      </c>
      <c r="I1098" s="44">
        <v>1.4976</v>
      </c>
      <c r="J1098" s="45">
        <v>9.1274999999999995</v>
      </c>
    </row>
    <row r="1099" spans="1:10" x14ac:dyDescent="0.25">
      <c r="A1099" s="33">
        <v>37726</v>
      </c>
      <c r="B1099" s="44">
        <v>1.0784</v>
      </c>
      <c r="C1099" s="44">
        <v>129.79</v>
      </c>
      <c r="D1099" s="44">
        <v>31.524999999999999</v>
      </c>
      <c r="E1099" s="44">
        <v>7.4249999999999998</v>
      </c>
      <c r="F1099" s="44">
        <v>0.68569999999999998</v>
      </c>
      <c r="G1099" s="44">
        <v>245.12</v>
      </c>
      <c r="H1099" s="44">
        <v>4.2394999999999996</v>
      </c>
      <c r="I1099" s="44">
        <v>1.5172000000000001</v>
      </c>
      <c r="J1099" s="45">
        <v>9.1370000000000005</v>
      </c>
    </row>
    <row r="1100" spans="1:10" x14ac:dyDescent="0.25">
      <c r="A1100" s="33">
        <v>37727</v>
      </c>
      <c r="B1100" s="44">
        <v>1.0835999999999999</v>
      </c>
      <c r="C1100" s="44">
        <v>130.38999999999999</v>
      </c>
      <c r="D1100" s="44">
        <v>31.582999999999998</v>
      </c>
      <c r="E1100" s="44">
        <v>7.4249999999999998</v>
      </c>
      <c r="F1100" s="44">
        <v>0.68769999999999998</v>
      </c>
      <c r="G1100" s="44">
        <v>245.65</v>
      </c>
      <c r="H1100" s="44">
        <v>4.2851999999999997</v>
      </c>
      <c r="I1100" s="44">
        <v>1.5116000000000001</v>
      </c>
      <c r="J1100" s="45">
        <v>9.1571999999999996</v>
      </c>
    </row>
    <row r="1101" spans="1:10" x14ac:dyDescent="0.25">
      <c r="A1101" s="33">
        <v>37728</v>
      </c>
      <c r="B1101" s="44">
        <v>1.0920000000000001</v>
      </c>
      <c r="C1101" s="44">
        <v>130.29</v>
      </c>
      <c r="D1101" s="44">
        <v>31.581</v>
      </c>
      <c r="E1101" s="44">
        <v>7.4253999999999998</v>
      </c>
      <c r="F1101" s="44">
        <v>0.69169999999999998</v>
      </c>
      <c r="G1101" s="44">
        <v>245.37</v>
      </c>
      <c r="H1101" s="44">
        <v>4.2683</v>
      </c>
      <c r="I1101" s="44">
        <v>1.5170999999999999</v>
      </c>
      <c r="J1101" s="45">
        <v>9.1654999999999998</v>
      </c>
    </row>
    <row r="1102" spans="1:10" x14ac:dyDescent="0.25">
      <c r="A1102" s="33">
        <v>37733</v>
      </c>
      <c r="B1102" s="44">
        <v>1.0971</v>
      </c>
      <c r="C1102" s="44">
        <v>131.37</v>
      </c>
      <c r="D1102" s="44">
        <v>31.681000000000001</v>
      </c>
      <c r="E1102" s="44">
        <v>7.4255000000000004</v>
      </c>
      <c r="F1102" s="44">
        <v>0.69610000000000005</v>
      </c>
      <c r="G1102" s="44">
        <v>246.24</v>
      </c>
      <c r="H1102" s="44">
        <v>4.2690000000000001</v>
      </c>
      <c r="I1102" s="44">
        <v>1.5241</v>
      </c>
      <c r="J1102" s="45">
        <v>9.141</v>
      </c>
    </row>
    <row r="1103" spans="1:10" x14ac:dyDescent="0.25">
      <c r="A1103" s="33">
        <v>37734</v>
      </c>
      <c r="B1103" s="44">
        <v>1.0944</v>
      </c>
      <c r="C1103" s="44">
        <v>131.63</v>
      </c>
      <c r="D1103" s="44">
        <v>31.67</v>
      </c>
      <c r="E1103" s="44">
        <v>7.4253</v>
      </c>
      <c r="F1103" s="44">
        <v>0.69350000000000001</v>
      </c>
      <c r="G1103" s="44">
        <v>245.63</v>
      </c>
      <c r="H1103" s="44">
        <v>4.2603</v>
      </c>
      <c r="I1103" s="44">
        <v>1.5206999999999999</v>
      </c>
      <c r="J1103" s="45">
        <v>9.1114999999999995</v>
      </c>
    </row>
    <row r="1104" spans="1:10" x14ac:dyDescent="0.25">
      <c r="A1104" s="33">
        <v>37735</v>
      </c>
      <c r="B1104" s="44">
        <v>1.1008</v>
      </c>
      <c r="C1104" s="44">
        <v>132.03</v>
      </c>
      <c r="D1104" s="44">
        <v>31.716999999999999</v>
      </c>
      <c r="E1104" s="44">
        <v>7.4246999999999996</v>
      </c>
      <c r="F1104" s="44">
        <v>0.6915</v>
      </c>
      <c r="G1104" s="44">
        <v>245.81</v>
      </c>
      <c r="H1104" s="44">
        <v>4.2969999999999997</v>
      </c>
      <c r="I1104" s="44">
        <v>1.5183</v>
      </c>
      <c r="J1104" s="45">
        <v>9.1102000000000007</v>
      </c>
    </row>
    <row r="1105" spans="1:10" x14ac:dyDescent="0.25">
      <c r="A1105" s="33">
        <v>37736</v>
      </c>
      <c r="B1105" s="44">
        <v>1.0972999999999999</v>
      </c>
      <c r="C1105" s="44">
        <v>132.72999999999999</v>
      </c>
      <c r="D1105" s="44">
        <v>31.555</v>
      </c>
      <c r="E1105" s="44">
        <v>7.4234</v>
      </c>
      <c r="F1105" s="44">
        <v>0.69140000000000001</v>
      </c>
      <c r="G1105" s="44">
        <v>245.73</v>
      </c>
      <c r="H1105" s="44">
        <v>4.2773000000000003</v>
      </c>
      <c r="I1105" s="44">
        <v>1.5176000000000001</v>
      </c>
      <c r="J1105" s="45">
        <v>9.1095000000000006</v>
      </c>
    </row>
    <row r="1106" spans="1:10" x14ac:dyDescent="0.25">
      <c r="A1106" s="33">
        <v>37739</v>
      </c>
      <c r="B1106" s="44">
        <v>1.1025</v>
      </c>
      <c r="C1106" s="44">
        <v>132.54</v>
      </c>
      <c r="D1106" s="44">
        <v>31.556000000000001</v>
      </c>
      <c r="E1106" s="44">
        <v>7.4245000000000001</v>
      </c>
      <c r="F1106" s="44">
        <v>0.69140000000000001</v>
      </c>
      <c r="G1106" s="44">
        <v>245.55</v>
      </c>
      <c r="H1106" s="44">
        <v>4.274</v>
      </c>
      <c r="I1106" s="44">
        <v>1.5242</v>
      </c>
      <c r="J1106" s="45">
        <v>9.1336999999999993</v>
      </c>
    </row>
    <row r="1107" spans="1:10" x14ac:dyDescent="0.25">
      <c r="A1107" s="33">
        <v>37740</v>
      </c>
      <c r="B1107" s="44">
        <v>1.0955999999999999</v>
      </c>
      <c r="C1107" s="44">
        <v>131.91</v>
      </c>
      <c r="D1107" s="44">
        <v>31.422000000000001</v>
      </c>
      <c r="E1107" s="44">
        <v>7.4245999999999999</v>
      </c>
      <c r="F1107" s="44">
        <v>0.68910000000000005</v>
      </c>
      <c r="G1107" s="44">
        <v>245.68</v>
      </c>
      <c r="H1107" s="44">
        <v>4.2596999999999996</v>
      </c>
      <c r="I1107" s="44">
        <v>1.5168999999999999</v>
      </c>
      <c r="J1107" s="45">
        <v>9.1304999999999996</v>
      </c>
    </row>
    <row r="1108" spans="1:10" x14ac:dyDescent="0.25">
      <c r="A1108" s="33">
        <v>37741</v>
      </c>
      <c r="B1108" s="44">
        <v>1.1131</v>
      </c>
      <c r="C1108" s="44">
        <v>132.97999999999999</v>
      </c>
      <c r="D1108" s="44">
        <v>31.433</v>
      </c>
      <c r="E1108" s="44">
        <v>7.4242999999999997</v>
      </c>
      <c r="F1108" s="44">
        <v>0.69699999999999995</v>
      </c>
      <c r="G1108" s="44">
        <v>245.73</v>
      </c>
      <c r="H1108" s="44">
        <v>4.2679999999999998</v>
      </c>
      <c r="I1108" s="44">
        <v>1.5123</v>
      </c>
      <c r="J1108" s="45">
        <v>9.1174999999999997</v>
      </c>
    </row>
    <row r="1109" spans="1:10" x14ac:dyDescent="0.25">
      <c r="A1109" s="33">
        <v>37743</v>
      </c>
      <c r="B1109" s="44">
        <v>1.1238999999999999</v>
      </c>
      <c r="C1109" s="44">
        <v>133.4</v>
      </c>
      <c r="D1109" s="44">
        <v>31.266999999999999</v>
      </c>
      <c r="E1109" s="44">
        <v>7.4245999999999999</v>
      </c>
      <c r="F1109" s="44">
        <v>0.69979999999999998</v>
      </c>
      <c r="G1109" s="44">
        <v>245.85</v>
      </c>
      <c r="H1109" s="44">
        <v>4.2445000000000004</v>
      </c>
      <c r="I1109" s="44">
        <v>1.4995000000000001</v>
      </c>
      <c r="J1109" s="45">
        <v>9.1167999999999996</v>
      </c>
    </row>
    <row r="1110" spans="1:10" x14ac:dyDescent="0.25">
      <c r="A1110" s="33">
        <v>37746</v>
      </c>
      <c r="B1110" s="44">
        <v>1.1217999999999999</v>
      </c>
      <c r="C1110" s="44">
        <v>133.46</v>
      </c>
      <c r="D1110" s="44">
        <v>31.286999999999999</v>
      </c>
      <c r="E1110" s="44">
        <v>7.4257</v>
      </c>
      <c r="F1110" s="44">
        <v>0.6996</v>
      </c>
      <c r="G1110" s="44">
        <v>245.01</v>
      </c>
      <c r="H1110" s="44">
        <v>4.2388000000000003</v>
      </c>
      <c r="I1110" s="44">
        <v>1.5049999999999999</v>
      </c>
      <c r="J1110" s="45">
        <v>9.0832999999999995</v>
      </c>
    </row>
    <row r="1111" spans="1:10" x14ac:dyDescent="0.25">
      <c r="A1111" s="33">
        <v>37747</v>
      </c>
      <c r="B1111" s="44">
        <v>1.1344000000000001</v>
      </c>
      <c r="C1111" s="44">
        <v>133.91999999999999</v>
      </c>
      <c r="D1111" s="44">
        <v>31.303000000000001</v>
      </c>
      <c r="E1111" s="44">
        <v>7.4257999999999997</v>
      </c>
      <c r="F1111" s="44">
        <v>0.70440000000000003</v>
      </c>
      <c r="G1111" s="44">
        <v>245.11</v>
      </c>
      <c r="H1111" s="44">
        <v>4.2742000000000004</v>
      </c>
      <c r="I1111" s="44">
        <v>1.5068999999999999</v>
      </c>
      <c r="J1111" s="45">
        <v>9.0968</v>
      </c>
    </row>
    <row r="1112" spans="1:10" x14ac:dyDescent="0.25">
      <c r="A1112" s="33">
        <v>37748</v>
      </c>
      <c r="B1112" s="44">
        <v>1.1427</v>
      </c>
      <c r="C1112" s="44">
        <v>133.62</v>
      </c>
      <c r="D1112" s="44">
        <v>31.372</v>
      </c>
      <c r="E1112" s="44">
        <v>7.4256000000000002</v>
      </c>
      <c r="F1112" s="44">
        <v>0.71209999999999996</v>
      </c>
      <c r="G1112" s="44">
        <v>244.89</v>
      </c>
      <c r="H1112" s="44">
        <v>4.3319999999999999</v>
      </c>
      <c r="I1112" s="44">
        <v>1.5105999999999999</v>
      </c>
      <c r="J1112" s="45">
        <v>9.1080000000000005</v>
      </c>
    </row>
    <row r="1113" spans="1:10" x14ac:dyDescent="0.25">
      <c r="A1113" s="33">
        <v>37749</v>
      </c>
      <c r="B1113" s="44">
        <v>1.1435</v>
      </c>
      <c r="C1113" s="44">
        <v>132.78</v>
      </c>
      <c r="D1113" s="44">
        <v>31.378</v>
      </c>
      <c r="E1113" s="44">
        <v>7.4255000000000004</v>
      </c>
      <c r="F1113" s="44">
        <v>0.71189999999999998</v>
      </c>
      <c r="G1113" s="44">
        <v>244.97</v>
      </c>
      <c r="H1113" s="44">
        <v>4.3124000000000002</v>
      </c>
      <c r="I1113" s="44">
        <v>1.4962</v>
      </c>
      <c r="J1113" s="45">
        <v>9.1159999999999997</v>
      </c>
    </row>
    <row r="1114" spans="1:10" x14ac:dyDescent="0.25">
      <c r="A1114" s="33">
        <v>37750</v>
      </c>
      <c r="B1114" s="44">
        <v>1.1466000000000001</v>
      </c>
      <c r="C1114" s="44">
        <v>134.76</v>
      </c>
      <c r="D1114" s="44">
        <v>31.463000000000001</v>
      </c>
      <c r="E1114" s="44">
        <v>7.4244000000000003</v>
      </c>
      <c r="F1114" s="44">
        <v>0.71560000000000001</v>
      </c>
      <c r="G1114" s="44">
        <v>245.13</v>
      </c>
      <c r="H1114" s="44">
        <v>4.3319999999999999</v>
      </c>
      <c r="I1114" s="44">
        <v>1.4817</v>
      </c>
      <c r="J1114" s="45">
        <v>9.1747999999999994</v>
      </c>
    </row>
    <row r="1115" spans="1:10" x14ac:dyDescent="0.25">
      <c r="A1115" s="33">
        <v>37753</v>
      </c>
      <c r="B1115" s="44">
        <v>1.1597</v>
      </c>
      <c r="C1115" s="44">
        <v>135.05000000000001</v>
      </c>
      <c r="D1115" s="44">
        <v>31.463000000000001</v>
      </c>
      <c r="E1115" s="44">
        <v>7.4246999999999996</v>
      </c>
      <c r="F1115" s="44">
        <v>0.71970000000000001</v>
      </c>
      <c r="G1115" s="44">
        <v>245.18</v>
      </c>
      <c r="H1115" s="44">
        <v>4.3472</v>
      </c>
      <c r="I1115" s="44">
        <v>1.4846999999999999</v>
      </c>
      <c r="J1115" s="45">
        <v>9.1940000000000008</v>
      </c>
    </row>
    <row r="1116" spans="1:10" x14ac:dyDescent="0.25">
      <c r="A1116" s="33">
        <v>37754</v>
      </c>
      <c r="B1116" s="44">
        <v>1.1517999999999999</v>
      </c>
      <c r="C1116" s="44">
        <v>134.41</v>
      </c>
      <c r="D1116" s="44">
        <v>31.478000000000002</v>
      </c>
      <c r="E1116" s="44">
        <v>7.4242999999999997</v>
      </c>
      <c r="F1116" s="44">
        <v>0.71650000000000003</v>
      </c>
      <c r="G1116" s="44">
        <v>244.68</v>
      </c>
      <c r="H1116" s="44">
        <v>4.3372000000000002</v>
      </c>
      <c r="I1116" s="44">
        <v>1.4793000000000001</v>
      </c>
      <c r="J1116" s="45">
        <v>9.1850000000000005</v>
      </c>
    </row>
    <row r="1117" spans="1:10" x14ac:dyDescent="0.25">
      <c r="A1117" s="33">
        <v>37755</v>
      </c>
      <c r="B1117" s="44">
        <v>1.1498999999999999</v>
      </c>
      <c r="C1117" s="44">
        <v>134.25</v>
      </c>
      <c r="D1117" s="44">
        <v>31.515000000000001</v>
      </c>
      <c r="E1117" s="44">
        <v>7.4244000000000003</v>
      </c>
      <c r="F1117" s="44">
        <v>0.71179999999999999</v>
      </c>
      <c r="G1117" s="44">
        <v>244.81</v>
      </c>
      <c r="H1117" s="44">
        <v>4.3301999999999996</v>
      </c>
      <c r="I1117" s="44">
        <v>1.4550000000000001</v>
      </c>
      <c r="J1117" s="45">
        <v>9.1784999999999997</v>
      </c>
    </row>
    <row r="1118" spans="1:10" x14ac:dyDescent="0.25">
      <c r="A1118" s="33">
        <v>37756</v>
      </c>
      <c r="B1118" s="44">
        <v>1.1457999999999999</v>
      </c>
      <c r="C1118" s="44">
        <v>132.85</v>
      </c>
      <c r="D1118" s="44">
        <v>31.385000000000002</v>
      </c>
      <c r="E1118" s="44">
        <v>7.4242999999999997</v>
      </c>
      <c r="F1118" s="44">
        <v>0.70720000000000005</v>
      </c>
      <c r="G1118" s="44">
        <v>244.75</v>
      </c>
      <c r="H1118" s="44">
        <v>4.327</v>
      </c>
      <c r="I1118" s="44">
        <v>1.454</v>
      </c>
      <c r="J1118" s="45">
        <v>9.1577999999999999</v>
      </c>
    </row>
    <row r="1119" spans="1:10" x14ac:dyDescent="0.25">
      <c r="A1119" s="33">
        <v>37757</v>
      </c>
      <c r="B1119" s="44">
        <v>1.1492</v>
      </c>
      <c r="C1119" s="44">
        <v>133.53</v>
      </c>
      <c r="D1119" s="44">
        <v>31.292999999999999</v>
      </c>
      <c r="E1119" s="44">
        <v>7.4238</v>
      </c>
      <c r="F1119" s="44">
        <v>0.70650000000000002</v>
      </c>
      <c r="G1119" s="44">
        <v>245.12</v>
      </c>
      <c r="H1119" s="44">
        <v>4.3334999999999999</v>
      </c>
      <c r="I1119" s="44">
        <v>1.4213</v>
      </c>
      <c r="J1119" s="45">
        <v>9.1489999999999991</v>
      </c>
    </row>
    <row r="1120" spans="1:10" x14ac:dyDescent="0.25">
      <c r="A1120" s="33">
        <v>37760</v>
      </c>
      <c r="B1120" s="44">
        <v>1.1652</v>
      </c>
      <c r="C1120" s="44">
        <v>135.93</v>
      </c>
      <c r="D1120" s="44">
        <v>31.372</v>
      </c>
      <c r="E1120" s="44">
        <v>7.4242999999999997</v>
      </c>
      <c r="F1120" s="44">
        <v>0.71319999999999995</v>
      </c>
      <c r="G1120" s="44">
        <v>245.21</v>
      </c>
      <c r="H1120" s="44">
        <v>4.3337000000000003</v>
      </c>
      <c r="I1120" s="44">
        <v>1.4204000000000001</v>
      </c>
      <c r="J1120" s="45">
        <v>9.1868999999999996</v>
      </c>
    </row>
    <row r="1121" spans="1:10" x14ac:dyDescent="0.25">
      <c r="A1121" s="33">
        <v>37761</v>
      </c>
      <c r="B1121" s="44">
        <v>1.1644000000000001</v>
      </c>
      <c r="C1121" s="44">
        <v>136.36000000000001</v>
      </c>
      <c r="D1121" s="44">
        <v>31.47</v>
      </c>
      <c r="E1121" s="44">
        <v>7.4244000000000003</v>
      </c>
      <c r="F1121" s="44">
        <v>0.71299999999999997</v>
      </c>
      <c r="G1121" s="44">
        <v>245.11</v>
      </c>
      <c r="H1121" s="44">
        <v>4.3273000000000001</v>
      </c>
      <c r="I1121" s="44">
        <v>1.4117999999999999</v>
      </c>
      <c r="J1121" s="45">
        <v>9.17</v>
      </c>
    </row>
    <row r="1122" spans="1:10" x14ac:dyDescent="0.25">
      <c r="A1122" s="33">
        <v>37762</v>
      </c>
      <c r="B1122" s="44">
        <v>1.1689000000000001</v>
      </c>
      <c r="C1122" s="44">
        <v>136.94999999999999</v>
      </c>
      <c r="D1122" s="44">
        <v>31.443000000000001</v>
      </c>
      <c r="E1122" s="44">
        <v>7.4242999999999997</v>
      </c>
      <c r="F1122" s="44">
        <v>0.71160000000000001</v>
      </c>
      <c r="G1122" s="44">
        <v>245.88</v>
      </c>
      <c r="H1122" s="44">
        <v>4.3628999999999998</v>
      </c>
      <c r="I1122" s="44">
        <v>1.4142999999999999</v>
      </c>
      <c r="J1122" s="45">
        <v>9.1829999999999998</v>
      </c>
    </row>
    <row r="1123" spans="1:10" x14ac:dyDescent="0.25">
      <c r="A1123" s="33">
        <v>37763</v>
      </c>
      <c r="B1123" s="44">
        <v>1.1719999999999999</v>
      </c>
      <c r="C1123" s="44">
        <v>137.1</v>
      </c>
      <c r="D1123" s="44">
        <v>31.38</v>
      </c>
      <c r="E1123" s="44">
        <v>7.4242999999999997</v>
      </c>
      <c r="F1123" s="44">
        <v>0.71630000000000005</v>
      </c>
      <c r="G1123" s="44">
        <v>245.85</v>
      </c>
      <c r="H1123" s="44">
        <v>4.3475000000000001</v>
      </c>
      <c r="I1123" s="44">
        <v>1.4120999999999999</v>
      </c>
      <c r="J1123" s="45">
        <v>9.1478000000000002</v>
      </c>
    </row>
    <row r="1124" spans="1:10" x14ac:dyDescent="0.25">
      <c r="A1124" s="33">
        <v>37764</v>
      </c>
      <c r="B1124" s="44">
        <v>1.179</v>
      </c>
      <c r="C1124" s="44">
        <v>137.87</v>
      </c>
      <c r="D1124" s="44">
        <v>31.41</v>
      </c>
      <c r="E1124" s="44">
        <v>7.4241999999999999</v>
      </c>
      <c r="F1124" s="44">
        <v>0.72009999999999996</v>
      </c>
      <c r="G1124" s="44">
        <v>246.07</v>
      </c>
      <c r="H1124" s="44">
        <v>4.3475000000000001</v>
      </c>
      <c r="I1124" s="44">
        <v>1.4118999999999999</v>
      </c>
      <c r="J1124" s="45">
        <v>9.1678999999999995</v>
      </c>
    </row>
    <row r="1125" spans="1:10" x14ac:dyDescent="0.25">
      <c r="A1125" s="33">
        <v>37767</v>
      </c>
      <c r="B1125" s="44">
        <v>1.1813</v>
      </c>
      <c r="C1125" s="44">
        <v>138.53</v>
      </c>
      <c r="D1125" s="44">
        <v>31.395</v>
      </c>
      <c r="E1125" s="44">
        <v>7.4245999999999999</v>
      </c>
      <c r="F1125" s="44">
        <v>0.72099999999999997</v>
      </c>
      <c r="G1125" s="44">
        <v>245.98</v>
      </c>
      <c r="H1125" s="44">
        <v>4.3460000000000001</v>
      </c>
      <c r="I1125" s="44">
        <v>1.4108000000000001</v>
      </c>
      <c r="J1125" s="45">
        <v>9.1983999999999995</v>
      </c>
    </row>
    <row r="1126" spans="1:10" x14ac:dyDescent="0.25">
      <c r="A1126" s="33">
        <v>37768</v>
      </c>
      <c r="B1126" s="44">
        <v>1.1900999999999999</v>
      </c>
      <c r="C1126" s="44">
        <v>138.93</v>
      </c>
      <c r="D1126" s="44">
        <v>31.411999999999999</v>
      </c>
      <c r="E1126" s="44">
        <v>7.4242999999999997</v>
      </c>
      <c r="F1126" s="44">
        <v>0.72350000000000003</v>
      </c>
      <c r="G1126" s="44">
        <v>245.82</v>
      </c>
      <c r="H1126" s="44">
        <v>4.3750999999999998</v>
      </c>
      <c r="I1126" s="44">
        <v>1.4229000000000001</v>
      </c>
      <c r="J1126" s="45">
        <v>9.1929999999999996</v>
      </c>
    </row>
    <row r="1127" spans="1:10" x14ac:dyDescent="0.25">
      <c r="A1127" s="33">
        <v>37769</v>
      </c>
      <c r="B1127" s="44">
        <v>1.1738</v>
      </c>
      <c r="C1127" s="44">
        <v>138.86000000000001</v>
      </c>
      <c r="D1127" s="44">
        <v>31.34</v>
      </c>
      <c r="E1127" s="44">
        <v>7.4241999999999999</v>
      </c>
      <c r="F1127" s="44">
        <v>0.71840000000000004</v>
      </c>
      <c r="G1127" s="44">
        <v>246.38</v>
      </c>
      <c r="H1127" s="44">
        <v>4.3606999999999996</v>
      </c>
      <c r="I1127" s="44">
        <v>1.4221999999999999</v>
      </c>
      <c r="J1127" s="45">
        <v>9.1534999999999993</v>
      </c>
    </row>
    <row r="1128" spans="1:10" x14ac:dyDescent="0.25">
      <c r="A1128" s="33">
        <v>37770</v>
      </c>
      <c r="B1128" s="44">
        <v>1.1756</v>
      </c>
      <c r="C1128" s="44">
        <v>139.53</v>
      </c>
      <c r="D1128" s="44">
        <v>31.378</v>
      </c>
      <c r="E1128" s="44">
        <v>7.4241000000000001</v>
      </c>
      <c r="F1128" s="44">
        <v>0.71579999999999999</v>
      </c>
      <c r="G1128" s="44">
        <v>249.92</v>
      </c>
      <c r="H1128" s="44">
        <v>4.4032</v>
      </c>
      <c r="I1128" s="44">
        <v>1.4229000000000001</v>
      </c>
      <c r="J1128" s="45">
        <v>9.1624999999999996</v>
      </c>
    </row>
    <row r="1129" spans="1:10" x14ac:dyDescent="0.25">
      <c r="A1129" s="33">
        <v>37771</v>
      </c>
      <c r="B1129" s="44">
        <v>1.1821999999999999</v>
      </c>
      <c r="C1129" s="44">
        <v>140.31</v>
      </c>
      <c r="D1129" s="44">
        <v>31.332999999999998</v>
      </c>
      <c r="E1129" s="44">
        <v>7.4244000000000003</v>
      </c>
      <c r="F1129" s="44">
        <v>0.71960000000000002</v>
      </c>
      <c r="G1129" s="44">
        <v>249.73</v>
      </c>
      <c r="H1129" s="44">
        <v>4.4071999999999996</v>
      </c>
      <c r="I1129" s="44">
        <v>1.4202999999999999</v>
      </c>
      <c r="J1129" s="45">
        <v>9.15</v>
      </c>
    </row>
    <row r="1130" spans="1:10" x14ac:dyDescent="0.25">
      <c r="A1130" s="33">
        <v>37774</v>
      </c>
      <c r="B1130" s="44">
        <v>1.1672</v>
      </c>
      <c r="C1130" s="44">
        <v>138.65</v>
      </c>
      <c r="D1130" s="44">
        <v>31.361999999999998</v>
      </c>
      <c r="E1130" s="44">
        <v>7.4244000000000003</v>
      </c>
      <c r="F1130" s="44">
        <v>0.71750000000000003</v>
      </c>
      <c r="G1130" s="44">
        <v>252.12</v>
      </c>
      <c r="H1130" s="44">
        <v>4.3948999999999998</v>
      </c>
      <c r="I1130" s="44">
        <v>1.4222999999999999</v>
      </c>
      <c r="J1130" s="45">
        <v>9.1128</v>
      </c>
    </row>
    <row r="1131" spans="1:10" x14ac:dyDescent="0.25">
      <c r="A1131" s="33">
        <v>37775</v>
      </c>
      <c r="B1131" s="44">
        <v>1.1722999999999999</v>
      </c>
      <c r="C1131" s="44">
        <v>139.44999999999999</v>
      </c>
      <c r="D1131" s="44">
        <v>31.31</v>
      </c>
      <c r="E1131" s="44">
        <v>7.4245999999999999</v>
      </c>
      <c r="F1131" s="44">
        <v>0.71730000000000005</v>
      </c>
      <c r="G1131" s="44">
        <v>253.75</v>
      </c>
      <c r="H1131" s="44">
        <v>4.3945999999999996</v>
      </c>
      <c r="I1131" s="44">
        <v>1.42</v>
      </c>
      <c r="J1131" s="45">
        <v>9.125</v>
      </c>
    </row>
    <row r="1132" spans="1:10" x14ac:dyDescent="0.25">
      <c r="A1132" s="33">
        <v>37776</v>
      </c>
      <c r="B1132" s="44">
        <v>1.1691</v>
      </c>
      <c r="C1132" s="44">
        <v>138.6</v>
      </c>
      <c r="D1132" s="44">
        <v>31.495000000000001</v>
      </c>
      <c r="E1132" s="44">
        <v>7.4248000000000003</v>
      </c>
      <c r="F1132" s="44">
        <v>0.71719999999999995</v>
      </c>
      <c r="G1132" s="44">
        <v>263.5</v>
      </c>
      <c r="H1132" s="44">
        <v>4.4348000000000001</v>
      </c>
      <c r="I1132" s="44">
        <v>1.4293</v>
      </c>
      <c r="J1132" s="45">
        <v>9.1054999999999993</v>
      </c>
    </row>
    <row r="1133" spans="1:10" x14ac:dyDescent="0.25">
      <c r="A1133" s="33">
        <v>37777</v>
      </c>
      <c r="B1133" s="44">
        <v>1.1775</v>
      </c>
      <c r="C1133" s="44">
        <v>139.28</v>
      </c>
      <c r="D1133" s="44">
        <v>31.4</v>
      </c>
      <c r="E1133" s="44">
        <v>7.4242999999999997</v>
      </c>
      <c r="F1133" s="44">
        <v>0.71209999999999996</v>
      </c>
      <c r="G1133" s="44">
        <v>263.52999999999997</v>
      </c>
      <c r="H1133" s="44">
        <v>4.45</v>
      </c>
      <c r="I1133" s="44">
        <v>1.4321999999999999</v>
      </c>
      <c r="J1133" s="45">
        <v>9.1259999999999994</v>
      </c>
    </row>
    <row r="1134" spans="1:10" x14ac:dyDescent="0.25">
      <c r="A1134" s="33">
        <v>37778</v>
      </c>
      <c r="B1134" s="44">
        <v>1.1813</v>
      </c>
      <c r="C1134" s="44">
        <v>139.28</v>
      </c>
      <c r="D1134" s="44">
        <v>31.335000000000001</v>
      </c>
      <c r="E1134" s="44">
        <v>7.4245999999999999</v>
      </c>
      <c r="F1134" s="44">
        <v>0.70930000000000004</v>
      </c>
      <c r="G1134" s="44">
        <v>260.5</v>
      </c>
      <c r="H1134" s="44">
        <v>4.3860000000000001</v>
      </c>
      <c r="I1134" s="44">
        <v>1.4293</v>
      </c>
      <c r="J1134" s="45">
        <v>9.1254000000000008</v>
      </c>
    </row>
    <row r="1135" spans="1:10" x14ac:dyDescent="0.25">
      <c r="A1135" s="33">
        <v>37781</v>
      </c>
      <c r="B1135" s="44">
        <v>1.1726000000000001</v>
      </c>
      <c r="C1135" s="44">
        <v>138.62</v>
      </c>
      <c r="D1135" s="44">
        <v>31.347999999999999</v>
      </c>
      <c r="E1135" s="44">
        <v>7.4245000000000001</v>
      </c>
      <c r="F1135" s="44">
        <v>0.70830000000000004</v>
      </c>
      <c r="G1135" s="44">
        <v>261.55</v>
      </c>
      <c r="H1135" s="44">
        <v>4.4172000000000002</v>
      </c>
      <c r="I1135" s="44">
        <v>1.4213</v>
      </c>
      <c r="J1135" s="45">
        <v>9.1151999999999997</v>
      </c>
    </row>
    <row r="1136" spans="1:10" x14ac:dyDescent="0.25">
      <c r="A1136" s="33">
        <v>37782</v>
      </c>
      <c r="B1136" s="44">
        <v>1.1698999999999999</v>
      </c>
      <c r="C1136" s="44">
        <v>138.22</v>
      </c>
      <c r="D1136" s="44">
        <v>31.305</v>
      </c>
      <c r="E1136" s="44">
        <v>7.4245999999999999</v>
      </c>
      <c r="F1136" s="44">
        <v>0.70650000000000002</v>
      </c>
      <c r="G1136" s="44">
        <v>259.39999999999998</v>
      </c>
      <c r="H1136" s="44">
        <v>4.4630000000000001</v>
      </c>
      <c r="I1136" s="44">
        <v>1.4204000000000001</v>
      </c>
      <c r="J1136" s="45">
        <v>9.1157000000000004</v>
      </c>
    </row>
    <row r="1137" spans="1:10" x14ac:dyDescent="0.25">
      <c r="A1137" s="33">
        <v>37783</v>
      </c>
      <c r="B1137" s="44">
        <v>1.1748000000000001</v>
      </c>
      <c r="C1137" s="44">
        <v>138.4</v>
      </c>
      <c r="D1137" s="44">
        <v>31.3</v>
      </c>
      <c r="E1137" s="44">
        <v>7.4241000000000001</v>
      </c>
      <c r="F1137" s="44">
        <v>0.70469999999999999</v>
      </c>
      <c r="G1137" s="44">
        <v>257.75</v>
      </c>
      <c r="H1137" s="44">
        <v>4.4379999999999997</v>
      </c>
      <c r="I1137" s="44">
        <v>1.4285000000000001</v>
      </c>
      <c r="J1137" s="45">
        <v>9.1059999999999999</v>
      </c>
    </row>
    <row r="1138" spans="1:10" x14ac:dyDescent="0.25">
      <c r="A1138" s="33">
        <v>37784</v>
      </c>
      <c r="B1138" s="44">
        <v>1.1734</v>
      </c>
      <c r="C1138" s="44">
        <v>138.13999999999999</v>
      </c>
      <c r="D1138" s="44">
        <v>31.285</v>
      </c>
      <c r="E1138" s="44">
        <v>7.4238</v>
      </c>
      <c r="F1138" s="44">
        <v>0.70215000000000005</v>
      </c>
      <c r="G1138" s="44">
        <v>258.45</v>
      </c>
      <c r="H1138" s="44">
        <v>4.4554999999999998</v>
      </c>
      <c r="I1138" s="44">
        <v>1.4341999999999999</v>
      </c>
      <c r="J1138" s="45">
        <v>9.0914000000000001</v>
      </c>
    </row>
    <row r="1139" spans="1:10" x14ac:dyDescent="0.25">
      <c r="A1139" s="33">
        <v>37785</v>
      </c>
      <c r="B1139" s="44">
        <v>1.1751</v>
      </c>
      <c r="C1139" s="44">
        <v>138.44</v>
      </c>
      <c r="D1139" s="44">
        <v>31.245000000000001</v>
      </c>
      <c r="E1139" s="44">
        <v>7.4242999999999997</v>
      </c>
      <c r="F1139" s="44">
        <v>0.70530000000000004</v>
      </c>
      <c r="G1139" s="44">
        <v>259.70999999999998</v>
      </c>
      <c r="H1139" s="44">
        <v>4.4309000000000003</v>
      </c>
      <c r="I1139" s="44">
        <v>1.4319999999999999</v>
      </c>
      <c r="J1139" s="45">
        <v>9.0679999999999996</v>
      </c>
    </row>
    <row r="1140" spans="1:10" x14ac:dyDescent="0.25">
      <c r="A1140" s="33">
        <v>37788</v>
      </c>
      <c r="B1140" s="44">
        <v>1.1854</v>
      </c>
      <c r="C1140" s="44">
        <v>139.43</v>
      </c>
      <c r="D1140" s="44">
        <v>31.335000000000001</v>
      </c>
      <c r="E1140" s="44">
        <v>7.4244000000000003</v>
      </c>
      <c r="F1140" s="44">
        <v>0.7046</v>
      </c>
      <c r="G1140" s="44">
        <v>261.13</v>
      </c>
      <c r="H1140" s="44">
        <v>4.4015000000000004</v>
      </c>
      <c r="I1140" s="44">
        <v>1.4292</v>
      </c>
      <c r="J1140" s="45">
        <v>9.0939999999999994</v>
      </c>
    </row>
    <row r="1141" spans="1:10" x14ac:dyDescent="0.25">
      <c r="A1141" s="33">
        <v>37789</v>
      </c>
      <c r="B1141" s="44">
        <v>1.1797</v>
      </c>
      <c r="C1141" s="44">
        <v>139.34</v>
      </c>
      <c r="D1141" s="44">
        <v>31.434999999999999</v>
      </c>
      <c r="E1141" s="44">
        <v>7.4238999999999997</v>
      </c>
      <c r="F1141" s="44">
        <v>0.70199999999999996</v>
      </c>
      <c r="G1141" s="44">
        <v>262.7</v>
      </c>
      <c r="H1141" s="44">
        <v>4.3986000000000001</v>
      </c>
      <c r="I1141" s="44">
        <v>1.4406000000000001</v>
      </c>
      <c r="J1141" s="45">
        <v>9.0719999999999992</v>
      </c>
    </row>
    <row r="1142" spans="1:10" x14ac:dyDescent="0.25">
      <c r="A1142" s="33">
        <v>37790</v>
      </c>
      <c r="B1142" s="44">
        <v>1.1698999999999999</v>
      </c>
      <c r="C1142" s="44">
        <v>138.69</v>
      </c>
      <c r="D1142" s="44">
        <v>31.414999999999999</v>
      </c>
      <c r="E1142" s="44">
        <v>7.4241000000000001</v>
      </c>
      <c r="F1142" s="44">
        <v>0.69650000000000001</v>
      </c>
      <c r="G1142" s="44">
        <v>265.87</v>
      </c>
      <c r="H1142" s="44">
        <v>4.3949999999999996</v>
      </c>
      <c r="I1142" s="44">
        <v>1.4450000000000001</v>
      </c>
      <c r="J1142" s="45">
        <v>9.0679999999999996</v>
      </c>
    </row>
    <row r="1143" spans="1:10" x14ac:dyDescent="0.25">
      <c r="A1143" s="33">
        <v>37791</v>
      </c>
      <c r="B1143" s="44">
        <v>1.1655</v>
      </c>
      <c r="C1143" s="44">
        <v>138.52000000000001</v>
      </c>
      <c r="D1143" s="44">
        <v>31.45</v>
      </c>
      <c r="E1143" s="44">
        <v>7.4249000000000001</v>
      </c>
      <c r="F1143" s="44">
        <v>0.69650000000000001</v>
      </c>
      <c r="G1143" s="44">
        <v>266.08</v>
      </c>
      <c r="H1143" s="44">
        <v>4.4619999999999997</v>
      </c>
      <c r="I1143" s="44">
        <v>1.4515</v>
      </c>
      <c r="J1143" s="45">
        <v>9.0772999999999993</v>
      </c>
    </row>
    <row r="1144" spans="1:10" x14ac:dyDescent="0.25">
      <c r="A1144" s="33">
        <v>37792</v>
      </c>
      <c r="B1144" s="44">
        <v>1.1655</v>
      </c>
      <c r="C1144" s="44">
        <v>137.94</v>
      </c>
      <c r="D1144" s="44">
        <v>31.48</v>
      </c>
      <c r="E1144" s="44">
        <v>7.4249999999999998</v>
      </c>
      <c r="F1144" s="44">
        <v>0.6966</v>
      </c>
      <c r="G1144" s="44">
        <v>262.07</v>
      </c>
      <c r="H1144" s="44">
        <v>4.4219999999999997</v>
      </c>
      <c r="I1144" s="44">
        <v>1.4411</v>
      </c>
      <c r="J1144" s="45">
        <v>9.0675000000000008</v>
      </c>
    </row>
    <row r="1145" spans="1:10" x14ac:dyDescent="0.25">
      <c r="A1145" s="33">
        <v>37795</v>
      </c>
      <c r="B1145" s="44">
        <v>1.1538999999999999</v>
      </c>
      <c r="C1145" s="44">
        <v>136.19</v>
      </c>
      <c r="D1145" s="44">
        <v>31.495000000000001</v>
      </c>
      <c r="E1145" s="44">
        <v>7.4252000000000002</v>
      </c>
      <c r="F1145" s="44">
        <v>0.69469999999999998</v>
      </c>
      <c r="G1145" s="44">
        <v>260.3</v>
      </c>
      <c r="H1145" s="44">
        <v>4.4279999999999999</v>
      </c>
      <c r="I1145" s="44">
        <v>1.4642999999999999</v>
      </c>
      <c r="J1145" s="45">
        <v>9.0965000000000007</v>
      </c>
    </row>
    <row r="1146" spans="1:10" x14ac:dyDescent="0.25">
      <c r="A1146" s="33">
        <v>37796</v>
      </c>
      <c r="B1146" s="44">
        <v>1.1565000000000001</v>
      </c>
      <c r="C1146" s="44">
        <v>136.33000000000001</v>
      </c>
      <c r="D1146" s="44">
        <v>31.53</v>
      </c>
      <c r="E1146" s="44">
        <v>7.4253999999999998</v>
      </c>
      <c r="F1146" s="44">
        <v>0.69399999999999995</v>
      </c>
      <c r="G1146" s="44">
        <v>260.54000000000002</v>
      </c>
      <c r="H1146" s="44">
        <v>4.4619999999999997</v>
      </c>
      <c r="I1146" s="44">
        <v>1.4621999999999999</v>
      </c>
      <c r="J1146" s="45">
        <v>9.1449999999999996</v>
      </c>
    </row>
    <row r="1147" spans="1:10" x14ac:dyDescent="0.25">
      <c r="A1147" s="33">
        <v>37797</v>
      </c>
      <c r="B1147" s="44">
        <v>1.1551</v>
      </c>
      <c r="C1147" s="44">
        <v>135.68</v>
      </c>
      <c r="D1147" s="44">
        <v>31.48</v>
      </c>
      <c r="E1147" s="44">
        <v>7.4252000000000002</v>
      </c>
      <c r="F1147" s="44">
        <v>0.6915</v>
      </c>
      <c r="G1147" s="44">
        <v>260.73</v>
      </c>
      <c r="H1147" s="44">
        <v>4.4640000000000004</v>
      </c>
      <c r="I1147" s="44">
        <v>1.4481999999999999</v>
      </c>
      <c r="J1147" s="45">
        <v>9.1534999999999993</v>
      </c>
    </row>
    <row r="1148" spans="1:10" x14ac:dyDescent="0.25">
      <c r="A1148" s="33">
        <v>37798</v>
      </c>
      <c r="B1148" s="44">
        <v>1.1432</v>
      </c>
      <c r="C1148" s="44">
        <v>135.78</v>
      </c>
      <c r="D1148" s="44">
        <v>31.47</v>
      </c>
      <c r="E1148" s="44">
        <v>7.4257</v>
      </c>
      <c r="F1148" s="44">
        <v>0.68700000000000006</v>
      </c>
      <c r="G1148" s="44">
        <v>262.97000000000003</v>
      </c>
      <c r="H1148" s="44">
        <v>4.4664999999999999</v>
      </c>
      <c r="I1148" s="44">
        <v>1.4482999999999999</v>
      </c>
      <c r="J1148" s="45">
        <v>9.1854999999999993</v>
      </c>
    </row>
    <row r="1149" spans="1:10" x14ac:dyDescent="0.25">
      <c r="A1149" s="33">
        <v>37799</v>
      </c>
      <c r="B1149" s="44">
        <v>1.1413</v>
      </c>
      <c r="C1149" s="44">
        <v>136.76</v>
      </c>
      <c r="D1149" s="44">
        <v>31.6</v>
      </c>
      <c r="E1149" s="44">
        <v>7.4269999999999996</v>
      </c>
      <c r="F1149" s="44">
        <v>0.69010000000000005</v>
      </c>
      <c r="G1149" s="44">
        <v>266.25</v>
      </c>
      <c r="H1149" s="44">
        <v>4.47</v>
      </c>
      <c r="I1149" s="44">
        <v>1.4846999999999999</v>
      </c>
      <c r="J1149" s="45">
        <v>9.1828000000000003</v>
      </c>
    </row>
    <row r="1150" spans="1:10" x14ac:dyDescent="0.25">
      <c r="A1150" s="33">
        <v>37802</v>
      </c>
      <c r="B1150" s="44">
        <v>1.1427</v>
      </c>
      <c r="C1150" s="44">
        <v>137.32</v>
      </c>
      <c r="D1150" s="44">
        <v>31.571999999999999</v>
      </c>
      <c r="E1150" s="44">
        <v>7.4298999999999999</v>
      </c>
      <c r="F1150" s="44">
        <v>0.69320000000000004</v>
      </c>
      <c r="G1150" s="44">
        <v>266.61</v>
      </c>
      <c r="H1150" s="44">
        <v>4.4775</v>
      </c>
      <c r="I1150" s="44">
        <v>1.4763999999999999</v>
      </c>
      <c r="J1150" s="45">
        <v>9.2487999999999992</v>
      </c>
    </row>
    <row r="1151" spans="1:10" x14ac:dyDescent="0.25">
      <c r="A1151" s="33">
        <v>37803</v>
      </c>
      <c r="B1151" s="44">
        <v>1.1543000000000001</v>
      </c>
      <c r="C1151" s="44">
        <v>138.19999999999999</v>
      </c>
      <c r="D1151" s="44">
        <v>31.564</v>
      </c>
      <c r="E1151" s="44">
        <v>7.4302999999999999</v>
      </c>
      <c r="F1151" s="44">
        <v>0.69604999999999995</v>
      </c>
      <c r="G1151" s="44">
        <v>264.63</v>
      </c>
      <c r="H1151" s="44">
        <v>4.4238999999999997</v>
      </c>
      <c r="I1151" s="44">
        <v>1.4787999999999999</v>
      </c>
      <c r="J1151" s="45">
        <v>9.1969999999999992</v>
      </c>
    </row>
    <row r="1152" spans="1:10" x14ac:dyDescent="0.25">
      <c r="A1152" s="33">
        <v>37804</v>
      </c>
      <c r="B1152" s="44">
        <v>1.1535</v>
      </c>
      <c r="C1152" s="44">
        <v>137.36000000000001</v>
      </c>
      <c r="D1152" s="44">
        <v>31.593</v>
      </c>
      <c r="E1152" s="44">
        <v>7.4306999999999999</v>
      </c>
      <c r="F1152" s="44">
        <v>0.69369999999999998</v>
      </c>
      <c r="G1152" s="44">
        <v>263.14</v>
      </c>
      <c r="H1152" s="44">
        <v>4.4459999999999997</v>
      </c>
      <c r="I1152" s="44">
        <v>1.4671000000000001</v>
      </c>
      <c r="J1152" s="45">
        <v>9.1830999999999996</v>
      </c>
    </row>
    <row r="1153" spans="1:10" x14ac:dyDescent="0.25">
      <c r="A1153" s="33">
        <v>37805</v>
      </c>
      <c r="B1153" s="44">
        <v>1.1456999999999999</v>
      </c>
      <c r="C1153" s="44">
        <v>135.72999999999999</v>
      </c>
      <c r="D1153" s="44">
        <v>31.684999999999999</v>
      </c>
      <c r="E1153" s="44">
        <v>7.4336000000000002</v>
      </c>
      <c r="F1153" s="44">
        <v>0.68959999999999999</v>
      </c>
      <c r="G1153" s="44">
        <v>263.31</v>
      </c>
      <c r="H1153" s="44">
        <v>4.4480000000000004</v>
      </c>
      <c r="I1153" s="44">
        <v>1.4684999999999999</v>
      </c>
      <c r="J1153" s="45">
        <v>9.1745000000000001</v>
      </c>
    </row>
    <row r="1154" spans="1:10" x14ac:dyDescent="0.25">
      <c r="A1154" s="33">
        <v>37806</v>
      </c>
      <c r="B1154" s="44">
        <v>1.1466000000000001</v>
      </c>
      <c r="C1154" s="44">
        <v>135.4</v>
      </c>
      <c r="D1154" s="44">
        <v>31.625</v>
      </c>
      <c r="E1154" s="44">
        <v>7.4337999999999997</v>
      </c>
      <c r="F1154" s="44">
        <v>0.68674999999999997</v>
      </c>
      <c r="G1154" s="44">
        <v>263.98</v>
      </c>
      <c r="H1154" s="44">
        <v>4.4595000000000002</v>
      </c>
      <c r="I1154" s="44">
        <v>1.4756</v>
      </c>
      <c r="J1154" s="45">
        <v>9.1783000000000001</v>
      </c>
    </row>
    <row r="1155" spans="1:10" x14ac:dyDescent="0.25">
      <c r="A1155" s="33">
        <v>37809</v>
      </c>
      <c r="B1155" s="44">
        <v>1.1359999999999999</v>
      </c>
      <c r="C1155" s="44">
        <v>134.12</v>
      </c>
      <c r="D1155" s="44">
        <v>31.634</v>
      </c>
      <c r="E1155" s="44">
        <v>7.4351000000000003</v>
      </c>
      <c r="F1155" s="44">
        <v>0.68855</v>
      </c>
      <c r="G1155" s="44">
        <v>263.02</v>
      </c>
      <c r="H1155" s="44">
        <v>4.4359999999999999</v>
      </c>
      <c r="I1155" s="44">
        <v>1.4816</v>
      </c>
      <c r="J1155" s="45">
        <v>9.202</v>
      </c>
    </row>
    <row r="1156" spans="1:10" x14ac:dyDescent="0.25">
      <c r="A1156" s="33">
        <v>37810</v>
      </c>
      <c r="B1156" s="44">
        <v>1.1326000000000001</v>
      </c>
      <c r="C1156" s="44">
        <v>133.78</v>
      </c>
      <c r="D1156" s="44">
        <v>31.609000000000002</v>
      </c>
      <c r="E1156" s="44">
        <v>7.4359000000000002</v>
      </c>
      <c r="F1156" s="44">
        <v>0.69069999999999998</v>
      </c>
      <c r="G1156" s="44">
        <v>262.55</v>
      </c>
      <c r="H1156" s="44">
        <v>4.4649999999999999</v>
      </c>
      <c r="I1156" s="44">
        <v>1.484</v>
      </c>
      <c r="J1156" s="45">
        <v>9.1575000000000006</v>
      </c>
    </row>
    <row r="1157" spans="1:10" x14ac:dyDescent="0.25">
      <c r="A1157" s="33">
        <v>37811</v>
      </c>
      <c r="B1157" s="44">
        <v>1.1355</v>
      </c>
      <c r="C1157" s="44">
        <v>134.1</v>
      </c>
      <c r="D1157" s="44">
        <v>31.594999999999999</v>
      </c>
      <c r="E1157" s="44">
        <v>7.4351000000000003</v>
      </c>
      <c r="F1157" s="44">
        <v>0.69579999999999997</v>
      </c>
      <c r="G1157" s="44">
        <v>262.05</v>
      </c>
      <c r="H1157" s="44">
        <v>4.4530000000000003</v>
      </c>
      <c r="I1157" s="44">
        <v>1.4702</v>
      </c>
      <c r="J1157" s="45">
        <v>9.1430000000000007</v>
      </c>
    </row>
    <row r="1158" spans="1:10" x14ac:dyDescent="0.25">
      <c r="A1158" s="33">
        <v>37812</v>
      </c>
      <c r="B1158" s="44">
        <v>1.1342000000000001</v>
      </c>
      <c r="C1158" s="44">
        <v>133.51</v>
      </c>
      <c r="D1158" s="44">
        <v>31.634</v>
      </c>
      <c r="E1158" s="44">
        <v>7.4353999999999996</v>
      </c>
      <c r="F1158" s="44">
        <v>0.69810000000000005</v>
      </c>
      <c r="G1158" s="44">
        <v>261.73</v>
      </c>
      <c r="H1158" s="44">
        <v>4.452</v>
      </c>
      <c r="I1158" s="44">
        <v>1.4698</v>
      </c>
      <c r="J1158" s="45">
        <v>9.1255000000000006</v>
      </c>
    </row>
    <row r="1159" spans="1:10" x14ac:dyDescent="0.25">
      <c r="A1159" s="33">
        <v>37813</v>
      </c>
      <c r="B1159" s="44">
        <v>1.1315</v>
      </c>
      <c r="C1159" s="44">
        <v>133.25</v>
      </c>
      <c r="D1159" s="44">
        <v>31.666</v>
      </c>
      <c r="E1159" s="44">
        <v>7.4349999999999996</v>
      </c>
      <c r="F1159" s="44">
        <v>0.69184999999999997</v>
      </c>
      <c r="G1159" s="44">
        <v>261.58</v>
      </c>
      <c r="H1159" s="44">
        <v>4.4436</v>
      </c>
      <c r="I1159" s="44">
        <v>1.4682999999999999</v>
      </c>
      <c r="J1159" s="45">
        <v>9.1349999999999998</v>
      </c>
    </row>
    <row r="1160" spans="1:10" x14ac:dyDescent="0.25">
      <c r="A1160" s="33">
        <v>37816</v>
      </c>
      <c r="B1160" s="44">
        <v>1.1298999999999999</v>
      </c>
      <c r="C1160" s="44">
        <v>132.93</v>
      </c>
      <c r="D1160" s="44">
        <v>31.826000000000001</v>
      </c>
      <c r="E1160" s="44">
        <v>7.4325000000000001</v>
      </c>
      <c r="F1160" s="44">
        <v>0.69499999999999995</v>
      </c>
      <c r="G1160" s="44">
        <v>260.79000000000002</v>
      </c>
      <c r="H1160" s="44">
        <v>4.4485000000000001</v>
      </c>
      <c r="I1160" s="44">
        <v>1.4649000000000001</v>
      </c>
      <c r="J1160" s="45">
        <v>9.1323000000000008</v>
      </c>
    </row>
    <row r="1161" spans="1:10" x14ac:dyDescent="0.25">
      <c r="A1161" s="33">
        <v>37817</v>
      </c>
      <c r="B1161" s="44">
        <v>1.1318999999999999</v>
      </c>
      <c r="C1161" s="44">
        <v>132.81</v>
      </c>
      <c r="D1161" s="44">
        <v>31.844999999999999</v>
      </c>
      <c r="E1161" s="44">
        <v>7.4313000000000002</v>
      </c>
      <c r="F1161" s="44">
        <v>0.70325000000000004</v>
      </c>
      <c r="G1161" s="44">
        <v>261.05</v>
      </c>
      <c r="H1161" s="44">
        <v>4.4481000000000002</v>
      </c>
      <c r="I1161" s="44">
        <v>1.4701</v>
      </c>
      <c r="J1161" s="45">
        <v>9.1464999999999996</v>
      </c>
    </row>
    <row r="1162" spans="1:10" x14ac:dyDescent="0.25">
      <c r="A1162" s="33">
        <v>37818</v>
      </c>
      <c r="B1162" s="44">
        <v>1.1137999999999999</v>
      </c>
      <c r="C1162" s="44">
        <v>131.93</v>
      </c>
      <c r="D1162" s="44">
        <v>31.876999999999999</v>
      </c>
      <c r="E1162" s="44">
        <v>7.4343000000000004</v>
      </c>
      <c r="F1162" s="44">
        <v>0.70130000000000003</v>
      </c>
      <c r="G1162" s="44">
        <v>262.05</v>
      </c>
      <c r="H1162" s="44">
        <v>4.4519000000000002</v>
      </c>
      <c r="I1162" s="44">
        <v>1.4735</v>
      </c>
      <c r="J1162" s="45">
        <v>9.1541999999999994</v>
      </c>
    </row>
    <row r="1163" spans="1:10" x14ac:dyDescent="0.25">
      <c r="A1163" s="33">
        <v>37819</v>
      </c>
      <c r="B1163" s="44">
        <v>1.1231</v>
      </c>
      <c r="C1163" s="44">
        <v>133.29</v>
      </c>
      <c r="D1163" s="44">
        <v>31.948</v>
      </c>
      <c r="E1163" s="44">
        <v>7.4356999999999998</v>
      </c>
      <c r="F1163" s="44">
        <v>0.70509999999999995</v>
      </c>
      <c r="G1163" s="44">
        <v>264.64999999999998</v>
      </c>
      <c r="H1163" s="44">
        <v>4.4909999999999997</v>
      </c>
      <c r="I1163" s="44">
        <v>1.4775</v>
      </c>
      <c r="J1163" s="45">
        <v>9.2036999999999995</v>
      </c>
    </row>
    <row r="1164" spans="1:10" x14ac:dyDescent="0.25">
      <c r="A1164" s="33">
        <v>37820</v>
      </c>
      <c r="B1164" s="44">
        <v>1.1205000000000001</v>
      </c>
      <c r="C1164" s="44">
        <v>133.49</v>
      </c>
      <c r="D1164" s="44">
        <v>32.084000000000003</v>
      </c>
      <c r="E1164" s="44">
        <v>7.4337999999999997</v>
      </c>
      <c r="F1164" s="44">
        <v>0.70445000000000002</v>
      </c>
      <c r="G1164" s="44">
        <v>267.35000000000002</v>
      </c>
      <c r="H1164" s="44">
        <v>4.4781000000000004</v>
      </c>
      <c r="I1164" s="44">
        <v>1.4799</v>
      </c>
      <c r="J1164" s="45">
        <v>9.2373999999999992</v>
      </c>
    </row>
    <row r="1165" spans="1:10" x14ac:dyDescent="0.25">
      <c r="A1165" s="33">
        <v>37823</v>
      </c>
      <c r="B1165" s="44">
        <v>1.1284000000000001</v>
      </c>
      <c r="C1165" s="44">
        <v>133.84</v>
      </c>
      <c r="D1165" s="44">
        <v>32.299999999999997</v>
      </c>
      <c r="E1165" s="44">
        <v>7.4347000000000003</v>
      </c>
      <c r="F1165" s="44">
        <v>0.70889999999999997</v>
      </c>
      <c r="G1165" s="44">
        <v>265.95</v>
      </c>
      <c r="H1165" s="44">
        <v>4.4574999999999996</v>
      </c>
      <c r="I1165" s="44">
        <v>1.5034000000000001</v>
      </c>
      <c r="J1165" s="45">
        <v>9.2763000000000009</v>
      </c>
    </row>
    <row r="1166" spans="1:10" x14ac:dyDescent="0.25">
      <c r="A1166" s="33">
        <v>37824</v>
      </c>
      <c r="B1166" s="44">
        <v>1.1343000000000001</v>
      </c>
      <c r="C1166" s="44">
        <v>135.18</v>
      </c>
      <c r="D1166" s="44">
        <v>32.192</v>
      </c>
      <c r="E1166" s="44">
        <v>7.4341999999999997</v>
      </c>
      <c r="F1166" s="44">
        <v>0.70830000000000004</v>
      </c>
      <c r="G1166" s="44">
        <v>266.32</v>
      </c>
      <c r="H1166" s="44">
        <v>4.4433999999999996</v>
      </c>
      <c r="I1166" s="44">
        <v>1.5</v>
      </c>
      <c r="J1166" s="45">
        <v>9.2718000000000007</v>
      </c>
    </row>
    <row r="1167" spans="1:10" x14ac:dyDescent="0.25">
      <c r="A1167" s="33">
        <v>37825</v>
      </c>
      <c r="B1167" s="44">
        <v>1.1400999999999999</v>
      </c>
      <c r="C1167" s="44">
        <v>135.66999999999999</v>
      </c>
      <c r="D1167" s="44">
        <v>32.173999999999999</v>
      </c>
      <c r="E1167" s="44">
        <v>7.4333</v>
      </c>
      <c r="F1167" s="44">
        <v>0.71099999999999997</v>
      </c>
      <c r="G1167" s="44">
        <v>267.64</v>
      </c>
      <c r="H1167" s="44">
        <v>4.4217000000000004</v>
      </c>
      <c r="I1167" s="44">
        <v>1.4921</v>
      </c>
      <c r="J1167" s="45">
        <v>9.2439999999999998</v>
      </c>
    </row>
    <row r="1168" spans="1:10" x14ac:dyDescent="0.25">
      <c r="A1168" s="33">
        <v>37826</v>
      </c>
      <c r="B1168" s="44">
        <v>1.1467000000000001</v>
      </c>
      <c r="C1168" s="44">
        <v>136.5</v>
      </c>
      <c r="D1168" s="44">
        <v>32.125999999999998</v>
      </c>
      <c r="E1168" s="44">
        <v>7.4322999999999997</v>
      </c>
      <c r="F1168" s="44">
        <v>0.71160000000000001</v>
      </c>
      <c r="G1168" s="44">
        <v>265.98</v>
      </c>
      <c r="H1168" s="44">
        <v>4.4147999999999996</v>
      </c>
      <c r="I1168" s="44">
        <v>1.4844999999999999</v>
      </c>
      <c r="J1168" s="45">
        <v>9.1976999999999993</v>
      </c>
    </row>
    <row r="1169" spans="1:10" x14ac:dyDescent="0.25">
      <c r="A1169" s="33">
        <v>37827</v>
      </c>
      <c r="B1169" s="44">
        <v>1.1476999999999999</v>
      </c>
      <c r="C1169" s="44">
        <v>136.46</v>
      </c>
      <c r="D1169" s="44">
        <v>32.091999999999999</v>
      </c>
      <c r="E1169" s="44">
        <v>7.4317000000000002</v>
      </c>
      <c r="F1169" s="44">
        <v>0.71099999999999997</v>
      </c>
      <c r="G1169" s="44">
        <v>264.06</v>
      </c>
      <c r="H1169" s="44">
        <v>4.4291999999999998</v>
      </c>
      <c r="I1169" s="44">
        <v>1.5039</v>
      </c>
      <c r="J1169" s="45">
        <v>9.1925000000000008</v>
      </c>
    </row>
    <row r="1170" spans="1:10" x14ac:dyDescent="0.25">
      <c r="A1170" s="33">
        <v>37830</v>
      </c>
      <c r="B1170" s="44">
        <v>1.1489</v>
      </c>
      <c r="C1170" s="44">
        <v>137.22999999999999</v>
      </c>
      <c r="D1170" s="44">
        <v>32</v>
      </c>
      <c r="E1170" s="44">
        <v>7.4307999999999996</v>
      </c>
      <c r="F1170" s="44">
        <v>0.70679999999999998</v>
      </c>
      <c r="G1170" s="44">
        <v>263.94</v>
      </c>
      <c r="H1170" s="44">
        <v>4.4080000000000004</v>
      </c>
      <c r="I1170" s="44">
        <v>1.4790000000000001</v>
      </c>
      <c r="J1170" s="45">
        <v>9.1666000000000007</v>
      </c>
    </row>
    <row r="1171" spans="1:10" x14ac:dyDescent="0.25">
      <c r="A1171" s="33">
        <v>37831</v>
      </c>
      <c r="B1171" s="44">
        <v>1.1462000000000001</v>
      </c>
      <c r="C1171" s="44">
        <v>137.26</v>
      </c>
      <c r="D1171" s="44">
        <v>31.971</v>
      </c>
      <c r="E1171" s="44">
        <v>7.4313000000000002</v>
      </c>
      <c r="F1171" s="44">
        <v>0.70620000000000005</v>
      </c>
      <c r="G1171" s="44">
        <v>262.67</v>
      </c>
      <c r="H1171" s="44">
        <v>4.3796999999999997</v>
      </c>
      <c r="I1171" s="44">
        <v>1.4803999999999999</v>
      </c>
      <c r="J1171" s="45">
        <v>9.1839999999999993</v>
      </c>
    </row>
    <row r="1172" spans="1:10" x14ac:dyDescent="0.25">
      <c r="A1172" s="33">
        <v>37832</v>
      </c>
      <c r="B1172" s="44">
        <v>1.1419999999999999</v>
      </c>
      <c r="C1172" s="44">
        <v>136.97</v>
      </c>
      <c r="D1172" s="44">
        <v>31.983000000000001</v>
      </c>
      <c r="E1172" s="44">
        <v>7.4311999999999996</v>
      </c>
      <c r="F1172" s="44">
        <v>0.70440000000000003</v>
      </c>
      <c r="G1172" s="44">
        <v>263.38</v>
      </c>
      <c r="H1172" s="44">
        <v>4.3739999999999997</v>
      </c>
      <c r="I1172" s="44">
        <v>1.4831000000000001</v>
      </c>
      <c r="J1172" s="45">
        <v>9.1780000000000008</v>
      </c>
    </row>
    <row r="1173" spans="1:10" x14ac:dyDescent="0.25">
      <c r="A1173" s="33">
        <v>37833</v>
      </c>
      <c r="B1173" s="44">
        <v>1.1317999999999999</v>
      </c>
      <c r="C1173" s="44">
        <v>135.72</v>
      </c>
      <c r="D1173" s="44">
        <v>32.22</v>
      </c>
      <c r="E1173" s="44">
        <v>7.4310999999999998</v>
      </c>
      <c r="F1173" s="44">
        <v>0.70189999999999997</v>
      </c>
      <c r="G1173" s="44">
        <v>263.93</v>
      </c>
      <c r="H1173" s="44">
        <v>4.3727999999999998</v>
      </c>
      <c r="I1173" s="44">
        <v>1.4876</v>
      </c>
      <c r="J1173" s="45">
        <v>9.1880000000000006</v>
      </c>
    </row>
    <row r="1174" spans="1:10" x14ac:dyDescent="0.25">
      <c r="A1174" s="33">
        <v>37834</v>
      </c>
      <c r="B1174" s="44">
        <v>1.1169</v>
      </c>
      <c r="C1174" s="44">
        <v>134.63</v>
      </c>
      <c r="D1174" s="44">
        <v>32.31</v>
      </c>
      <c r="E1174" s="44">
        <v>7.4302000000000001</v>
      </c>
      <c r="F1174" s="44">
        <v>0.69620000000000004</v>
      </c>
      <c r="G1174" s="44">
        <v>264.25</v>
      </c>
      <c r="H1174" s="44">
        <v>4.4000000000000004</v>
      </c>
      <c r="I1174" s="44">
        <v>1.4924999999999999</v>
      </c>
      <c r="J1174" s="45">
        <v>9.2302</v>
      </c>
    </row>
    <row r="1175" spans="1:10" x14ac:dyDescent="0.25">
      <c r="A1175" s="33">
        <v>37837</v>
      </c>
      <c r="B1175" s="44">
        <v>1.1307</v>
      </c>
      <c r="C1175" s="44">
        <v>136.28</v>
      </c>
      <c r="D1175" s="44">
        <v>32.271999999999998</v>
      </c>
      <c r="E1175" s="44">
        <v>7.4317000000000002</v>
      </c>
      <c r="F1175" s="44">
        <v>0.70150000000000001</v>
      </c>
      <c r="G1175" s="44">
        <v>263.02999999999997</v>
      </c>
      <c r="H1175" s="44">
        <v>4.3813000000000004</v>
      </c>
      <c r="I1175" s="44">
        <v>1.4877</v>
      </c>
      <c r="J1175" s="45">
        <v>9.2597000000000005</v>
      </c>
    </row>
    <row r="1176" spans="1:10" x14ac:dyDescent="0.25">
      <c r="A1176" s="33">
        <v>37838</v>
      </c>
      <c r="B1176" s="44">
        <v>1.1333</v>
      </c>
      <c r="C1176" s="44">
        <v>136.49</v>
      </c>
      <c r="D1176" s="44">
        <v>32.170999999999999</v>
      </c>
      <c r="E1176" s="44">
        <v>7.4329999999999998</v>
      </c>
      <c r="F1176" s="44">
        <v>0.70450000000000002</v>
      </c>
      <c r="G1176" s="44">
        <v>262.05</v>
      </c>
      <c r="H1176" s="44">
        <v>4.3666</v>
      </c>
      <c r="I1176" s="44">
        <v>1.4984</v>
      </c>
      <c r="J1176" s="45">
        <v>9.2200000000000006</v>
      </c>
    </row>
    <row r="1177" spans="1:10" x14ac:dyDescent="0.25">
      <c r="A1177" s="33">
        <v>37839</v>
      </c>
      <c r="B1177" s="44">
        <v>1.1392</v>
      </c>
      <c r="C1177" s="44">
        <v>136.94999999999999</v>
      </c>
      <c r="D1177" s="44">
        <v>32.155999999999999</v>
      </c>
      <c r="E1177" s="44">
        <v>7.4348000000000001</v>
      </c>
      <c r="F1177" s="44">
        <v>0.70499999999999996</v>
      </c>
      <c r="G1177" s="44">
        <v>261.95</v>
      </c>
      <c r="H1177" s="44">
        <v>4.3818999999999999</v>
      </c>
      <c r="I1177" s="44">
        <v>1.4983</v>
      </c>
      <c r="J1177" s="45">
        <v>9.1997</v>
      </c>
    </row>
    <row r="1178" spans="1:10" x14ac:dyDescent="0.25">
      <c r="A1178" s="33">
        <v>37840</v>
      </c>
      <c r="B1178" s="44">
        <v>1.1353</v>
      </c>
      <c r="C1178" s="44">
        <v>136.11000000000001</v>
      </c>
      <c r="D1178" s="44">
        <v>32.06</v>
      </c>
      <c r="E1178" s="44">
        <v>7.4343000000000004</v>
      </c>
      <c r="F1178" s="44">
        <v>0.70635000000000003</v>
      </c>
      <c r="G1178" s="44">
        <v>261.32</v>
      </c>
      <c r="H1178" s="44">
        <v>4.375</v>
      </c>
      <c r="I1178" s="44">
        <v>1.4944999999999999</v>
      </c>
      <c r="J1178" s="45">
        <v>9.2085000000000008</v>
      </c>
    </row>
    <row r="1179" spans="1:10" x14ac:dyDescent="0.25">
      <c r="A1179" s="33">
        <v>37841</v>
      </c>
      <c r="B1179" s="44">
        <v>1.1326000000000001</v>
      </c>
      <c r="C1179" s="44">
        <v>134.83000000000001</v>
      </c>
      <c r="D1179" s="44">
        <v>32.03</v>
      </c>
      <c r="E1179" s="44">
        <v>7.4344999999999999</v>
      </c>
      <c r="F1179" s="44">
        <v>0.70335000000000003</v>
      </c>
      <c r="G1179" s="44">
        <v>259.24</v>
      </c>
      <c r="H1179" s="44">
        <v>4.3639999999999999</v>
      </c>
      <c r="I1179" s="44">
        <v>1.4822</v>
      </c>
      <c r="J1179" s="45">
        <v>9.202</v>
      </c>
    </row>
    <row r="1180" spans="1:10" x14ac:dyDescent="0.25">
      <c r="A1180" s="33">
        <v>37844</v>
      </c>
      <c r="B1180" s="44">
        <v>1.1294999999999999</v>
      </c>
      <c r="C1180" s="44">
        <v>133.86000000000001</v>
      </c>
      <c r="D1180" s="44">
        <v>32.149000000000001</v>
      </c>
      <c r="E1180" s="44">
        <v>7.4330999999999996</v>
      </c>
      <c r="F1180" s="44">
        <v>0.70545000000000002</v>
      </c>
      <c r="G1180" s="44">
        <v>258.5</v>
      </c>
      <c r="H1180" s="44">
        <v>4.3684000000000003</v>
      </c>
      <c r="I1180" s="44">
        <v>1.4757</v>
      </c>
      <c r="J1180" s="45">
        <v>9.2355</v>
      </c>
    </row>
    <row r="1181" spans="1:10" x14ac:dyDescent="0.25">
      <c r="A1181" s="33">
        <v>37845</v>
      </c>
      <c r="B1181" s="44">
        <v>1.1312</v>
      </c>
      <c r="C1181" s="44">
        <v>134.04</v>
      </c>
      <c r="D1181" s="44">
        <v>32.204999999999998</v>
      </c>
      <c r="E1181" s="44">
        <v>7.4329999999999998</v>
      </c>
      <c r="F1181" s="44">
        <v>0.70650000000000002</v>
      </c>
      <c r="G1181" s="44">
        <v>258.64</v>
      </c>
      <c r="H1181" s="44">
        <v>4.3697999999999997</v>
      </c>
      <c r="I1181" s="44">
        <v>1.4757</v>
      </c>
      <c r="J1181" s="45">
        <v>9.2670999999999992</v>
      </c>
    </row>
    <row r="1182" spans="1:10" x14ac:dyDescent="0.25">
      <c r="A1182" s="33">
        <v>37846</v>
      </c>
      <c r="B1182" s="44">
        <v>1.1276999999999999</v>
      </c>
      <c r="C1182" s="44">
        <v>134.25</v>
      </c>
      <c r="D1182" s="44">
        <v>32.095999999999997</v>
      </c>
      <c r="E1182" s="44">
        <v>7.4325000000000001</v>
      </c>
      <c r="F1182" s="44">
        <v>0.70320000000000005</v>
      </c>
      <c r="G1182" s="44">
        <v>258.68</v>
      </c>
      <c r="H1182" s="44">
        <v>4.3777999999999997</v>
      </c>
      <c r="I1182" s="44">
        <v>1.4802</v>
      </c>
      <c r="J1182" s="45">
        <v>9.2467000000000006</v>
      </c>
    </row>
    <row r="1183" spans="1:10" x14ac:dyDescent="0.25">
      <c r="A1183" s="33">
        <v>37847</v>
      </c>
      <c r="B1183" s="44">
        <v>1.127</v>
      </c>
      <c r="C1183" s="44">
        <v>134.76</v>
      </c>
      <c r="D1183" s="44">
        <v>32.17</v>
      </c>
      <c r="E1183" s="44">
        <v>7.4318999999999997</v>
      </c>
      <c r="F1183" s="44">
        <v>0.70120000000000005</v>
      </c>
      <c r="G1183" s="44">
        <v>260.55</v>
      </c>
      <c r="H1183" s="44">
        <v>4.3810000000000002</v>
      </c>
      <c r="I1183" s="44">
        <v>1.4736</v>
      </c>
      <c r="J1183" s="45">
        <v>9.2272999999999996</v>
      </c>
    </row>
    <row r="1184" spans="1:10" x14ac:dyDescent="0.25">
      <c r="A1184" s="33">
        <v>37848</v>
      </c>
      <c r="B1184" s="44">
        <v>1.1247</v>
      </c>
      <c r="C1184" s="44">
        <v>134</v>
      </c>
      <c r="D1184" s="44">
        <v>32.200000000000003</v>
      </c>
      <c r="E1184" s="44">
        <v>7.4326999999999996</v>
      </c>
      <c r="F1184" s="44">
        <v>0.70374999999999999</v>
      </c>
      <c r="G1184" s="44">
        <v>260.92</v>
      </c>
      <c r="H1184" s="44">
        <v>4.3739999999999997</v>
      </c>
      <c r="I1184" s="44">
        <v>1.4893000000000001</v>
      </c>
      <c r="J1184" s="45">
        <v>9.2322000000000006</v>
      </c>
    </row>
    <row r="1185" spans="1:10" x14ac:dyDescent="0.25">
      <c r="A1185" s="33">
        <v>37851</v>
      </c>
      <c r="B1185" s="44">
        <v>1.1188</v>
      </c>
      <c r="C1185" s="44">
        <v>133.93</v>
      </c>
      <c r="D1185" s="44">
        <v>32.229999999999997</v>
      </c>
      <c r="E1185" s="44">
        <v>7.4322999999999997</v>
      </c>
      <c r="F1185" s="44">
        <v>0.70330000000000004</v>
      </c>
      <c r="G1185" s="44">
        <v>261.36</v>
      </c>
      <c r="H1185" s="44">
        <v>4.38</v>
      </c>
      <c r="I1185" s="44">
        <v>1.4919</v>
      </c>
      <c r="J1185" s="45">
        <v>9.2410999999999994</v>
      </c>
    </row>
    <row r="1186" spans="1:10" x14ac:dyDescent="0.25">
      <c r="A1186" s="33">
        <v>37852</v>
      </c>
      <c r="B1186" s="44">
        <v>1.1065</v>
      </c>
      <c r="C1186" s="44">
        <v>132.32</v>
      </c>
      <c r="D1186" s="44">
        <v>32.35</v>
      </c>
      <c r="E1186" s="44">
        <v>7.4337</v>
      </c>
      <c r="F1186" s="44">
        <v>0.69910000000000005</v>
      </c>
      <c r="G1186" s="44">
        <v>259.74</v>
      </c>
      <c r="H1186" s="44">
        <v>4.3674999999999997</v>
      </c>
      <c r="I1186" s="44">
        <v>1.4856</v>
      </c>
      <c r="J1186" s="45">
        <v>9.3148</v>
      </c>
    </row>
    <row r="1187" spans="1:10" x14ac:dyDescent="0.25">
      <c r="A1187" s="33">
        <v>37853</v>
      </c>
      <c r="B1187" s="44">
        <v>1.1109</v>
      </c>
      <c r="C1187" s="44">
        <v>131.46</v>
      </c>
      <c r="D1187" s="44">
        <v>32.44</v>
      </c>
      <c r="E1187" s="44">
        <v>7.4335000000000004</v>
      </c>
      <c r="F1187" s="44">
        <v>0.69740000000000002</v>
      </c>
      <c r="G1187" s="44">
        <v>259.8</v>
      </c>
      <c r="H1187" s="44">
        <v>4.375</v>
      </c>
      <c r="I1187" s="44">
        <v>1.4863</v>
      </c>
      <c r="J1187" s="45">
        <v>9.2532999999999994</v>
      </c>
    </row>
    <row r="1188" spans="1:10" x14ac:dyDescent="0.25">
      <c r="A1188" s="33">
        <v>37854</v>
      </c>
      <c r="B1188" s="44">
        <v>1.1009</v>
      </c>
      <c r="C1188" s="44">
        <v>129.76</v>
      </c>
      <c r="D1188" s="44">
        <v>32.51</v>
      </c>
      <c r="E1188" s="44">
        <v>7.4329000000000001</v>
      </c>
      <c r="F1188" s="44">
        <v>0.69440000000000002</v>
      </c>
      <c r="G1188" s="44">
        <v>258.64999999999998</v>
      </c>
      <c r="H1188" s="44">
        <v>4.3630000000000004</v>
      </c>
      <c r="I1188" s="44">
        <v>1.4954000000000001</v>
      </c>
      <c r="J1188" s="45">
        <v>9.2093000000000007</v>
      </c>
    </row>
    <row r="1189" spans="1:10" x14ac:dyDescent="0.25">
      <c r="A1189" s="33">
        <v>37855</v>
      </c>
      <c r="B1189" s="44">
        <v>1.0893999999999999</v>
      </c>
      <c r="C1189" s="44">
        <v>128.37</v>
      </c>
      <c r="D1189" s="44">
        <v>32.33</v>
      </c>
      <c r="E1189" s="44">
        <v>7.4325999999999999</v>
      </c>
      <c r="F1189" s="44">
        <v>0.69189999999999996</v>
      </c>
      <c r="G1189" s="44">
        <v>257.39</v>
      </c>
      <c r="H1189" s="44">
        <v>4.3630000000000004</v>
      </c>
      <c r="I1189" s="44">
        <v>1.4923999999999999</v>
      </c>
      <c r="J1189" s="45">
        <v>9.2088999999999999</v>
      </c>
    </row>
    <row r="1190" spans="1:10" x14ac:dyDescent="0.25">
      <c r="A1190" s="33">
        <v>37858</v>
      </c>
      <c r="B1190" s="44">
        <v>1.0888</v>
      </c>
      <c r="C1190" s="44">
        <v>127.85</v>
      </c>
      <c r="D1190" s="44">
        <v>32.43</v>
      </c>
      <c r="E1190" s="44">
        <v>7.4318</v>
      </c>
      <c r="F1190" s="44">
        <v>0.69089999999999996</v>
      </c>
      <c r="G1190" s="44">
        <v>256.20999999999998</v>
      </c>
      <c r="H1190" s="44">
        <v>4.3620000000000001</v>
      </c>
      <c r="I1190" s="44">
        <v>1.5125</v>
      </c>
      <c r="J1190" s="45">
        <v>9.2434999999999992</v>
      </c>
    </row>
    <row r="1191" spans="1:10" x14ac:dyDescent="0.25">
      <c r="A1191" s="33">
        <v>37859</v>
      </c>
      <c r="B1191" s="44">
        <v>1.0815999999999999</v>
      </c>
      <c r="C1191" s="44">
        <v>127.06</v>
      </c>
      <c r="D1191" s="44">
        <v>32.35</v>
      </c>
      <c r="E1191" s="44">
        <v>7.4310999999999998</v>
      </c>
      <c r="F1191" s="44">
        <v>0.69179999999999997</v>
      </c>
      <c r="G1191" s="44">
        <v>256.55</v>
      </c>
      <c r="H1191" s="44">
        <v>4.3579999999999997</v>
      </c>
      <c r="I1191" s="44">
        <v>1.5181</v>
      </c>
      <c r="J1191" s="45">
        <v>9.2780000000000005</v>
      </c>
    </row>
    <row r="1192" spans="1:10" x14ac:dyDescent="0.25">
      <c r="A1192" s="33">
        <v>37860</v>
      </c>
      <c r="B1192" s="44">
        <v>1.0907</v>
      </c>
      <c r="C1192" s="44">
        <v>128.62</v>
      </c>
      <c r="D1192" s="44">
        <v>32.57</v>
      </c>
      <c r="E1192" s="44">
        <v>7.4306999999999999</v>
      </c>
      <c r="F1192" s="44">
        <v>0.69430000000000003</v>
      </c>
      <c r="G1192" s="44">
        <v>257.86</v>
      </c>
      <c r="H1192" s="44">
        <v>4.3570000000000002</v>
      </c>
      <c r="I1192" s="44">
        <v>1.5236000000000001</v>
      </c>
      <c r="J1192" s="45">
        <v>9.2669999999999995</v>
      </c>
    </row>
    <row r="1193" spans="1:10" x14ac:dyDescent="0.25">
      <c r="A1193" s="33">
        <v>37861</v>
      </c>
      <c r="B1193" s="44">
        <v>1.0828</v>
      </c>
      <c r="C1193" s="44">
        <v>127.11</v>
      </c>
      <c r="D1193" s="44">
        <v>32.549999999999997</v>
      </c>
      <c r="E1193" s="44">
        <v>7.4297000000000004</v>
      </c>
      <c r="F1193" s="44">
        <v>0.69035000000000002</v>
      </c>
      <c r="G1193" s="44">
        <v>256.60000000000002</v>
      </c>
      <c r="H1193" s="44">
        <v>4.343</v>
      </c>
      <c r="I1193" s="44">
        <v>1.4786999999999999</v>
      </c>
      <c r="J1193" s="45">
        <v>9.2200000000000006</v>
      </c>
    </row>
    <row r="1194" spans="1:10" x14ac:dyDescent="0.25">
      <c r="A1194" s="33">
        <v>37862</v>
      </c>
      <c r="B1194" s="44">
        <v>1.0927</v>
      </c>
      <c r="C1194" s="44">
        <v>127.26</v>
      </c>
      <c r="D1194" s="44">
        <v>32.44</v>
      </c>
      <c r="E1194" s="44">
        <v>7.4260999999999999</v>
      </c>
      <c r="F1194" s="44">
        <v>0.69259999999999999</v>
      </c>
      <c r="G1194" s="44">
        <v>257.45999999999998</v>
      </c>
      <c r="H1194" s="44">
        <v>4.359</v>
      </c>
      <c r="I1194" s="44">
        <v>1.4679</v>
      </c>
      <c r="J1194" s="45">
        <v>9.23</v>
      </c>
    </row>
    <row r="1195" spans="1:10" x14ac:dyDescent="0.25">
      <c r="A1195" s="33">
        <v>37865</v>
      </c>
      <c r="B1195" s="44">
        <v>1.0965</v>
      </c>
      <c r="C1195" s="44">
        <v>127.58</v>
      </c>
      <c r="D1195" s="44">
        <v>32.457999999999998</v>
      </c>
      <c r="E1195" s="44">
        <v>7.4253</v>
      </c>
      <c r="F1195" s="44">
        <v>0.69810000000000005</v>
      </c>
      <c r="G1195" s="44">
        <v>257.48</v>
      </c>
      <c r="H1195" s="44">
        <v>4.3589000000000002</v>
      </c>
      <c r="I1195" s="44">
        <v>1.4431</v>
      </c>
      <c r="J1195" s="45">
        <v>9.1713000000000005</v>
      </c>
    </row>
    <row r="1196" spans="1:10" x14ac:dyDescent="0.25">
      <c r="A1196" s="33">
        <v>37866</v>
      </c>
      <c r="B1196" s="44">
        <v>1.0849</v>
      </c>
      <c r="C1196" s="44">
        <v>126.94</v>
      </c>
      <c r="D1196" s="44">
        <v>32.427999999999997</v>
      </c>
      <c r="E1196" s="44">
        <v>7.4260000000000002</v>
      </c>
      <c r="F1196" s="44">
        <v>0.69210000000000005</v>
      </c>
      <c r="G1196" s="44">
        <v>257.58</v>
      </c>
      <c r="H1196" s="44">
        <v>4.3559999999999999</v>
      </c>
      <c r="I1196" s="44">
        <v>1.4494</v>
      </c>
      <c r="J1196" s="45">
        <v>9.1809999999999992</v>
      </c>
    </row>
    <row r="1197" spans="1:10" x14ac:dyDescent="0.25">
      <c r="A1197" s="33">
        <v>37867</v>
      </c>
      <c r="B1197" s="44">
        <v>1.0783</v>
      </c>
      <c r="C1197" s="44">
        <v>125.4</v>
      </c>
      <c r="D1197" s="44">
        <v>32.39</v>
      </c>
      <c r="E1197" s="44">
        <v>7.4257</v>
      </c>
      <c r="F1197" s="44">
        <v>0.69</v>
      </c>
      <c r="G1197" s="44">
        <v>256.88</v>
      </c>
      <c r="H1197" s="44">
        <v>4.3467000000000002</v>
      </c>
      <c r="I1197" s="44">
        <v>1.4581</v>
      </c>
      <c r="J1197" s="45">
        <v>9.1489999999999991</v>
      </c>
    </row>
    <row r="1198" spans="1:10" x14ac:dyDescent="0.25">
      <c r="A1198" s="33">
        <v>37868</v>
      </c>
      <c r="B1198" s="44">
        <v>1.0818000000000001</v>
      </c>
      <c r="C1198" s="44">
        <v>126.39</v>
      </c>
      <c r="D1198" s="44">
        <v>32.43</v>
      </c>
      <c r="E1198" s="44">
        <v>7.4255000000000004</v>
      </c>
      <c r="F1198" s="44">
        <v>0.68869999999999998</v>
      </c>
      <c r="G1198" s="44">
        <v>255.85</v>
      </c>
      <c r="H1198" s="44">
        <v>4.3653000000000004</v>
      </c>
      <c r="I1198" s="44">
        <v>1.4571000000000001</v>
      </c>
      <c r="J1198" s="45">
        <v>9.1300000000000008</v>
      </c>
    </row>
    <row r="1199" spans="1:10" x14ac:dyDescent="0.25">
      <c r="A1199" s="33">
        <v>37869</v>
      </c>
      <c r="B1199" s="44">
        <v>1.0923</v>
      </c>
      <c r="C1199" s="44">
        <v>127.64</v>
      </c>
      <c r="D1199" s="44">
        <v>32.616999999999997</v>
      </c>
      <c r="E1199" s="44">
        <v>7.4264000000000001</v>
      </c>
      <c r="F1199" s="44">
        <v>0.69189999999999996</v>
      </c>
      <c r="G1199" s="44">
        <v>255.55</v>
      </c>
      <c r="H1199" s="44">
        <v>4.4406999999999996</v>
      </c>
      <c r="I1199" s="44">
        <v>1.4455</v>
      </c>
      <c r="J1199" s="45">
        <v>9.1199999999999992</v>
      </c>
    </row>
    <row r="1200" spans="1:10" x14ac:dyDescent="0.25">
      <c r="A1200" s="33">
        <v>37872</v>
      </c>
      <c r="B1200" s="44">
        <v>1.1071</v>
      </c>
      <c r="C1200" s="44">
        <v>129.41</v>
      </c>
      <c r="D1200" s="44">
        <v>32.886000000000003</v>
      </c>
      <c r="E1200" s="44">
        <v>7.4279000000000002</v>
      </c>
      <c r="F1200" s="44">
        <v>0.69850000000000001</v>
      </c>
      <c r="G1200" s="44">
        <v>256.36</v>
      </c>
      <c r="H1200" s="44">
        <v>4.4238999999999997</v>
      </c>
      <c r="I1200" s="44">
        <v>1.4467000000000001</v>
      </c>
      <c r="J1200" s="45">
        <v>9.1285000000000007</v>
      </c>
    </row>
    <row r="1201" spans="1:10" x14ac:dyDescent="0.25">
      <c r="A1201" s="33">
        <v>37873</v>
      </c>
      <c r="B1201" s="44">
        <v>1.1134999999999999</v>
      </c>
      <c r="C1201" s="44">
        <v>129.57</v>
      </c>
      <c r="D1201" s="44">
        <v>32.784999999999997</v>
      </c>
      <c r="E1201" s="44">
        <v>7.4292999999999996</v>
      </c>
      <c r="F1201" s="44">
        <v>0.70250000000000001</v>
      </c>
      <c r="G1201" s="44">
        <v>256.22000000000003</v>
      </c>
      <c r="H1201" s="44">
        <v>4.4257</v>
      </c>
      <c r="I1201" s="44">
        <v>1.4454</v>
      </c>
      <c r="J1201" s="45">
        <v>9.1327999999999996</v>
      </c>
    </row>
    <row r="1202" spans="1:10" x14ac:dyDescent="0.25">
      <c r="A1202" s="33">
        <v>37874</v>
      </c>
      <c r="B1202" s="44">
        <v>1.1172</v>
      </c>
      <c r="C1202" s="44">
        <v>130.51</v>
      </c>
      <c r="D1202" s="44">
        <v>32.844999999999999</v>
      </c>
      <c r="E1202" s="44">
        <v>7.4259000000000004</v>
      </c>
      <c r="F1202" s="44">
        <v>0.70299999999999996</v>
      </c>
      <c r="G1202" s="44">
        <v>256.33999999999997</v>
      </c>
      <c r="H1202" s="44">
        <v>4.4253</v>
      </c>
      <c r="I1202" s="44">
        <v>1.4392</v>
      </c>
      <c r="J1202" s="45">
        <v>9.1555</v>
      </c>
    </row>
    <row r="1203" spans="1:10" x14ac:dyDescent="0.25">
      <c r="A1203" s="33">
        <v>37875</v>
      </c>
      <c r="B1203" s="44">
        <v>1.1216999999999999</v>
      </c>
      <c r="C1203" s="44">
        <v>131.33000000000001</v>
      </c>
      <c r="D1203" s="44">
        <v>32.725000000000001</v>
      </c>
      <c r="E1203" s="44">
        <v>7.4295</v>
      </c>
      <c r="F1203" s="44">
        <v>0.7036</v>
      </c>
      <c r="G1203" s="44">
        <v>255.4</v>
      </c>
      <c r="H1203" s="44">
        <v>4.4324000000000003</v>
      </c>
      <c r="I1203" s="44">
        <v>1.4313</v>
      </c>
      <c r="J1203" s="45">
        <v>9.0839999999999996</v>
      </c>
    </row>
    <row r="1204" spans="1:10" x14ac:dyDescent="0.25">
      <c r="A1204" s="33">
        <v>37876</v>
      </c>
      <c r="B1204" s="44">
        <v>1.1172</v>
      </c>
      <c r="C1204" s="44">
        <v>130.79</v>
      </c>
      <c r="D1204" s="44">
        <v>32.612000000000002</v>
      </c>
      <c r="E1204" s="44">
        <v>7.4295</v>
      </c>
      <c r="F1204" s="44">
        <v>0.70099999999999996</v>
      </c>
      <c r="G1204" s="44">
        <v>255.41</v>
      </c>
      <c r="H1204" s="44">
        <v>4.4471999999999996</v>
      </c>
      <c r="I1204" s="44">
        <v>1.4333</v>
      </c>
      <c r="J1204" s="45">
        <v>9.0950000000000006</v>
      </c>
    </row>
    <row r="1205" spans="1:10" x14ac:dyDescent="0.25">
      <c r="A1205" s="33">
        <v>37879</v>
      </c>
      <c r="B1205" s="44">
        <v>1.1281000000000001</v>
      </c>
      <c r="C1205" s="44">
        <v>132.54</v>
      </c>
      <c r="D1205" s="44">
        <v>32.709000000000003</v>
      </c>
      <c r="E1205" s="44">
        <v>7.4268999999999998</v>
      </c>
      <c r="F1205" s="44">
        <v>0.70379999999999998</v>
      </c>
      <c r="G1205" s="44">
        <v>254.85</v>
      </c>
      <c r="H1205" s="44">
        <v>4.452</v>
      </c>
      <c r="I1205" s="44">
        <v>1.4334</v>
      </c>
      <c r="J1205" s="45">
        <v>9.1419999999999995</v>
      </c>
    </row>
    <row r="1206" spans="1:10" x14ac:dyDescent="0.25">
      <c r="A1206" s="33">
        <v>37880</v>
      </c>
      <c r="B1206" s="44">
        <v>1.1234999999999999</v>
      </c>
      <c r="C1206" s="44">
        <v>130.63999999999999</v>
      </c>
      <c r="D1206" s="44">
        <v>32.735999999999997</v>
      </c>
      <c r="E1206" s="44">
        <v>7.4267000000000003</v>
      </c>
      <c r="F1206" s="44">
        <v>0.70479999999999998</v>
      </c>
      <c r="G1206" s="44">
        <v>254.89</v>
      </c>
      <c r="H1206" s="44">
        <v>4.4969999999999999</v>
      </c>
      <c r="I1206" s="44">
        <v>1.4408000000000001</v>
      </c>
      <c r="J1206" s="45">
        <v>9.1463999999999999</v>
      </c>
    </row>
    <row r="1207" spans="1:10" x14ac:dyDescent="0.25">
      <c r="A1207" s="33">
        <v>37881</v>
      </c>
      <c r="B1207" s="44">
        <v>1.1212</v>
      </c>
      <c r="C1207" s="44">
        <v>130.58000000000001</v>
      </c>
      <c r="D1207" s="44">
        <v>32.743000000000002</v>
      </c>
      <c r="E1207" s="44">
        <v>7.4286000000000003</v>
      </c>
      <c r="F1207" s="44">
        <v>0.70020000000000004</v>
      </c>
      <c r="G1207" s="44">
        <v>255.2</v>
      </c>
      <c r="H1207" s="44">
        <v>4.5247000000000002</v>
      </c>
      <c r="I1207" s="44">
        <v>1.4403999999999999</v>
      </c>
      <c r="J1207" s="45">
        <v>9.0783000000000005</v>
      </c>
    </row>
    <row r="1208" spans="1:10" x14ac:dyDescent="0.25">
      <c r="A1208" s="33">
        <v>37882</v>
      </c>
      <c r="B1208" s="44">
        <v>1.129</v>
      </c>
      <c r="C1208" s="44">
        <v>130.15</v>
      </c>
      <c r="D1208" s="44">
        <v>32.548000000000002</v>
      </c>
      <c r="E1208" s="44">
        <v>7.4276999999999997</v>
      </c>
      <c r="F1208" s="44">
        <v>0.69899999999999995</v>
      </c>
      <c r="G1208" s="44">
        <v>256.24</v>
      </c>
      <c r="H1208" s="44">
        <v>4.5124000000000004</v>
      </c>
      <c r="I1208" s="44">
        <v>1.431</v>
      </c>
      <c r="J1208" s="45">
        <v>9.0318000000000005</v>
      </c>
    </row>
    <row r="1209" spans="1:10" x14ac:dyDescent="0.25">
      <c r="A1209" s="33">
        <v>37883</v>
      </c>
      <c r="B1209" s="44">
        <v>1.1312</v>
      </c>
      <c r="C1209" s="44">
        <v>129.91999999999999</v>
      </c>
      <c r="D1209" s="44">
        <v>32.173000000000002</v>
      </c>
      <c r="E1209" s="44">
        <v>7.4282000000000004</v>
      </c>
      <c r="F1209" s="44">
        <v>0.69510000000000005</v>
      </c>
      <c r="G1209" s="44">
        <v>255.35</v>
      </c>
      <c r="H1209" s="44">
        <v>4.4984000000000002</v>
      </c>
      <c r="I1209" s="44">
        <v>1.4219999999999999</v>
      </c>
      <c r="J1209" s="45">
        <v>9.0374999999999996</v>
      </c>
    </row>
    <row r="1210" spans="1:10" x14ac:dyDescent="0.25">
      <c r="A1210" s="33">
        <v>37886</v>
      </c>
      <c r="B1210" s="44">
        <v>1.1468</v>
      </c>
      <c r="C1210" s="44">
        <v>128.36000000000001</v>
      </c>
      <c r="D1210" s="44">
        <v>31.96</v>
      </c>
      <c r="E1210" s="44">
        <v>7.4275000000000002</v>
      </c>
      <c r="F1210" s="44">
        <v>0.69679999999999997</v>
      </c>
      <c r="G1210" s="44">
        <v>255.04</v>
      </c>
      <c r="H1210" s="44">
        <v>4.508</v>
      </c>
      <c r="I1210" s="44">
        <v>1.4289000000000001</v>
      </c>
      <c r="J1210" s="45">
        <v>9.0630000000000006</v>
      </c>
    </row>
    <row r="1211" spans="1:10" x14ac:dyDescent="0.25">
      <c r="A1211" s="33">
        <v>37887</v>
      </c>
      <c r="B1211" s="44">
        <v>1.1464000000000001</v>
      </c>
      <c r="C1211" s="44">
        <v>127.93</v>
      </c>
      <c r="D1211" s="44">
        <v>31.86</v>
      </c>
      <c r="E1211" s="44">
        <v>7.4276999999999997</v>
      </c>
      <c r="F1211" s="44">
        <v>0.69359999999999999</v>
      </c>
      <c r="G1211" s="44">
        <v>254.7</v>
      </c>
      <c r="H1211" s="44">
        <v>4.4932999999999996</v>
      </c>
      <c r="I1211" s="44">
        <v>1.4348000000000001</v>
      </c>
      <c r="J1211" s="45">
        <v>9.0299999999999994</v>
      </c>
    </row>
    <row r="1212" spans="1:10" x14ac:dyDescent="0.25">
      <c r="A1212" s="33">
        <v>37888</v>
      </c>
      <c r="B1212" s="44">
        <v>1.1466000000000001</v>
      </c>
      <c r="C1212" s="44">
        <v>127.81</v>
      </c>
      <c r="D1212" s="44">
        <v>31.75</v>
      </c>
      <c r="E1212" s="44">
        <v>7.4292999999999996</v>
      </c>
      <c r="F1212" s="44">
        <v>0.69299999999999995</v>
      </c>
      <c r="G1212" s="44">
        <v>253.42</v>
      </c>
      <c r="H1212" s="44">
        <v>4.4755000000000003</v>
      </c>
      <c r="I1212" s="44">
        <v>1.4409000000000001</v>
      </c>
      <c r="J1212" s="45">
        <v>8.9384999999999994</v>
      </c>
    </row>
    <row r="1213" spans="1:10" x14ac:dyDescent="0.25">
      <c r="A1213" s="33">
        <v>37889</v>
      </c>
      <c r="B1213" s="44">
        <v>1.1493</v>
      </c>
      <c r="C1213" s="44">
        <v>128.35</v>
      </c>
      <c r="D1213" s="44">
        <v>31.87</v>
      </c>
      <c r="E1213" s="44">
        <v>7.4279000000000002</v>
      </c>
      <c r="F1213" s="44">
        <v>0.69335000000000002</v>
      </c>
      <c r="G1213" s="44">
        <v>254.2</v>
      </c>
      <c r="H1213" s="44">
        <v>4.4989999999999997</v>
      </c>
      <c r="I1213" s="44">
        <v>1.4319999999999999</v>
      </c>
      <c r="J1213" s="45">
        <v>8.8848000000000003</v>
      </c>
    </row>
    <row r="1214" spans="1:10" x14ac:dyDescent="0.25">
      <c r="A1214" s="33">
        <v>37890</v>
      </c>
      <c r="B1214" s="44">
        <v>1.1487000000000001</v>
      </c>
      <c r="C1214" s="44">
        <v>128.77000000000001</v>
      </c>
      <c r="D1214" s="44">
        <v>31.7</v>
      </c>
      <c r="E1214" s="44">
        <v>7.4271000000000003</v>
      </c>
      <c r="F1214" s="44">
        <v>0.69164999999999999</v>
      </c>
      <c r="G1214" s="44">
        <v>254.58</v>
      </c>
      <c r="H1214" s="44">
        <v>4.54</v>
      </c>
      <c r="I1214" s="44">
        <v>1.4271</v>
      </c>
      <c r="J1214" s="45">
        <v>8.9339999999999993</v>
      </c>
    </row>
    <row r="1215" spans="1:10" x14ac:dyDescent="0.25">
      <c r="A1215" s="33">
        <v>37893</v>
      </c>
      <c r="B1215" s="44">
        <v>1.1413</v>
      </c>
      <c r="C1215" s="44">
        <v>127.36</v>
      </c>
      <c r="D1215" s="44">
        <v>31.734999999999999</v>
      </c>
      <c r="E1215" s="44">
        <v>7.4260999999999999</v>
      </c>
      <c r="F1215" s="44">
        <v>0.69310000000000005</v>
      </c>
      <c r="G1215" s="44">
        <v>253.71</v>
      </c>
      <c r="H1215" s="44">
        <v>4.5510000000000002</v>
      </c>
      <c r="I1215" s="44">
        <v>1.4167000000000001</v>
      </c>
      <c r="J1215" s="45">
        <v>8.9038000000000004</v>
      </c>
    </row>
    <row r="1216" spans="1:10" x14ac:dyDescent="0.25">
      <c r="A1216" s="33">
        <v>37894</v>
      </c>
      <c r="B1216" s="44">
        <v>1.1652</v>
      </c>
      <c r="C1216" s="44">
        <v>128.80000000000001</v>
      </c>
      <c r="D1216" s="44">
        <v>31.844000000000001</v>
      </c>
      <c r="E1216" s="44">
        <v>7.4256000000000002</v>
      </c>
      <c r="F1216" s="44">
        <v>0.6986</v>
      </c>
      <c r="G1216" s="44">
        <v>254.96</v>
      </c>
      <c r="H1216" s="44">
        <v>4.6227</v>
      </c>
      <c r="I1216" s="44">
        <v>1.4117999999999999</v>
      </c>
      <c r="J1216" s="45">
        <v>8.9625000000000004</v>
      </c>
    </row>
    <row r="1217" spans="1:10" x14ac:dyDescent="0.25">
      <c r="A1217" s="33">
        <v>37895</v>
      </c>
      <c r="B1217" s="44">
        <v>1.1671</v>
      </c>
      <c r="C1217" s="44">
        <v>129.63999999999999</v>
      </c>
      <c r="D1217" s="44">
        <v>31.890999999999998</v>
      </c>
      <c r="E1217" s="44">
        <v>7.4269999999999996</v>
      </c>
      <c r="F1217" s="44">
        <v>0.70469999999999999</v>
      </c>
      <c r="G1217" s="44">
        <v>253.95</v>
      </c>
      <c r="H1217" s="44">
        <v>4.5709999999999997</v>
      </c>
      <c r="I1217" s="44">
        <v>1.4091</v>
      </c>
      <c r="J1217" s="45">
        <v>9.0850000000000009</v>
      </c>
    </row>
    <row r="1218" spans="1:10" x14ac:dyDescent="0.25">
      <c r="A1218" s="33">
        <v>37896</v>
      </c>
      <c r="B1218" s="44">
        <v>1.1692</v>
      </c>
      <c r="C1218" s="44">
        <v>129.68</v>
      </c>
      <c r="D1218" s="44">
        <v>31.959</v>
      </c>
      <c r="E1218" s="44">
        <v>7.4279000000000002</v>
      </c>
      <c r="F1218" s="44">
        <v>0.70150000000000001</v>
      </c>
      <c r="G1218" s="44">
        <v>253.85</v>
      </c>
      <c r="H1218" s="44">
        <v>4.5678000000000001</v>
      </c>
      <c r="I1218" s="44">
        <v>1.4132</v>
      </c>
      <c r="J1218" s="45">
        <v>8.9879999999999995</v>
      </c>
    </row>
    <row r="1219" spans="1:10" x14ac:dyDescent="0.25">
      <c r="A1219" s="33">
        <v>37897</v>
      </c>
      <c r="B1219" s="44">
        <v>1.1686000000000001</v>
      </c>
      <c r="C1219" s="44">
        <v>129.29</v>
      </c>
      <c r="D1219" s="44">
        <v>31.966999999999999</v>
      </c>
      <c r="E1219" s="44">
        <v>7.4287000000000001</v>
      </c>
      <c r="F1219" s="44">
        <v>0.70020000000000004</v>
      </c>
      <c r="G1219" s="44">
        <v>253.81</v>
      </c>
      <c r="H1219" s="44">
        <v>4.5426000000000002</v>
      </c>
      <c r="I1219" s="44">
        <v>1.407</v>
      </c>
      <c r="J1219" s="45">
        <v>8.9883000000000006</v>
      </c>
    </row>
    <row r="1220" spans="1:10" x14ac:dyDescent="0.25">
      <c r="A1220" s="33">
        <v>37900</v>
      </c>
      <c r="B1220" s="44">
        <v>1.1578999999999999</v>
      </c>
      <c r="C1220" s="44">
        <v>128.66</v>
      </c>
      <c r="D1220" s="44">
        <v>31.84</v>
      </c>
      <c r="E1220" s="44">
        <v>7.4287000000000001</v>
      </c>
      <c r="F1220" s="44">
        <v>0.69520000000000004</v>
      </c>
      <c r="G1220" s="44">
        <v>253.35</v>
      </c>
      <c r="H1220" s="44">
        <v>4.5416999999999996</v>
      </c>
      <c r="I1220" s="44">
        <v>1.403</v>
      </c>
      <c r="J1220" s="45">
        <v>8.9710000000000001</v>
      </c>
    </row>
    <row r="1221" spans="1:10" x14ac:dyDescent="0.25">
      <c r="A1221" s="33">
        <v>37901</v>
      </c>
      <c r="B1221" s="44">
        <v>1.1768000000000001</v>
      </c>
      <c r="C1221" s="44">
        <v>129.91999999999999</v>
      </c>
      <c r="D1221" s="44">
        <v>31.92</v>
      </c>
      <c r="E1221" s="44">
        <v>7.4291999999999998</v>
      </c>
      <c r="F1221" s="44">
        <v>0.70455000000000001</v>
      </c>
      <c r="G1221" s="44">
        <v>253.96</v>
      </c>
      <c r="H1221" s="44">
        <v>4.5598999999999998</v>
      </c>
      <c r="I1221" s="44">
        <v>1.4076</v>
      </c>
      <c r="J1221" s="45">
        <v>8.9681999999999995</v>
      </c>
    </row>
    <row r="1222" spans="1:10" x14ac:dyDescent="0.25">
      <c r="A1222" s="33">
        <v>37902</v>
      </c>
      <c r="B1222" s="44">
        <v>1.1780999999999999</v>
      </c>
      <c r="C1222" s="44">
        <v>129.36000000000001</v>
      </c>
      <c r="D1222" s="44">
        <v>31.969000000000001</v>
      </c>
      <c r="E1222" s="44">
        <v>7.4287999999999998</v>
      </c>
      <c r="F1222" s="44">
        <v>0.70830000000000004</v>
      </c>
      <c r="G1222" s="44">
        <v>253.99</v>
      </c>
      <c r="H1222" s="44">
        <v>4.5338000000000003</v>
      </c>
      <c r="I1222" s="44">
        <v>1.4055</v>
      </c>
      <c r="J1222" s="45">
        <v>8.9845000000000006</v>
      </c>
    </row>
    <row r="1223" spans="1:10" x14ac:dyDescent="0.25">
      <c r="A1223" s="33">
        <v>37903</v>
      </c>
      <c r="B1223" s="44">
        <v>1.1788000000000001</v>
      </c>
      <c r="C1223" s="44">
        <v>128.63</v>
      </c>
      <c r="D1223" s="44">
        <v>32.116999999999997</v>
      </c>
      <c r="E1223" s="44">
        <v>7.4287000000000001</v>
      </c>
      <c r="F1223" s="44">
        <v>0.7087</v>
      </c>
      <c r="G1223" s="44">
        <v>253.7</v>
      </c>
      <c r="H1223" s="44">
        <v>4.5095000000000001</v>
      </c>
      <c r="I1223" s="44">
        <v>1.4212</v>
      </c>
      <c r="J1223" s="45">
        <v>8.9784000000000006</v>
      </c>
    </row>
    <row r="1224" spans="1:10" x14ac:dyDescent="0.25">
      <c r="A1224" s="33">
        <v>37904</v>
      </c>
      <c r="B1224" s="44">
        <v>1.1788000000000001</v>
      </c>
      <c r="C1224" s="44">
        <v>127.85</v>
      </c>
      <c r="D1224" s="44">
        <v>32.104999999999997</v>
      </c>
      <c r="E1224" s="44">
        <v>7.4291999999999998</v>
      </c>
      <c r="F1224" s="44">
        <v>0.70845000000000002</v>
      </c>
      <c r="G1224" s="44">
        <v>254.45</v>
      </c>
      <c r="H1224" s="44">
        <v>4.5465999999999998</v>
      </c>
      <c r="I1224" s="44">
        <v>1.4021999999999999</v>
      </c>
      <c r="J1224" s="45">
        <v>9.0020000000000007</v>
      </c>
    </row>
    <row r="1225" spans="1:10" x14ac:dyDescent="0.25">
      <c r="A1225" s="33">
        <v>37907</v>
      </c>
      <c r="B1225" s="44">
        <v>1.1688000000000001</v>
      </c>
      <c r="C1225" s="44">
        <v>126.82</v>
      </c>
      <c r="D1225" s="44">
        <v>32.073</v>
      </c>
      <c r="E1225" s="44">
        <v>7.4302999999999999</v>
      </c>
      <c r="F1225" s="44">
        <v>0.70435000000000003</v>
      </c>
      <c r="G1225" s="44">
        <v>256.7</v>
      </c>
      <c r="H1225" s="44">
        <v>4.5183</v>
      </c>
      <c r="I1225" s="44">
        <v>1.4048</v>
      </c>
      <c r="J1225" s="45">
        <v>9.0060000000000002</v>
      </c>
    </row>
    <row r="1226" spans="1:10" x14ac:dyDescent="0.25">
      <c r="A1226" s="33">
        <v>37908</v>
      </c>
      <c r="B1226" s="44">
        <v>1.1634</v>
      </c>
      <c r="C1226" s="44">
        <v>127.79</v>
      </c>
      <c r="D1226" s="44">
        <v>32.104999999999997</v>
      </c>
      <c r="E1226" s="44">
        <v>7.4291</v>
      </c>
      <c r="F1226" s="44">
        <v>0.70199999999999996</v>
      </c>
      <c r="G1226" s="44">
        <v>255.48</v>
      </c>
      <c r="H1226" s="44">
        <v>4.5289000000000001</v>
      </c>
      <c r="I1226" s="44">
        <v>1.3925000000000001</v>
      </c>
      <c r="J1226" s="45">
        <v>8.9589999999999996</v>
      </c>
    </row>
    <row r="1227" spans="1:10" x14ac:dyDescent="0.25">
      <c r="A1227" s="33">
        <v>37909</v>
      </c>
      <c r="B1227" s="44">
        <v>1.1669</v>
      </c>
      <c r="C1227" s="44">
        <v>127.71</v>
      </c>
      <c r="D1227" s="44">
        <v>32.021999999999998</v>
      </c>
      <c r="E1227" s="44">
        <v>7.4280999999999997</v>
      </c>
      <c r="F1227" s="44">
        <v>0.69904999999999995</v>
      </c>
      <c r="G1227" s="44">
        <v>256.33999999999997</v>
      </c>
      <c r="H1227" s="44">
        <v>4.5553999999999997</v>
      </c>
      <c r="I1227" s="44">
        <v>1.3914</v>
      </c>
      <c r="J1227" s="45">
        <v>8.9634</v>
      </c>
    </row>
    <row r="1228" spans="1:10" x14ac:dyDescent="0.25">
      <c r="A1228" s="33">
        <v>37910</v>
      </c>
      <c r="B1228" s="44">
        <v>1.1615</v>
      </c>
      <c r="C1228" s="44">
        <v>127.45</v>
      </c>
      <c r="D1228" s="44">
        <v>32.034999999999997</v>
      </c>
      <c r="E1228" s="44">
        <v>7.4283999999999999</v>
      </c>
      <c r="F1228" s="44">
        <v>0.69469999999999998</v>
      </c>
      <c r="G1228" s="44">
        <v>257.35000000000002</v>
      </c>
      <c r="H1228" s="44">
        <v>4.6154999999999999</v>
      </c>
      <c r="I1228" s="44">
        <v>1.3960999999999999</v>
      </c>
      <c r="J1228" s="45">
        <v>8.9420000000000002</v>
      </c>
    </row>
    <row r="1229" spans="1:10" x14ac:dyDescent="0.25">
      <c r="A1229" s="33">
        <v>37911</v>
      </c>
      <c r="B1229" s="44">
        <v>1.1578999999999999</v>
      </c>
      <c r="C1229" s="44">
        <v>127.2</v>
      </c>
      <c r="D1229" s="44">
        <v>31.835000000000001</v>
      </c>
      <c r="E1229" s="44">
        <v>7.4287999999999998</v>
      </c>
      <c r="F1229" s="44">
        <v>0.69359999999999999</v>
      </c>
      <c r="G1229" s="44">
        <v>256.64999999999998</v>
      </c>
      <c r="H1229" s="44">
        <v>4.5762999999999998</v>
      </c>
      <c r="I1229" s="44">
        <v>1.3963000000000001</v>
      </c>
      <c r="J1229" s="45">
        <v>8.9860000000000007</v>
      </c>
    </row>
    <row r="1230" spans="1:10" x14ac:dyDescent="0.25">
      <c r="A1230" s="33">
        <v>37914</v>
      </c>
      <c r="B1230" s="44">
        <v>1.1629</v>
      </c>
      <c r="C1230" s="44">
        <v>128.21</v>
      </c>
      <c r="D1230" s="44">
        <v>31.785</v>
      </c>
      <c r="E1230" s="44">
        <v>7.4318999999999997</v>
      </c>
      <c r="F1230" s="44">
        <v>0.69384999999999997</v>
      </c>
      <c r="G1230" s="44">
        <v>256.45</v>
      </c>
      <c r="H1230" s="44">
        <v>4.6048999999999998</v>
      </c>
      <c r="I1230" s="44">
        <v>1.3902000000000001</v>
      </c>
      <c r="J1230" s="45">
        <v>9.0645000000000007</v>
      </c>
    </row>
    <row r="1231" spans="1:10" x14ac:dyDescent="0.25">
      <c r="A1231" s="33">
        <v>37915</v>
      </c>
      <c r="B1231" s="44">
        <v>1.1623000000000001</v>
      </c>
      <c r="C1231" s="44">
        <v>128.07</v>
      </c>
      <c r="D1231" s="44">
        <v>31.805</v>
      </c>
      <c r="E1231" s="44">
        <v>7.4318999999999997</v>
      </c>
      <c r="F1231" s="44">
        <v>0.69579999999999997</v>
      </c>
      <c r="G1231" s="44">
        <v>256.45</v>
      </c>
      <c r="H1231" s="44">
        <v>4.5956999999999999</v>
      </c>
      <c r="I1231" s="44">
        <v>1.3838999999999999</v>
      </c>
      <c r="J1231" s="45">
        <v>9.0434999999999999</v>
      </c>
    </row>
    <row r="1232" spans="1:10" x14ac:dyDescent="0.25">
      <c r="A1232" s="33">
        <v>37916</v>
      </c>
      <c r="B1232" s="44">
        <v>1.1694</v>
      </c>
      <c r="C1232" s="44">
        <v>128.13999999999999</v>
      </c>
      <c r="D1232" s="44">
        <v>31.887</v>
      </c>
      <c r="E1232" s="44">
        <v>7.4322999999999997</v>
      </c>
      <c r="F1232" s="44">
        <v>0.69499999999999995</v>
      </c>
      <c r="G1232" s="44">
        <v>255.65</v>
      </c>
      <c r="H1232" s="44">
        <v>4.6189999999999998</v>
      </c>
      <c r="I1232" s="44">
        <v>1.3775999999999999</v>
      </c>
      <c r="J1232" s="45">
        <v>9.0254999999999992</v>
      </c>
    </row>
    <row r="1233" spans="1:10" x14ac:dyDescent="0.25">
      <c r="A1233" s="33">
        <v>37917</v>
      </c>
      <c r="B1233" s="44">
        <v>1.1786000000000001</v>
      </c>
      <c r="C1233" s="44">
        <v>129.32</v>
      </c>
      <c r="D1233" s="44">
        <v>31.914000000000001</v>
      </c>
      <c r="E1233" s="44">
        <v>7.4310999999999998</v>
      </c>
      <c r="F1233" s="44">
        <v>0.69650000000000001</v>
      </c>
      <c r="G1233" s="44">
        <v>256.66000000000003</v>
      </c>
      <c r="H1233" s="44">
        <v>4.6673</v>
      </c>
      <c r="I1233" s="44">
        <v>1.3851</v>
      </c>
      <c r="J1233" s="45">
        <v>9.0355000000000008</v>
      </c>
    </row>
    <row r="1234" spans="1:10" x14ac:dyDescent="0.25">
      <c r="A1234" s="33">
        <v>37918</v>
      </c>
      <c r="B1234" s="44">
        <v>1.1780999999999999</v>
      </c>
      <c r="C1234" s="44">
        <v>129.02000000000001</v>
      </c>
      <c r="D1234" s="44">
        <v>32.134</v>
      </c>
      <c r="E1234" s="44">
        <v>7.4306999999999999</v>
      </c>
      <c r="F1234" s="44">
        <v>0.69479999999999997</v>
      </c>
      <c r="G1234" s="44">
        <v>258.25</v>
      </c>
      <c r="H1234" s="44">
        <v>4.6961000000000004</v>
      </c>
      <c r="I1234" s="44">
        <v>1.3877999999999999</v>
      </c>
      <c r="J1234" s="45">
        <v>9.0504999999999995</v>
      </c>
    </row>
    <row r="1235" spans="1:10" x14ac:dyDescent="0.25">
      <c r="A1235" s="33">
        <v>37921</v>
      </c>
      <c r="B1235" s="44">
        <v>1.1748000000000001</v>
      </c>
      <c r="C1235" s="44">
        <v>127.37</v>
      </c>
      <c r="D1235" s="44">
        <v>32.100999999999999</v>
      </c>
      <c r="E1235" s="44">
        <v>7.4313000000000002</v>
      </c>
      <c r="F1235" s="44">
        <v>0.69350000000000001</v>
      </c>
      <c r="G1235" s="44">
        <v>258</v>
      </c>
      <c r="H1235" s="44">
        <v>4.6710000000000003</v>
      </c>
      <c r="I1235" s="44">
        <v>1.3793</v>
      </c>
      <c r="J1235" s="45">
        <v>9.0704999999999991</v>
      </c>
    </row>
    <row r="1236" spans="1:10" x14ac:dyDescent="0.25">
      <c r="A1236" s="33">
        <v>37922</v>
      </c>
      <c r="B1236" s="44">
        <v>1.1673</v>
      </c>
      <c r="C1236" s="44">
        <v>126.69</v>
      </c>
      <c r="D1236" s="44">
        <v>32.024000000000001</v>
      </c>
      <c r="E1236" s="44">
        <v>7.4314999999999998</v>
      </c>
      <c r="F1236" s="44">
        <v>0.69040000000000001</v>
      </c>
      <c r="G1236" s="44">
        <v>256.2</v>
      </c>
      <c r="H1236" s="44">
        <v>4.6399999999999997</v>
      </c>
      <c r="I1236" s="44">
        <v>1.3825000000000001</v>
      </c>
      <c r="J1236" s="45">
        <v>9.0376999999999992</v>
      </c>
    </row>
    <row r="1237" spans="1:10" x14ac:dyDescent="0.25">
      <c r="A1237" s="33">
        <v>37923</v>
      </c>
      <c r="B1237" s="44">
        <v>1.1684000000000001</v>
      </c>
      <c r="C1237" s="44">
        <v>126.21</v>
      </c>
      <c r="D1237" s="44">
        <v>32.155000000000001</v>
      </c>
      <c r="E1237" s="44">
        <v>7.4318999999999997</v>
      </c>
      <c r="F1237" s="44">
        <v>0.68579999999999997</v>
      </c>
      <c r="G1237" s="44">
        <v>256.11</v>
      </c>
      <c r="H1237" s="44">
        <v>4.6539000000000001</v>
      </c>
      <c r="I1237" s="44">
        <v>1.3878999999999999</v>
      </c>
      <c r="J1237" s="45">
        <v>9.0284999999999993</v>
      </c>
    </row>
    <row r="1238" spans="1:10" x14ac:dyDescent="0.25">
      <c r="A1238" s="33">
        <v>37924</v>
      </c>
      <c r="B1238" s="44">
        <v>1.1736</v>
      </c>
      <c r="C1238" s="44">
        <v>126.97</v>
      </c>
      <c r="D1238" s="44">
        <v>32.058</v>
      </c>
      <c r="E1238" s="44">
        <v>7.4332000000000003</v>
      </c>
      <c r="F1238" s="44">
        <v>0.68825000000000003</v>
      </c>
      <c r="G1238" s="44">
        <v>256.2</v>
      </c>
      <c r="H1238" s="44">
        <v>4.6738999999999997</v>
      </c>
      <c r="I1238" s="44">
        <v>1.3865000000000001</v>
      </c>
      <c r="J1238" s="45">
        <v>9.0152000000000001</v>
      </c>
    </row>
    <row r="1239" spans="1:10" x14ac:dyDescent="0.25">
      <c r="A1239" s="33">
        <v>37925</v>
      </c>
      <c r="B1239" s="44">
        <v>1.1621999999999999</v>
      </c>
      <c r="C1239" s="44">
        <v>126.72</v>
      </c>
      <c r="D1239" s="44">
        <v>32.034999999999997</v>
      </c>
      <c r="E1239" s="44">
        <v>7.4337999999999997</v>
      </c>
      <c r="F1239" s="44">
        <v>0.68630000000000002</v>
      </c>
      <c r="G1239" s="44">
        <v>259.26</v>
      </c>
      <c r="H1239" s="44">
        <v>4.7001999999999997</v>
      </c>
      <c r="I1239" s="44">
        <v>1.3867</v>
      </c>
      <c r="J1239" s="45">
        <v>9.0473999999999997</v>
      </c>
    </row>
    <row r="1240" spans="1:10" x14ac:dyDescent="0.25">
      <c r="A1240" s="33">
        <v>37928</v>
      </c>
      <c r="B1240" s="44">
        <v>1.1589</v>
      </c>
      <c r="C1240" s="44">
        <v>127.71</v>
      </c>
      <c r="D1240" s="44">
        <v>32.020000000000003</v>
      </c>
      <c r="E1240" s="44">
        <v>7.4335000000000004</v>
      </c>
      <c r="F1240" s="44">
        <v>0.68364999999999998</v>
      </c>
      <c r="G1240" s="44">
        <v>262.8</v>
      </c>
      <c r="H1240" s="44">
        <v>4.6585000000000001</v>
      </c>
      <c r="I1240" s="44">
        <v>1.3887</v>
      </c>
      <c r="J1240" s="45">
        <v>9.0730000000000004</v>
      </c>
    </row>
    <row r="1241" spans="1:10" x14ac:dyDescent="0.25">
      <c r="A1241" s="33">
        <v>37929</v>
      </c>
      <c r="B1241" s="44">
        <v>1.1468</v>
      </c>
      <c r="C1241" s="44">
        <v>126.47</v>
      </c>
      <c r="D1241" s="44">
        <v>32.055</v>
      </c>
      <c r="E1241" s="44">
        <v>7.4335000000000004</v>
      </c>
      <c r="F1241" s="44">
        <v>0.68400000000000005</v>
      </c>
      <c r="G1241" s="44">
        <v>260.43</v>
      </c>
      <c r="H1241" s="44">
        <v>4.6247999999999996</v>
      </c>
      <c r="I1241" s="44">
        <v>1.3843000000000001</v>
      </c>
      <c r="J1241" s="45">
        <v>9.0548000000000002</v>
      </c>
    </row>
    <row r="1242" spans="1:10" x14ac:dyDescent="0.25">
      <c r="A1242" s="33">
        <v>37930</v>
      </c>
      <c r="B1242" s="44">
        <v>1.1473</v>
      </c>
      <c r="C1242" s="44">
        <v>125.7</v>
      </c>
      <c r="D1242" s="44">
        <v>31.936</v>
      </c>
      <c r="E1242" s="44">
        <v>7.4366000000000003</v>
      </c>
      <c r="F1242" s="44">
        <v>0.68384999999999996</v>
      </c>
      <c r="G1242" s="44">
        <v>257.14999999999998</v>
      </c>
      <c r="H1242" s="44">
        <v>4.5914000000000001</v>
      </c>
      <c r="I1242" s="44">
        <v>1.3845000000000001</v>
      </c>
      <c r="J1242" s="45">
        <v>9.0337999999999994</v>
      </c>
    </row>
    <row r="1243" spans="1:10" x14ac:dyDescent="0.25">
      <c r="A1243" s="33">
        <v>37931</v>
      </c>
      <c r="B1243" s="44">
        <v>1.1449</v>
      </c>
      <c r="C1243" s="44">
        <v>125.9</v>
      </c>
      <c r="D1243" s="44">
        <v>31.966999999999999</v>
      </c>
      <c r="E1243" s="44">
        <v>7.4356</v>
      </c>
      <c r="F1243" s="44">
        <v>0.68300000000000005</v>
      </c>
      <c r="G1243" s="44">
        <v>257.73</v>
      </c>
      <c r="H1243" s="44">
        <v>4.5983999999999998</v>
      </c>
      <c r="I1243" s="44">
        <v>1.3804000000000001</v>
      </c>
      <c r="J1243" s="45">
        <v>9.0030000000000001</v>
      </c>
    </row>
    <row r="1244" spans="1:10" x14ac:dyDescent="0.25">
      <c r="A1244" s="33">
        <v>37932</v>
      </c>
      <c r="B1244" s="44">
        <v>1.1424000000000001</v>
      </c>
      <c r="C1244" s="44">
        <v>125.82</v>
      </c>
      <c r="D1244" s="44">
        <v>31.885000000000002</v>
      </c>
      <c r="E1244" s="44">
        <v>7.4347000000000003</v>
      </c>
      <c r="F1244" s="44">
        <v>0.68710000000000004</v>
      </c>
      <c r="G1244" s="44">
        <v>257.7</v>
      </c>
      <c r="H1244" s="44">
        <v>4.593</v>
      </c>
      <c r="I1244" s="44">
        <v>1.3838999999999999</v>
      </c>
      <c r="J1244" s="45">
        <v>8.9689999999999994</v>
      </c>
    </row>
    <row r="1245" spans="1:10" x14ac:dyDescent="0.25">
      <c r="A1245" s="33">
        <v>37935</v>
      </c>
      <c r="B1245" s="44">
        <v>1.1483000000000001</v>
      </c>
      <c r="C1245" s="44">
        <v>124.8</v>
      </c>
      <c r="D1245" s="44">
        <v>32.033000000000001</v>
      </c>
      <c r="E1245" s="44">
        <v>7.4356</v>
      </c>
      <c r="F1245" s="44">
        <v>0.68659999999999999</v>
      </c>
      <c r="G1245" s="44">
        <v>257.3</v>
      </c>
      <c r="H1245" s="44">
        <v>4.5804999999999998</v>
      </c>
      <c r="I1245" s="44">
        <v>1.3801000000000001</v>
      </c>
      <c r="J1245" s="45">
        <v>8.9756999999999998</v>
      </c>
    </row>
    <row r="1246" spans="1:10" x14ac:dyDescent="0.25">
      <c r="A1246" s="33">
        <v>37936</v>
      </c>
      <c r="B1246" s="44">
        <v>1.1496999999999999</v>
      </c>
      <c r="C1246" s="44">
        <v>125.03</v>
      </c>
      <c r="D1246" s="44">
        <v>31.99</v>
      </c>
      <c r="E1246" s="44">
        <v>7.4359000000000002</v>
      </c>
      <c r="F1246" s="44">
        <v>0.68959999999999999</v>
      </c>
      <c r="G1246" s="44">
        <v>257.61</v>
      </c>
      <c r="H1246" s="44">
        <v>4.5648</v>
      </c>
      <c r="I1246" s="44">
        <v>1.3889</v>
      </c>
      <c r="J1246" s="45">
        <v>8.9879999999999995</v>
      </c>
    </row>
    <row r="1247" spans="1:10" x14ac:dyDescent="0.25">
      <c r="A1247" s="33">
        <v>37937</v>
      </c>
      <c r="B1247" s="44">
        <v>1.1599999999999999</v>
      </c>
      <c r="C1247" s="44">
        <v>126.42</v>
      </c>
      <c r="D1247" s="44">
        <v>32.002000000000002</v>
      </c>
      <c r="E1247" s="44">
        <v>7.4359000000000002</v>
      </c>
      <c r="F1247" s="44">
        <v>0.69299999999999995</v>
      </c>
      <c r="G1247" s="44">
        <v>258.64999999999998</v>
      </c>
      <c r="H1247" s="44">
        <v>4.5877999999999997</v>
      </c>
      <c r="I1247" s="44">
        <v>1.3878999999999999</v>
      </c>
      <c r="J1247" s="45">
        <v>8.9777000000000005</v>
      </c>
    </row>
    <row r="1248" spans="1:10" x14ac:dyDescent="0.25">
      <c r="A1248" s="33">
        <v>37938</v>
      </c>
      <c r="B1248" s="44">
        <v>1.1679999999999999</v>
      </c>
      <c r="C1248" s="44">
        <v>126.69</v>
      </c>
      <c r="D1248" s="44">
        <v>32.034999999999997</v>
      </c>
      <c r="E1248" s="44">
        <v>7.4366000000000003</v>
      </c>
      <c r="F1248" s="44">
        <v>0.69379999999999997</v>
      </c>
      <c r="G1248" s="44">
        <v>258.55</v>
      </c>
      <c r="H1248" s="44">
        <v>4.5719000000000003</v>
      </c>
      <c r="I1248" s="44">
        <v>1.4023000000000001</v>
      </c>
      <c r="J1248" s="45">
        <v>8.9525000000000006</v>
      </c>
    </row>
    <row r="1249" spans="1:10" x14ac:dyDescent="0.25">
      <c r="A1249" s="33">
        <v>37939</v>
      </c>
      <c r="B1249" s="44">
        <v>1.1765000000000001</v>
      </c>
      <c r="C1249" s="44">
        <v>127.42</v>
      </c>
      <c r="D1249" s="44">
        <v>32.070999999999998</v>
      </c>
      <c r="E1249" s="44">
        <v>7.4394999999999998</v>
      </c>
      <c r="F1249" s="44">
        <v>0.69699999999999995</v>
      </c>
      <c r="G1249" s="44">
        <v>257.88</v>
      </c>
      <c r="H1249" s="44">
        <v>4.5784000000000002</v>
      </c>
      <c r="I1249" s="44">
        <v>1.4089</v>
      </c>
      <c r="J1249" s="45">
        <v>8.9570000000000007</v>
      </c>
    </row>
    <row r="1250" spans="1:10" x14ac:dyDescent="0.25">
      <c r="A1250" s="33">
        <v>37942</v>
      </c>
      <c r="B1250" s="44">
        <v>1.1801999999999999</v>
      </c>
      <c r="C1250" s="44">
        <v>128.56</v>
      </c>
      <c r="D1250" s="44">
        <v>32.01</v>
      </c>
      <c r="E1250" s="44">
        <v>7.4390000000000001</v>
      </c>
      <c r="F1250" s="44">
        <v>0.69830000000000003</v>
      </c>
      <c r="G1250" s="44">
        <v>257.7</v>
      </c>
      <c r="H1250" s="44">
        <v>4.5743</v>
      </c>
      <c r="I1250" s="44">
        <v>1.3855999999999999</v>
      </c>
      <c r="J1250" s="45">
        <v>8.9664999999999999</v>
      </c>
    </row>
    <row r="1251" spans="1:10" x14ac:dyDescent="0.25">
      <c r="A1251" s="33">
        <v>37943</v>
      </c>
      <c r="B1251" s="44">
        <v>1.1778</v>
      </c>
      <c r="C1251" s="44">
        <v>128.16999999999999</v>
      </c>
      <c r="D1251" s="44">
        <v>32.085000000000001</v>
      </c>
      <c r="E1251" s="44">
        <v>7.4383999999999997</v>
      </c>
      <c r="F1251" s="44">
        <v>0.69704999999999995</v>
      </c>
      <c r="G1251" s="44">
        <v>257.2</v>
      </c>
      <c r="H1251" s="44">
        <v>4.5972999999999997</v>
      </c>
      <c r="I1251" s="44">
        <v>1.3784000000000001</v>
      </c>
      <c r="J1251" s="45">
        <v>8.9664999999999999</v>
      </c>
    </row>
    <row r="1252" spans="1:10" x14ac:dyDescent="0.25">
      <c r="A1252" s="33">
        <v>37944</v>
      </c>
      <c r="B1252" s="44">
        <v>1.1910000000000001</v>
      </c>
      <c r="C1252" s="44">
        <v>129.82</v>
      </c>
      <c r="D1252" s="44">
        <v>31.84</v>
      </c>
      <c r="E1252" s="44">
        <v>7.4379999999999997</v>
      </c>
      <c r="F1252" s="44">
        <v>0.70209999999999995</v>
      </c>
      <c r="G1252" s="44">
        <v>258.35000000000002</v>
      </c>
      <c r="H1252" s="44">
        <v>4.6112000000000002</v>
      </c>
      <c r="I1252" s="44">
        <v>1.3673</v>
      </c>
      <c r="J1252" s="45">
        <v>8.9969000000000001</v>
      </c>
    </row>
    <row r="1253" spans="1:10" x14ac:dyDescent="0.25">
      <c r="A1253" s="33">
        <v>37945</v>
      </c>
      <c r="B1253" s="44">
        <v>1.1909000000000001</v>
      </c>
      <c r="C1253" s="44">
        <v>129.66</v>
      </c>
      <c r="D1253" s="44">
        <v>31.853999999999999</v>
      </c>
      <c r="E1253" s="44">
        <v>7.4375</v>
      </c>
      <c r="F1253" s="44">
        <v>0.69940000000000002</v>
      </c>
      <c r="G1253" s="44">
        <v>258.11</v>
      </c>
      <c r="H1253" s="44">
        <v>4.6390000000000002</v>
      </c>
      <c r="I1253" s="44">
        <v>1.365</v>
      </c>
      <c r="J1253" s="45">
        <v>8.9740000000000002</v>
      </c>
    </row>
    <row r="1254" spans="1:10" x14ac:dyDescent="0.25">
      <c r="A1254" s="33">
        <v>37946</v>
      </c>
      <c r="B1254" s="44">
        <v>1.1899</v>
      </c>
      <c r="C1254" s="44">
        <v>129.37</v>
      </c>
      <c r="D1254" s="44">
        <v>31.899000000000001</v>
      </c>
      <c r="E1254" s="44">
        <v>7.4374000000000002</v>
      </c>
      <c r="F1254" s="44">
        <v>0.69830000000000003</v>
      </c>
      <c r="G1254" s="44">
        <v>257.8</v>
      </c>
      <c r="H1254" s="44">
        <v>4.6669999999999998</v>
      </c>
      <c r="I1254" s="44">
        <v>1.3593999999999999</v>
      </c>
      <c r="J1254" s="45">
        <v>8.9625000000000004</v>
      </c>
    </row>
    <row r="1255" spans="1:10" x14ac:dyDescent="0.25">
      <c r="A1255" s="33">
        <v>37949</v>
      </c>
      <c r="B1255" s="44">
        <v>1.1822999999999999</v>
      </c>
      <c r="C1255" s="44">
        <v>128.93</v>
      </c>
      <c r="D1255" s="44">
        <v>31.896999999999998</v>
      </c>
      <c r="E1255" s="44">
        <v>7.4359999999999999</v>
      </c>
      <c r="F1255" s="44">
        <v>0.69604999999999995</v>
      </c>
      <c r="G1255" s="44">
        <v>258.79000000000002</v>
      </c>
      <c r="H1255" s="44">
        <v>4.6364000000000001</v>
      </c>
      <c r="I1255" s="44">
        <v>1.3531</v>
      </c>
      <c r="J1255" s="45">
        <v>8.9619999999999997</v>
      </c>
    </row>
    <row r="1256" spans="1:10" x14ac:dyDescent="0.25">
      <c r="A1256" s="33">
        <v>37950</v>
      </c>
      <c r="B1256" s="44">
        <v>1.1766000000000001</v>
      </c>
      <c r="C1256" s="44">
        <v>129.41</v>
      </c>
      <c r="D1256" s="44">
        <v>31.890999999999998</v>
      </c>
      <c r="E1256" s="44">
        <v>7.4386000000000001</v>
      </c>
      <c r="F1256" s="44">
        <v>0.69415000000000004</v>
      </c>
      <c r="G1256" s="44">
        <v>262.10000000000002</v>
      </c>
      <c r="H1256" s="44">
        <v>4.6489000000000003</v>
      </c>
      <c r="I1256" s="44">
        <v>1.3520000000000001</v>
      </c>
      <c r="J1256" s="45">
        <v>8.9847000000000001</v>
      </c>
    </row>
    <row r="1257" spans="1:10" x14ac:dyDescent="0.25">
      <c r="A1257" s="33">
        <v>37951</v>
      </c>
      <c r="B1257" s="44">
        <v>1.1828000000000001</v>
      </c>
      <c r="C1257" s="44">
        <v>129.66999999999999</v>
      </c>
      <c r="D1257" s="44">
        <v>31.89</v>
      </c>
      <c r="E1257" s="44">
        <v>7.4391999999999996</v>
      </c>
      <c r="F1257" s="44">
        <v>0.69679999999999997</v>
      </c>
      <c r="G1257" s="44">
        <v>261.3</v>
      </c>
      <c r="H1257" s="44">
        <v>4.6595000000000004</v>
      </c>
      <c r="I1257" s="44">
        <v>1.3495999999999999</v>
      </c>
      <c r="J1257" s="45">
        <v>8.9954999999999998</v>
      </c>
    </row>
    <row r="1258" spans="1:10" x14ac:dyDescent="0.25">
      <c r="A1258" s="33">
        <v>37952</v>
      </c>
      <c r="B1258" s="44">
        <v>1.1901999999999999</v>
      </c>
      <c r="C1258" s="44">
        <v>129.99</v>
      </c>
      <c r="D1258" s="44">
        <v>32.03</v>
      </c>
      <c r="E1258" s="44">
        <v>7.4397000000000002</v>
      </c>
      <c r="F1258" s="44">
        <v>0.69469999999999998</v>
      </c>
      <c r="G1258" s="44">
        <v>264.29000000000002</v>
      </c>
      <c r="H1258" s="44">
        <v>4.6611000000000002</v>
      </c>
      <c r="I1258" s="44">
        <v>1.3620000000000001</v>
      </c>
      <c r="J1258" s="45">
        <v>9.0373000000000001</v>
      </c>
    </row>
    <row r="1259" spans="1:10" x14ac:dyDescent="0.25">
      <c r="A1259" s="33">
        <v>37953</v>
      </c>
      <c r="B1259" s="44">
        <v>1.1994</v>
      </c>
      <c r="C1259" s="44">
        <v>131.24</v>
      </c>
      <c r="D1259" s="44">
        <v>32.094999999999999</v>
      </c>
      <c r="E1259" s="44">
        <v>7.4396000000000004</v>
      </c>
      <c r="F1259" s="44">
        <v>0.69710000000000005</v>
      </c>
      <c r="G1259" s="44">
        <v>264.74</v>
      </c>
      <c r="H1259" s="44">
        <v>4.7046999999999999</v>
      </c>
      <c r="I1259" s="44">
        <v>1.36</v>
      </c>
      <c r="J1259" s="45">
        <v>9.0474999999999994</v>
      </c>
    </row>
    <row r="1260" spans="1:10" x14ac:dyDescent="0.25">
      <c r="A1260" s="33">
        <v>37956</v>
      </c>
      <c r="B1260" s="44">
        <v>1.2019</v>
      </c>
      <c r="C1260" s="44">
        <v>131.41</v>
      </c>
      <c r="D1260" s="44">
        <v>32.067999999999998</v>
      </c>
      <c r="E1260" s="44">
        <v>7.4402999999999997</v>
      </c>
      <c r="F1260" s="44">
        <v>0.69650000000000001</v>
      </c>
      <c r="G1260" s="44">
        <v>263.05</v>
      </c>
      <c r="H1260" s="44">
        <v>4.6486000000000001</v>
      </c>
      <c r="I1260" s="44">
        <v>1.3577999999999999</v>
      </c>
      <c r="J1260" s="45">
        <v>9.0187000000000008</v>
      </c>
    </row>
    <row r="1261" spans="1:10" x14ac:dyDescent="0.25">
      <c r="A1261" s="33">
        <v>37957</v>
      </c>
      <c r="B1261" s="44">
        <v>1.1975</v>
      </c>
      <c r="C1261" s="44">
        <v>130.86000000000001</v>
      </c>
      <c r="D1261" s="44">
        <v>32.456000000000003</v>
      </c>
      <c r="E1261" s="44">
        <v>7.4414999999999996</v>
      </c>
      <c r="F1261" s="44">
        <v>0.69584999999999997</v>
      </c>
      <c r="G1261" s="44">
        <v>273.92</v>
      </c>
      <c r="H1261" s="44">
        <v>4.6722000000000001</v>
      </c>
      <c r="I1261" s="44">
        <v>1.3617999999999999</v>
      </c>
      <c r="J1261" s="45">
        <v>9.0116999999999994</v>
      </c>
    </row>
    <row r="1262" spans="1:10" x14ac:dyDescent="0.25">
      <c r="A1262" s="33">
        <v>37958</v>
      </c>
      <c r="B1262" s="44">
        <v>1.2101999999999999</v>
      </c>
      <c r="C1262" s="44">
        <v>131.25</v>
      </c>
      <c r="D1262" s="44">
        <v>32.445</v>
      </c>
      <c r="E1262" s="44">
        <v>7.4417</v>
      </c>
      <c r="F1262" s="44">
        <v>0.69989999999999997</v>
      </c>
      <c r="G1262" s="44">
        <v>272.7</v>
      </c>
      <c r="H1262" s="44">
        <v>4.6519000000000004</v>
      </c>
      <c r="I1262" s="44">
        <v>1.3733</v>
      </c>
      <c r="J1262" s="45">
        <v>8.9870000000000001</v>
      </c>
    </row>
    <row r="1263" spans="1:10" x14ac:dyDescent="0.25">
      <c r="A1263" s="33">
        <v>37959</v>
      </c>
      <c r="B1263" s="44">
        <v>1.2074</v>
      </c>
      <c r="C1263" s="44">
        <v>130.66999999999999</v>
      </c>
      <c r="D1263" s="44">
        <v>32.292999999999999</v>
      </c>
      <c r="E1263" s="44">
        <v>7.4414999999999996</v>
      </c>
      <c r="F1263" s="44">
        <v>0.70045000000000002</v>
      </c>
      <c r="G1263" s="44">
        <v>270.3</v>
      </c>
      <c r="H1263" s="44">
        <v>4.6483999999999996</v>
      </c>
      <c r="I1263" s="44">
        <v>1.3635999999999999</v>
      </c>
      <c r="J1263" s="45">
        <v>8.9629999999999992</v>
      </c>
    </row>
    <row r="1264" spans="1:10" x14ac:dyDescent="0.25">
      <c r="A1264" s="33">
        <v>37960</v>
      </c>
      <c r="B1264" s="44">
        <v>1.2087000000000001</v>
      </c>
      <c r="C1264" s="44">
        <v>130.79</v>
      </c>
      <c r="D1264" s="44">
        <v>32.351999999999997</v>
      </c>
      <c r="E1264" s="44">
        <v>7.4414999999999996</v>
      </c>
      <c r="F1264" s="44">
        <v>0.70209999999999995</v>
      </c>
      <c r="G1264" s="44">
        <v>266.45</v>
      </c>
      <c r="H1264" s="44">
        <v>4.6365999999999996</v>
      </c>
      <c r="I1264" s="44">
        <v>1.3645</v>
      </c>
      <c r="J1264" s="45">
        <v>8.9522999999999993</v>
      </c>
    </row>
    <row r="1265" spans="1:10" x14ac:dyDescent="0.25">
      <c r="A1265" s="33">
        <v>37963</v>
      </c>
      <c r="B1265" s="44">
        <v>1.2218</v>
      </c>
      <c r="C1265" s="44">
        <v>131.4</v>
      </c>
      <c r="D1265" s="44">
        <v>32.213000000000001</v>
      </c>
      <c r="E1265" s="44">
        <v>7.4416000000000002</v>
      </c>
      <c r="F1265" s="44">
        <v>0.70430000000000004</v>
      </c>
      <c r="G1265" s="44">
        <v>267.83999999999997</v>
      </c>
      <c r="H1265" s="44">
        <v>4.6494</v>
      </c>
      <c r="I1265" s="44">
        <v>1.3435999999999999</v>
      </c>
      <c r="J1265" s="45">
        <v>8.9327000000000005</v>
      </c>
    </row>
    <row r="1266" spans="1:10" x14ac:dyDescent="0.25">
      <c r="A1266" s="33">
        <v>37964</v>
      </c>
      <c r="B1266" s="44">
        <v>1.2258</v>
      </c>
      <c r="C1266" s="44">
        <v>131.44999999999999</v>
      </c>
      <c r="D1266" s="44">
        <v>32.156999999999996</v>
      </c>
      <c r="E1266" s="44">
        <v>7.4432999999999998</v>
      </c>
      <c r="F1266" s="44">
        <v>0.70335000000000003</v>
      </c>
      <c r="G1266" s="44">
        <v>267.2</v>
      </c>
      <c r="H1266" s="44">
        <v>4.6692</v>
      </c>
      <c r="I1266" s="44">
        <v>1.3532</v>
      </c>
      <c r="J1266" s="45">
        <v>8.9398</v>
      </c>
    </row>
    <row r="1267" spans="1:10" x14ac:dyDescent="0.25">
      <c r="A1267" s="33">
        <v>37965</v>
      </c>
      <c r="B1267" s="44">
        <v>1.2239</v>
      </c>
      <c r="C1267" s="44">
        <v>132.33000000000001</v>
      </c>
      <c r="D1267" s="44">
        <v>32.094000000000001</v>
      </c>
      <c r="E1267" s="44">
        <v>7.4420999999999999</v>
      </c>
      <c r="F1267" s="44">
        <v>0.70240000000000002</v>
      </c>
      <c r="G1267" s="44">
        <v>263.69</v>
      </c>
      <c r="H1267" s="44">
        <v>4.6430999999999996</v>
      </c>
      <c r="I1267" s="44">
        <v>1.3496999999999999</v>
      </c>
      <c r="J1267" s="45">
        <v>8.9369999999999994</v>
      </c>
    </row>
    <row r="1268" spans="1:10" x14ac:dyDescent="0.25">
      <c r="A1268" s="33">
        <v>37966</v>
      </c>
      <c r="B1268" s="44">
        <v>1.2186999999999999</v>
      </c>
      <c r="C1268" s="44">
        <v>131.87</v>
      </c>
      <c r="D1268" s="44">
        <v>32.06</v>
      </c>
      <c r="E1268" s="44">
        <v>7.4382999999999999</v>
      </c>
      <c r="F1268" s="44">
        <v>0.69799999999999995</v>
      </c>
      <c r="G1268" s="44">
        <v>262.39999999999998</v>
      </c>
      <c r="H1268" s="44">
        <v>4.6581000000000001</v>
      </c>
      <c r="I1268" s="44">
        <v>1.3581000000000001</v>
      </c>
      <c r="J1268" s="45">
        <v>8.9817</v>
      </c>
    </row>
    <row r="1269" spans="1:10" x14ac:dyDescent="0.25">
      <c r="A1269" s="33">
        <v>37967</v>
      </c>
      <c r="B1269" s="44">
        <v>1.2254</v>
      </c>
      <c r="C1269" s="44">
        <v>132.13999999999999</v>
      </c>
      <c r="D1269" s="44">
        <v>32.085000000000001</v>
      </c>
      <c r="E1269" s="44">
        <v>7.4394</v>
      </c>
      <c r="F1269" s="44">
        <v>0.70125000000000004</v>
      </c>
      <c r="G1269" s="44">
        <v>263.25</v>
      </c>
      <c r="H1269" s="44">
        <v>4.6604999999999999</v>
      </c>
      <c r="I1269" s="44">
        <v>1.3645</v>
      </c>
      <c r="J1269" s="45">
        <v>8.9655000000000005</v>
      </c>
    </row>
    <row r="1270" spans="1:10" x14ac:dyDescent="0.25">
      <c r="A1270" s="33">
        <v>37970</v>
      </c>
      <c r="B1270" s="44">
        <v>1.2230000000000001</v>
      </c>
      <c r="C1270" s="44">
        <v>132.09</v>
      </c>
      <c r="D1270" s="44">
        <v>32.130000000000003</v>
      </c>
      <c r="E1270" s="44">
        <v>7.4398</v>
      </c>
      <c r="F1270" s="44">
        <v>0.70130000000000003</v>
      </c>
      <c r="G1270" s="44">
        <v>263.95</v>
      </c>
      <c r="H1270" s="44">
        <v>4.6585999999999999</v>
      </c>
      <c r="I1270" s="44">
        <v>1.3487</v>
      </c>
      <c r="J1270" s="45">
        <v>8.9920000000000009</v>
      </c>
    </row>
    <row r="1271" spans="1:10" x14ac:dyDescent="0.25">
      <c r="A1271" s="33">
        <v>37971</v>
      </c>
      <c r="B1271" s="44">
        <v>1.2339</v>
      </c>
      <c r="C1271" s="44">
        <v>132.74</v>
      </c>
      <c r="D1271" s="44">
        <v>32.262999999999998</v>
      </c>
      <c r="E1271" s="44">
        <v>7.4424999999999999</v>
      </c>
      <c r="F1271" s="44">
        <v>0.70620000000000005</v>
      </c>
      <c r="G1271" s="44">
        <v>264.35000000000002</v>
      </c>
      <c r="H1271" s="44">
        <v>4.6493000000000002</v>
      </c>
      <c r="I1271" s="44">
        <v>1.3440000000000001</v>
      </c>
      <c r="J1271" s="45">
        <v>9.0399999999999991</v>
      </c>
    </row>
    <row r="1272" spans="1:10" x14ac:dyDescent="0.25">
      <c r="A1272" s="33">
        <v>37972</v>
      </c>
      <c r="B1272" s="44">
        <v>1.2337</v>
      </c>
      <c r="C1272" s="44">
        <v>132.76</v>
      </c>
      <c r="D1272" s="44">
        <v>32.356000000000002</v>
      </c>
      <c r="E1272" s="44">
        <v>7.4421999999999997</v>
      </c>
      <c r="F1272" s="44">
        <v>0.70299999999999996</v>
      </c>
      <c r="G1272" s="44">
        <v>263.75</v>
      </c>
      <c r="H1272" s="44">
        <v>4.6543000000000001</v>
      </c>
      <c r="I1272" s="44">
        <v>1.3512</v>
      </c>
      <c r="J1272" s="45">
        <v>9.0329999999999995</v>
      </c>
    </row>
    <row r="1273" spans="1:10" x14ac:dyDescent="0.25">
      <c r="A1273" s="33">
        <v>37973</v>
      </c>
      <c r="B1273" s="44">
        <v>1.2403</v>
      </c>
      <c r="C1273" s="44">
        <v>133.38</v>
      </c>
      <c r="D1273" s="44">
        <v>32.340000000000003</v>
      </c>
      <c r="E1273" s="44">
        <v>7.4428000000000001</v>
      </c>
      <c r="F1273" s="44">
        <v>0.70155000000000001</v>
      </c>
      <c r="G1273" s="44">
        <v>263.72000000000003</v>
      </c>
      <c r="H1273" s="44">
        <v>4.6557000000000004</v>
      </c>
      <c r="I1273" s="44">
        <v>1.3480000000000001</v>
      </c>
      <c r="J1273" s="45">
        <v>9.0824999999999996</v>
      </c>
    </row>
    <row r="1274" spans="1:10" x14ac:dyDescent="0.25">
      <c r="A1274" s="33">
        <v>37974</v>
      </c>
      <c r="B1274" s="44">
        <v>1.2418</v>
      </c>
      <c r="C1274" s="44">
        <v>133.63</v>
      </c>
      <c r="D1274" s="44">
        <v>32.506</v>
      </c>
      <c r="E1274" s="44">
        <v>7.4424999999999999</v>
      </c>
      <c r="F1274" s="44">
        <v>0.70289999999999997</v>
      </c>
      <c r="G1274" s="44">
        <v>262.49</v>
      </c>
      <c r="H1274" s="44">
        <v>4.6547999999999998</v>
      </c>
      <c r="I1274" s="44">
        <v>1.3262</v>
      </c>
      <c r="J1274" s="45">
        <v>9.1084999999999994</v>
      </c>
    </row>
    <row r="1275" spans="1:10" x14ac:dyDescent="0.25">
      <c r="A1275" s="33">
        <v>37977</v>
      </c>
      <c r="B1275" s="44">
        <v>1.2434000000000001</v>
      </c>
      <c r="C1275" s="44">
        <v>133.53</v>
      </c>
      <c r="D1275" s="44">
        <v>32.46</v>
      </c>
      <c r="E1275" s="44">
        <v>7.4406999999999996</v>
      </c>
      <c r="F1275" s="44">
        <v>0.70540000000000003</v>
      </c>
      <c r="G1275" s="44">
        <v>262.75</v>
      </c>
      <c r="H1275" s="44">
        <v>4.6524000000000001</v>
      </c>
      <c r="I1275" s="44">
        <v>1.3188</v>
      </c>
      <c r="J1275" s="45">
        <v>9.0927000000000007</v>
      </c>
    </row>
    <row r="1276" spans="1:10" x14ac:dyDescent="0.25">
      <c r="A1276" s="33">
        <v>37978</v>
      </c>
      <c r="B1276" s="44">
        <v>1.2392000000000001</v>
      </c>
      <c r="C1276" s="44">
        <v>133.19</v>
      </c>
      <c r="D1276" s="44">
        <v>32.521999999999998</v>
      </c>
      <c r="E1276" s="44">
        <v>7.4421999999999997</v>
      </c>
      <c r="F1276" s="44">
        <v>0.70250000000000001</v>
      </c>
      <c r="G1276" s="44">
        <v>262.63</v>
      </c>
      <c r="H1276" s="44">
        <v>4.6468999999999996</v>
      </c>
      <c r="I1276" s="44">
        <v>1.3154999999999999</v>
      </c>
      <c r="J1276" s="45">
        <v>9.1036000000000001</v>
      </c>
    </row>
    <row r="1277" spans="1:10" x14ac:dyDescent="0.25">
      <c r="A1277" s="33">
        <v>37979</v>
      </c>
      <c r="B1277" s="44">
        <v>1.2406999999999999</v>
      </c>
      <c r="C1277" s="44">
        <v>133.12</v>
      </c>
      <c r="D1277" s="44">
        <v>32.64</v>
      </c>
      <c r="E1277" s="44">
        <v>7.4429999999999996</v>
      </c>
      <c r="F1277" s="44">
        <v>0.70174999999999998</v>
      </c>
      <c r="G1277" s="44">
        <v>260.36</v>
      </c>
      <c r="H1277" s="44">
        <v>4.6694000000000004</v>
      </c>
      <c r="I1277" s="44">
        <v>1.3118000000000001</v>
      </c>
      <c r="J1277" s="45">
        <v>9.0905000000000005</v>
      </c>
    </row>
    <row r="1278" spans="1:10" x14ac:dyDescent="0.25">
      <c r="A1278" s="33">
        <v>37984</v>
      </c>
      <c r="B1278" s="44">
        <v>1.2499</v>
      </c>
      <c r="C1278" s="44">
        <v>133.68</v>
      </c>
      <c r="D1278" s="44">
        <v>32.508000000000003</v>
      </c>
      <c r="E1278" s="44">
        <v>7.4436999999999998</v>
      </c>
      <c r="F1278" s="44">
        <v>0.70399999999999996</v>
      </c>
      <c r="G1278" s="44">
        <v>260.63</v>
      </c>
      <c r="H1278" s="44">
        <v>4.6795999999999998</v>
      </c>
      <c r="I1278" s="44">
        <v>1.3169999999999999</v>
      </c>
      <c r="J1278" s="45">
        <v>9.0891000000000002</v>
      </c>
    </row>
    <row r="1279" spans="1:10" x14ac:dyDescent="0.25">
      <c r="A1279" s="33">
        <v>37985</v>
      </c>
      <c r="B1279" s="44">
        <v>1.2496</v>
      </c>
      <c r="C1279" s="44">
        <v>133.72</v>
      </c>
      <c r="D1279" s="44">
        <v>32.56</v>
      </c>
      <c r="E1279" s="44">
        <v>7.4446000000000003</v>
      </c>
      <c r="F1279" s="44">
        <v>0.7036</v>
      </c>
      <c r="G1279" s="44">
        <v>261.69</v>
      </c>
      <c r="H1279" s="44">
        <v>4.6882000000000001</v>
      </c>
      <c r="I1279" s="44">
        <v>1.3151999999999999</v>
      </c>
      <c r="J1279" s="45">
        <v>9.077</v>
      </c>
    </row>
    <row r="1280" spans="1:10" x14ac:dyDescent="0.25">
      <c r="A1280" s="33">
        <v>37986</v>
      </c>
      <c r="B1280" s="44">
        <v>1.2629999999999999</v>
      </c>
      <c r="C1280" s="44">
        <v>135.05000000000001</v>
      </c>
      <c r="D1280" s="44">
        <v>32.409999999999997</v>
      </c>
      <c r="E1280" s="44">
        <v>7.4450000000000003</v>
      </c>
      <c r="F1280" s="44">
        <v>0.70479999999999998</v>
      </c>
      <c r="G1280" s="44">
        <v>262.5</v>
      </c>
      <c r="H1280" s="44">
        <v>4.7019000000000002</v>
      </c>
      <c r="I1280" s="44">
        <v>1.3085</v>
      </c>
      <c r="J1280" s="45">
        <v>9.08</v>
      </c>
    </row>
    <row r="1281" spans="1:10" x14ac:dyDescent="0.25">
      <c r="A1281" s="33">
        <v>37988</v>
      </c>
      <c r="B1281" s="44">
        <v>1.2592000000000001</v>
      </c>
      <c r="C1281" s="44">
        <v>134.72</v>
      </c>
      <c r="D1281" s="44">
        <v>32.398000000000003</v>
      </c>
      <c r="E1281" s="44">
        <v>7.4451999999999998</v>
      </c>
      <c r="F1281" s="44">
        <v>0.70545000000000002</v>
      </c>
      <c r="G1281" s="44">
        <v>261.93</v>
      </c>
      <c r="H1281" s="44">
        <v>4.7028999999999996</v>
      </c>
      <c r="I1281" s="44">
        <v>1.3138000000000001</v>
      </c>
      <c r="J1281" s="45">
        <v>9.0500000000000007</v>
      </c>
    </row>
    <row r="1282" spans="1:10" x14ac:dyDescent="0.25">
      <c r="A1282" s="33">
        <v>37991</v>
      </c>
      <c r="B1282" s="44">
        <v>1.2657</v>
      </c>
      <c r="C1282" s="44">
        <v>134.53</v>
      </c>
      <c r="D1282" s="44">
        <v>32.368000000000002</v>
      </c>
      <c r="E1282" s="44">
        <v>7.4474</v>
      </c>
      <c r="F1282" s="44">
        <v>0.7026</v>
      </c>
      <c r="G1282" s="44">
        <v>261.48</v>
      </c>
      <c r="H1282" s="44">
        <v>4.6844000000000001</v>
      </c>
      <c r="I1282" s="44">
        <v>1.3183</v>
      </c>
      <c r="J1282" s="45">
        <v>9.0679999999999996</v>
      </c>
    </row>
    <row r="1283" spans="1:10" x14ac:dyDescent="0.25">
      <c r="A1283" s="33">
        <v>37992</v>
      </c>
      <c r="B1283" s="44">
        <v>1.2756000000000001</v>
      </c>
      <c r="C1283" s="44">
        <v>135.46</v>
      </c>
      <c r="D1283" s="44">
        <v>32.380000000000003</v>
      </c>
      <c r="E1283" s="44">
        <v>7.4474</v>
      </c>
      <c r="F1283" s="44">
        <v>0.69979999999999998</v>
      </c>
      <c r="G1283" s="44">
        <v>260.23</v>
      </c>
      <c r="H1283" s="44">
        <v>4.6923000000000004</v>
      </c>
      <c r="I1283" s="44">
        <v>1.3180000000000001</v>
      </c>
      <c r="J1283" s="45">
        <v>9.1278000000000006</v>
      </c>
    </row>
    <row r="1284" spans="1:10" x14ac:dyDescent="0.25">
      <c r="A1284" s="33">
        <v>37993</v>
      </c>
      <c r="B1284" s="44">
        <v>1.2679</v>
      </c>
      <c r="C1284" s="44">
        <v>134.63</v>
      </c>
      <c r="D1284" s="44">
        <v>32.362000000000002</v>
      </c>
      <c r="E1284" s="44">
        <v>7.4477000000000002</v>
      </c>
      <c r="F1284" s="44">
        <v>0.69779999999999998</v>
      </c>
      <c r="G1284" s="44">
        <v>262.55</v>
      </c>
      <c r="H1284" s="44">
        <v>4.68</v>
      </c>
      <c r="I1284" s="44">
        <v>1.3277000000000001</v>
      </c>
      <c r="J1284" s="45">
        <v>9.1052999999999997</v>
      </c>
    </row>
    <row r="1285" spans="1:10" x14ac:dyDescent="0.25">
      <c r="A1285" s="33">
        <v>37994</v>
      </c>
      <c r="B1285" s="44">
        <v>1.2634000000000001</v>
      </c>
      <c r="C1285" s="44">
        <v>134.11000000000001</v>
      </c>
      <c r="D1285" s="44">
        <v>32.363</v>
      </c>
      <c r="E1285" s="44">
        <v>7.4481000000000002</v>
      </c>
      <c r="F1285" s="44">
        <v>0.69455</v>
      </c>
      <c r="G1285" s="44">
        <v>263.64999999999998</v>
      </c>
      <c r="H1285" s="44">
        <v>4.6746999999999996</v>
      </c>
      <c r="I1285" s="44">
        <v>1.3291999999999999</v>
      </c>
      <c r="J1285" s="45">
        <v>9.0872499999999992</v>
      </c>
    </row>
    <row r="1286" spans="1:10" x14ac:dyDescent="0.25">
      <c r="A1286" s="33">
        <v>37995</v>
      </c>
      <c r="B1286" s="44">
        <v>1.2737000000000001</v>
      </c>
      <c r="C1286" s="44">
        <v>136.18</v>
      </c>
      <c r="D1286" s="44">
        <v>32.51</v>
      </c>
      <c r="E1286" s="44">
        <v>7.4478</v>
      </c>
      <c r="F1286" s="44">
        <v>0.69440000000000002</v>
      </c>
      <c r="G1286" s="44">
        <v>268.2</v>
      </c>
      <c r="H1286" s="44">
        <v>4.6939000000000002</v>
      </c>
      <c r="I1286" s="44">
        <v>1.3324</v>
      </c>
      <c r="J1286" s="45">
        <v>9.1119000000000003</v>
      </c>
    </row>
    <row r="1287" spans="1:10" x14ac:dyDescent="0.25">
      <c r="A1287" s="33">
        <v>37998</v>
      </c>
      <c r="B1287" s="44">
        <v>1.2827999999999999</v>
      </c>
      <c r="C1287" s="44">
        <v>136.57</v>
      </c>
      <c r="D1287" s="44">
        <v>32.572000000000003</v>
      </c>
      <c r="E1287" s="44">
        <v>7.4480000000000004</v>
      </c>
      <c r="F1287" s="44">
        <v>0.6925</v>
      </c>
      <c r="G1287" s="44">
        <v>270.25</v>
      </c>
      <c r="H1287" s="44">
        <v>4.6966999999999999</v>
      </c>
      <c r="I1287" s="44">
        <v>1.3386</v>
      </c>
      <c r="J1287" s="45">
        <v>9.1114999999999995</v>
      </c>
    </row>
    <row r="1288" spans="1:10" x14ac:dyDescent="0.25">
      <c r="A1288" s="33">
        <v>37999</v>
      </c>
      <c r="B1288" s="44">
        <v>1.2748999999999999</v>
      </c>
      <c r="C1288" s="44">
        <v>135.63999999999999</v>
      </c>
      <c r="D1288" s="44">
        <v>32.564999999999998</v>
      </c>
      <c r="E1288" s="44">
        <v>7.4485000000000001</v>
      </c>
      <c r="F1288" s="44">
        <v>0.68969999999999998</v>
      </c>
      <c r="G1288" s="44">
        <v>268.2</v>
      </c>
      <c r="H1288" s="44">
        <v>4.7099000000000002</v>
      </c>
      <c r="I1288" s="44">
        <v>1.3492999999999999</v>
      </c>
      <c r="J1288" s="45">
        <v>9.1341999999999999</v>
      </c>
    </row>
    <row r="1289" spans="1:10" x14ac:dyDescent="0.25">
      <c r="A1289" s="33">
        <v>38000</v>
      </c>
      <c r="B1289" s="44">
        <v>1.2692000000000001</v>
      </c>
      <c r="C1289" s="44">
        <v>134.69999999999999</v>
      </c>
      <c r="D1289" s="44">
        <v>32.590000000000003</v>
      </c>
      <c r="E1289" s="44">
        <v>7.4481000000000002</v>
      </c>
      <c r="F1289" s="44">
        <v>0.69015000000000004</v>
      </c>
      <c r="G1289" s="44">
        <v>265.85000000000002</v>
      </c>
      <c r="H1289" s="44">
        <v>4.7477999999999998</v>
      </c>
      <c r="I1289" s="44">
        <v>1.3487</v>
      </c>
      <c r="J1289" s="45">
        <v>9.1754999999999995</v>
      </c>
    </row>
    <row r="1290" spans="1:10" x14ac:dyDescent="0.25">
      <c r="A1290" s="33">
        <v>38001</v>
      </c>
      <c r="B1290" s="44">
        <v>1.2635000000000001</v>
      </c>
      <c r="C1290" s="44">
        <v>134.09</v>
      </c>
      <c r="D1290" s="44">
        <v>32.590000000000003</v>
      </c>
      <c r="E1290" s="44">
        <v>7.4481000000000002</v>
      </c>
      <c r="F1290" s="44">
        <v>0.69159999999999999</v>
      </c>
      <c r="G1290" s="44">
        <v>267.25</v>
      </c>
      <c r="H1290" s="44">
        <v>4.742</v>
      </c>
      <c r="I1290" s="44">
        <v>1.3563000000000001</v>
      </c>
      <c r="J1290" s="45">
        <v>9.1639999999999997</v>
      </c>
    </row>
    <row r="1291" spans="1:10" x14ac:dyDescent="0.25">
      <c r="A1291" s="33">
        <v>38002</v>
      </c>
      <c r="B1291" s="44">
        <v>1.2493000000000001</v>
      </c>
      <c r="C1291" s="44">
        <v>132.47</v>
      </c>
      <c r="D1291" s="44">
        <v>32.709000000000003</v>
      </c>
      <c r="E1291" s="44">
        <v>7.4485999999999999</v>
      </c>
      <c r="F1291" s="44">
        <v>0.68840000000000001</v>
      </c>
      <c r="G1291" s="44">
        <v>267.07</v>
      </c>
      <c r="H1291" s="44">
        <v>4.7125000000000004</v>
      </c>
      <c r="I1291" s="44">
        <v>1.3693</v>
      </c>
      <c r="J1291" s="45">
        <v>9.1902000000000008</v>
      </c>
    </row>
    <row r="1292" spans="1:10" x14ac:dyDescent="0.25">
      <c r="A1292" s="33">
        <v>38005</v>
      </c>
      <c r="B1292" s="44">
        <v>1.2373000000000001</v>
      </c>
      <c r="C1292" s="44">
        <v>132.43</v>
      </c>
      <c r="D1292" s="44">
        <v>32.811</v>
      </c>
      <c r="E1292" s="44">
        <v>7.4482999999999997</v>
      </c>
      <c r="F1292" s="44">
        <v>0.69279999999999997</v>
      </c>
      <c r="G1292" s="44">
        <v>264.60000000000002</v>
      </c>
      <c r="H1292" s="44">
        <v>4.7240000000000002</v>
      </c>
      <c r="I1292" s="44">
        <v>1.3632</v>
      </c>
      <c r="J1292" s="45">
        <v>9.1760000000000002</v>
      </c>
    </row>
    <row r="1293" spans="1:10" x14ac:dyDescent="0.25">
      <c r="A1293" s="33">
        <v>38006</v>
      </c>
      <c r="B1293" s="44">
        <v>1.2536</v>
      </c>
      <c r="C1293" s="44">
        <v>134.43</v>
      </c>
      <c r="D1293" s="44">
        <v>32.909999999999997</v>
      </c>
      <c r="E1293" s="44">
        <v>7.4467999999999996</v>
      </c>
      <c r="F1293" s="44">
        <v>0.69130000000000003</v>
      </c>
      <c r="G1293" s="44">
        <v>264.2</v>
      </c>
      <c r="H1293" s="44">
        <v>4.7305999999999999</v>
      </c>
      <c r="I1293" s="44">
        <v>1.3737999999999999</v>
      </c>
      <c r="J1293" s="45">
        <v>9.1631</v>
      </c>
    </row>
    <row r="1294" spans="1:10" x14ac:dyDescent="0.25">
      <c r="A1294" s="33">
        <v>38007</v>
      </c>
      <c r="B1294" s="44">
        <v>1.2606999999999999</v>
      </c>
      <c r="C1294" s="44">
        <v>134.86000000000001</v>
      </c>
      <c r="D1294" s="44">
        <v>32.770000000000003</v>
      </c>
      <c r="E1294" s="44">
        <v>7.4471999999999996</v>
      </c>
      <c r="F1294" s="44">
        <v>0.69</v>
      </c>
      <c r="G1294" s="44">
        <v>263.85000000000002</v>
      </c>
      <c r="H1294" s="44">
        <v>4.7083000000000004</v>
      </c>
      <c r="I1294" s="44">
        <v>1.3709</v>
      </c>
      <c r="J1294" s="45">
        <v>9.1638999999999999</v>
      </c>
    </row>
    <row r="1295" spans="1:10" x14ac:dyDescent="0.25">
      <c r="A1295" s="33">
        <v>38008</v>
      </c>
      <c r="B1295" s="44">
        <v>1.2709999999999999</v>
      </c>
      <c r="C1295" s="44">
        <v>135.27000000000001</v>
      </c>
      <c r="D1295" s="44">
        <v>32.85</v>
      </c>
      <c r="E1295" s="44">
        <v>7.4489000000000001</v>
      </c>
      <c r="F1295" s="44">
        <v>0.68879999999999997</v>
      </c>
      <c r="G1295" s="44">
        <v>262.63</v>
      </c>
      <c r="H1295" s="44">
        <v>4.7058999999999997</v>
      </c>
      <c r="I1295" s="44">
        <v>1.3580000000000001</v>
      </c>
      <c r="J1295" s="45">
        <v>9.1059999999999999</v>
      </c>
    </row>
    <row r="1296" spans="1:10" x14ac:dyDescent="0.25">
      <c r="A1296" s="33">
        <v>38009</v>
      </c>
      <c r="B1296" s="44">
        <v>1.2692000000000001</v>
      </c>
      <c r="C1296" s="44">
        <v>134.47999999999999</v>
      </c>
      <c r="D1296" s="44">
        <v>32.978999999999999</v>
      </c>
      <c r="E1296" s="44">
        <v>7.4496000000000002</v>
      </c>
      <c r="F1296" s="44">
        <v>0.68910000000000005</v>
      </c>
      <c r="G1296" s="44">
        <v>262.8</v>
      </c>
      <c r="H1296" s="44">
        <v>4.6928000000000001</v>
      </c>
      <c r="I1296" s="44">
        <v>1.3653</v>
      </c>
      <c r="J1296" s="45">
        <v>9.1435999999999993</v>
      </c>
    </row>
    <row r="1297" spans="1:10" x14ac:dyDescent="0.25">
      <c r="A1297" s="33">
        <v>38012</v>
      </c>
      <c r="B1297" s="44">
        <v>1.2575000000000001</v>
      </c>
      <c r="C1297" s="44">
        <v>133.43</v>
      </c>
      <c r="D1297" s="44">
        <v>32.956000000000003</v>
      </c>
      <c r="E1297" s="44">
        <v>7.4489999999999998</v>
      </c>
      <c r="F1297" s="44">
        <v>0.68879999999999997</v>
      </c>
      <c r="G1297" s="44">
        <v>262.26</v>
      </c>
      <c r="H1297" s="44">
        <v>4.6992000000000003</v>
      </c>
      <c r="I1297" s="44">
        <v>1.3711</v>
      </c>
      <c r="J1297" s="45">
        <v>9.1513000000000009</v>
      </c>
    </row>
    <row r="1298" spans="1:10" x14ac:dyDescent="0.25">
      <c r="A1298" s="33">
        <v>38013</v>
      </c>
      <c r="B1298" s="44">
        <v>1.2517</v>
      </c>
      <c r="C1298" s="44">
        <v>132.51</v>
      </c>
      <c r="D1298" s="44">
        <v>32.917999999999999</v>
      </c>
      <c r="E1298" s="44">
        <v>7.4485000000000001</v>
      </c>
      <c r="F1298" s="44">
        <v>0.69084999999999996</v>
      </c>
      <c r="G1298" s="44">
        <v>262.64999999999998</v>
      </c>
      <c r="H1298" s="44">
        <v>4.7233999999999998</v>
      </c>
      <c r="I1298" s="44">
        <v>1.3649</v>
      </c>
      <c r="J1298" s="45">
        <v>9.1591000000000005</v>
      </c>
    </row>
    <row r="1299" spans="1:10" x14ac:dyDescent="0.25">
      <c r="A1299" s="33">
        <v>38014</v>
      </c>
      <c r="B1299" s="44">
        <v>1.2563</v>
      </c>
      <c r="C1299" s="44">
        <v>133.05000000000001</v>
      </c>
      <c r="D1299" s="44">
        <v>33.072000000000003</v>
      </c>
      <c r="E1299" s="44">
        <v>7.4485000000000001</v>
      </c>
      <c r="F1299" s="44">
        <v>0.68684999999999996</v>
      </c>
      <c r="G1299" s="44">
        <v>263.2</v>
      </c>
      <c r="H1299" s="44">
        <v>4.7327000000000004</v>
      </c>
      <c r="I1299" s="44">
        <v>1.3667</v>
      </c>
      <c r="J1299" s="45">
        <v>9.1255000000000006</v>
      </c>
    </row>
    <row r="1300" spans="1:10" x14ac:dyDescent="0.25">
      <c r="A1300" s="33">
        <v>38015</v>
      </c>
      <c r="B1300" s="44">
        <v>1.2467999999999999</v>
      </c>
      <c r="C1300" s="44">
        <v>132.13</v>
      </c>
      <c r="D1300" s="44">
        <v>33.213000000000001</v>
      </c>
      <c r="E1300" s="44">
        <v>7.4490999999999996</v>
      </c>
      <c r="F1300" s="44">
        <v>0.68500000000000005</v>
      </c>
      <c r="G1300" s="44">
        <v>263.36</v>
      </c>
      <c r="H1300" s="44">
        <v>4.7403000000000004</v>
      </c>
      <c r="I1300" s="44">
        <v>1.3654999999999999</v>
      </c>
      <c r="J1300" s="45">
        <v>9.1639999999999997</v>
      </c>
    </row>
    <row r="1301" spans="1:10" x14ac:dyDescent="0.25">
      <c r="A1301" s="33">
        <v>38016</v>
      </c>
      <c r="B1301" s="44">
        <v>1.2383999999999999</v>
      </c>
      <c r="C1301" s="44">
        <v>131.06</v>
      </c>
      <c r="D1301" s="44">
        <v>33.323</v>
      </c>
      <c r="E1301" s="44">
        <v>7.4494999999999996</v>
      </c>
      <c r="F1301" s="44">
        <v>0.68459999999999999</v>
      </c>
      <c r="G1301" s="44">
        <v>264.55</v>
      </c>
      <c r="H1301" s="44">
        <v>4.7748999999999997</v>
      </c>
      <c r="I1301" s="44">
        <v>1.3577999999999999</v>
      </c>
      <c r="J1301" s="45">
        <v>9.1940000000000008</v>
      </c>
    </row>
    <row r="1302" spans="1:10" x14ac:dyDescent="0.25">
      <c r="A1302" s="33">
        <v>38019</v>
      </c>
      <c r="B1302" s="44">
        <v>1.2461</v>
      </c>
      <c r="C1302" s="44">
        <v>131.57</v>
      </c>
      <c r="D1302" s="44">
        <v>33.24</v>
      </c>
      <c r="E1302" s="44">
        <v>7.4505999999999997</v>
      </c>
      <c r="F1302" s="44">
        <v>0.68340000000000001</v>
      </c>
      <c r="G1302" s="44">
        <v>264.10000000000002</v>
      </c>
      <c r="H1302" s="44">
        <v>4.7870999999999997</v>
      </c>
      <c r="I1302" s="44">
        <v>1.3583000000000001</v>
      </c>
      <c r="J1302" s="45">
        <v>9.2181999999999995</v>
      </c>
    </row>
    <row r="1303" spans="1:10" x14ac:dyDescent="0.25">
      <c r="A1303" s="33">
        <v>38020</v>
      </c>
      <c r="B1303" s="44">
        <v>1.2585</v>
      </c>
      <c r="C1303" s="44">
        <v>132.82</v>
      </c>
      <c r="D1303" s="44">
        <v>33.32</v>
      </c>
      <c r="E1303" s="44">
        <v>7.4508999999999999</v>
      </c>
      <c r="F1303" s="44">
        <v>0.68359999999999999</v>
      </c>
      <c r="G1303" s="44">
        <v>266.60000000000002</v>
      </c>
      <c r="H1303" s="44">
        <v>4.7988999999999997</v>
      </c>
      <c r="I1303" s="44">
        <v>1.3585</v>
      </c>
      <c r="J1303" s="45">
        <v>9.1767000000000003</v>
      </c>
    </row>
    <row r="1304" spans="1:10" x14ac:dyDescent="0.25">
      <c r="A1304" s="33">
        <v>38021</v>
      </c>
      <c r="B1304" s="44">
        <v>1.2524</v>
      </c>
      <c r="C1304" s="44">
        <v>132.04</v>
      </c>
      <c r="D1304" s="44">
        <v>33.197000000000003</v>
      </c>
      <c r="E1304" s="44">
        <v>7.4512999999999998</v>
      </c>
      <c r="F1304" s="44">
        <v>0.68189999999999995</v>
      </c>
      <c r="G1304" s="44">
        <v>264.52999999999997</v>
      </c>
      <c r="H1304" s="44">
        <v>4.7804000000000002</v>
      </c>
      <c r="I1304" s="44">
        <v>1.3492999999999999</v>
      </c>
      <c r="J1304" s="45">
        <v>9.1837999999999997</v>
      </c>
    </row>
    <row r="1305" spans="1:10" x14ac:dyDescent="0.25">
      <c r="A1305" s="33">
        <v>38022</v>
      </c>
      <c r="B1305" s="44">
        <v>1.2583</v>
      </c>
      <c r="C1305" s="44">
        <v>132.72999999999999</v>
      </c>
      <c r="D1305" s="44">
        <v>33.323</v>
      </c>
      <c r="E1305" s="44">
        <v>7.4508999999999999</v>
      </c>
      <c r="F1305" s="44">
        <v>0.68540000000000001</v>
      </c>
      <c r="G1305" s="44">
        <v>266.85000000000002</v>
      </c>
      <c r="H1305" s="44">
        <v>4.8368000000000002</v>
      </c>
      <c r="I1305" s="44">
        <v>1.3462000000000001</v>
      </c>
      <c r="J1305" s="45">
        <v>9.1759000000000004</v>
      </c>
    </row>
    <row r="1306" spans="1:10" x14ac:dyDescent="0.25">
      <c r="A1306" s="33">
        <v>38023</v>
      </c>
      <c r="B1306" s="44">
        <v>1.2528999999999999</v>
      </c>
      <c r="C1306" s="44">
        <v>133.54</v>
      </c>
      <c r="D1306" s="44">
        <v>33.207000000000001</v>
      </c>
      <c r="E1306" s="44">
        <v>7.4504999999999999</v>
      </c>
      <c r="F1306" s="44">
        <v>0.68315000000000003</v>
      </c>
      <c r="G1306" s="44">
        <v>268.45</v>
      </c>
      <c r="H1306" s="44">
        <v>4.8623000000000003</v>
      </c>
      <c r="I1306" s="44">
        <v>1.3431999999999999</v>
      </c>
      <c r="J1306" s="45">
        <v>9.1174999999999997</v>
      </c>
    </row>
    <row r="1307" spans="1:10" x14ac:dyDescent="0.25">
      <c r="A1307" s="33">
        <v>38026</v>
      </c>
      <c r="B1307" s="44">
        <v>1.2713000000000001</v>
      </c>
      <c r="C1307" s="44">
        <v>134.43</v>
      </c>
      <c r="D1307" s="44">
        <v>33.229999999999997</v>
      </c>
      <c r="E1307" s="44">
        <v>7.4503000000000004</v>
      </c>
      <c r="F1307" s="44">
        <v>0.68379999999999996</v>
      </c>
      <c r="G1307" s="44">
        <v>267.14999999999998</v>
      </c>
      <c r="H1307" s="44">
        <v>4.843</v>
      </c>
      <c r="I1307" s="44">
        <v>1.3431999999999999</v>
      </c>
      <c r="J1307" s="45">
        <v>9.1061999999999994</v>
      </c>
    </row>
    <row r="1308" spans="1:10" x14ac:dyDescent="0.25">
      <c r="A1308" s="33">
        <v>38027</v>
      </c>
      <c r="B1308" s="44">
        <v>1.2764</v>
      </c>
      <c r="C1308" s="44">
        <v>134.51</v>
      </c>
      <c r="D1308" s="44">
        <v>33.14</v>
      </c>
      <c r="E1308" s="44">
        <v>7.4511000000000003</v>
      </c>
      <c r="F1308" s="44">
        <v>0.68210000000000004</v>
      </c>
      <c r="G1308" s="44">
        <v>264.24</v>
      </c>
      <c r="H1308" s="44">
        <v>4.8266</v>
      </c>
      <c r="I1308" s="44">
        <v>1.3566</v>
      </c>
      <c r="J1308" s="45">
        <v>9.1259999999999994</v>
      </c>
    </row>
    <row r="1309" spans="1:10" x14ac:dyDescent="0.25">
      <c r="A1309" s="33">
        <v>38028</v>
      </c>
      <c r="B1309" s="44">
        <v>1.268</v>
      </c>
      <c r="C1309" s="44">
        <v>133.84</v>
      </c>
      <c r="D1309" s="44">
        <v>32.923000000000002</v>
      </c>
      <c r="E1309" s="44">
        <v>7.4511000000000003</v>
      </c>
      <c r="F1309" s="44">
        <v>0.67789999999999995</v>
      </c>
      <c r="G1309" s="44">
        <v>265.3</v>
      </c>
      <c r="H1309" s="44">
        <v>4.8676000000000004</v>
      </c>
      <c r="I1309" s="44">
        <v>1.3673999999999999</v>
      </c>
      <c r="J1309" s="45">
        <v>9.1118000000000006</v>
      </c>
    </row>
    <row r="1310" spans="1:10" x14ac:dyDescent="0.25">
      <c r="A1310" s="33">
        <v>38029</v>
      </c>
      <c r="B1310" s="44">
        <v>1.2802</v>
      </c>
      <c r="C1310" s="44">
        <v>135.04</v>
      </c>
      <c r="D1310" s="44">
        <v>32.939</v>
      </c>
      <c r="E1310" s="44">
        <v>7.4513999999999996</v>
      </c>
      <c r="F1310" s="44">
        <v>0.6774</v>
      </c>
      <c r="G1310" s="44">
        <v>264.60000000000002</v>
      </c>
      <c r="H1310" s="44">
        <v>4.8536000000000001</v>
      </c>
      <c r="I1310" s="44">
        <v>1.3666</v>
      </c>
      <c r="J1310" s="45">
        <v>9.1567000000000007</v>
      </c>
    </row>
    <row r="1311" spans="1:10" x14ac:dyDescent="0.25">
      <c r="A1311" s="33">
        <v>38030</v>
      </c>
      <c r="B1311" s="44">
        <v>1.2816000000000001</v>
      </c>
      <c r="C1311" s="44">
        <v>135.04</v>
      </c>
      <c r="D1311" s="44">
        <v>32.597000000000001</v>
      </c>
      <c r="E1311" s="44">
        <v>7.4509999999999996</v>
      </c>
      <c r="F1311" s="44">
        <v>0.67779999999999996</v>
      </c>
      <c r="G1311" s="44">
        <v>263.35000000000002</v>
      </c>
      <c r="H1311" s="44">
        <v>4.8548999999999998</v>
      </c>
      <c r="I1311" s="44">
        <v>1.377</v>
      </c>
      <c r="J1311" s="45">
        <v>9.1462000000000003</v>
      </c>
    </row>
    <row r="1312" spans="1:10" x14ac:dyDescent="0.25">
      <c r="A1312" s="33">
        <v>38033</v>
      </c>
      <c r="B1312" s="44">
        <v>1.2741</v>
      </c>
      <c r="C1312" s="44">
        <v>134.38999999999999</v>
      </c>
      <c r="D1312" s="44">
        <v>32.527000000000001</v>
      </c>
      <c r="E1312" s="44">
        <v>7.4508000000000001</v>
      </c>
      <c r="F1312" s="44">
        <v>0.67579999999999996</v>
      </c>
      <c r="G1312" s="44">
        <v>263.75</v>
      </c>
      <c r="H1312" s="44">
        <v>4.8583999999999996</v>
      </c>
      <c r="I1312" s="44">
        <v>1.3922000000000001</v>
      </c>
      <c r="J1312" s="45">
        <v>9.1719000000000008</v>
      </c>
    </row>
    <row r="1313" spans="1:10" x14ac:dyDescent="0.25">
      <c r="A1313" s="33">
        <v>38034</v>
      </c>
      <c r="B1313" s="44">
        <v>1.2858000000000001</v>
      </c>
      <c r="C1313" s="44">
        <v>135.75</v>
      </c>
      <c r="D1313" s="44">
        <v>32.703000000000003</v>
      </c>
      <c r="E1313" s="44">
        <v>7.4513999999999996</v>
      </c>
      <c r="F1313" s="44">
        <v>0.67469999999999997</v>
      </c>
      <c r="G1313" s="44">
        <v>263.55</v>
      </c>
      <c r="H1313" s="44">
        <v>4.8722000000000003</v>
      </c>
      <c r="I1313" s="44">
        <v>1.3980999999999999</v>
      </c>
      <c r="J1313" s="45">
        <v>9.1935000000000002</v>
      </c>
    </row>
    <row r="1314" spans="1:10" x14ac:dyDescent="0.25">
      <c r="A1314" s="33">
        <v>38035</v>
      </c>
      <c r="B1314" s="44">
        <v>1.2824</v>
      </c>
      <c r="C1314" s="44">
        <v>135.65</v>
      </c>
      <c r="D1314" s="44">
        <v>32.734000000000002</v>
      </c>
      <c r="E1314" s="44">
        <v>7.4512</v>
      </c>
      <c r="F1314" s="44">
        <v>0.67359999999999998</v>
      </c>
      <c r="G1314" s="44">
        <v>262.85000000000002</v>
      </c>
      <c r="H1314" s="44">
        <v>4.8898999999999999</v>
      </c>
      <c r="I1314" s="44">
        <v>1.4025000000000001</v>
      </c>
      <c r="J1314" s="45">
        <v>9.1956000000000007</v>
      </c>
    </row>
    <row r="1315" spans="1:10" x14ac:dyDescent="0.25">
      <c r="A1315" s="33">
        <v>38036</v>
      </c>
      <c r="B1315" s="44">
        <v>1.2724</v>
      </c>
      <c r="C1315" s="44">
        <v>135.85</v>
      </c>
      <c r="D1315" s="44">
        <v>32.82</v>
      </c>
      <c r="E1315" s="44">
        <v>7.4515000000000002</v>
      </c>
      <c r="F1315" s="44">
        <v>0.67079999999999995</v>
      </c>
      <c r="G1315" s="44">
        <v>261.7</v>
      </c>
      <c r="H1315" s="44">
        <v>4.8986000000000001</v>
      </c>
      <c r="I1315" s="44">
        <v>1.3995</v>
      </c>
      <c r="J1315" s="45">
        <v>9.18</v>
      </c>
    </row>
    <row r="1316" spans="1:10" x14ac:dyDescent="0.25">
      <c r="A1316" s="33">
        <v>38037</v>
      </c>
      <c r="B1316" s="44">
        <v>1.2663</v>
      </c>
      <c r="C1316" s="44">
        <v>136.51</v>
      </c>
      <c r="D1316" s="44">
        <v>32.64</v>
      </c>
      <c r="E1316" s="44">
        <v>7.4508999999999999</v>
      </c>
      <c r="F1316" s="44">
        <v>0.6734</v>
      </c>
      <c r="G1316" s="44">
        <v>261.64999999999998</v>
      </c>
      <c r="H1316" s="44">
        <v>4.9345999999999997</v>
      </c>
      <c r="I1316" s="44">
        <v>1.4112</v>
      </c>
      <c r="J1316" s="45">
        <v>9.1866000000000003</v>
      </c>
    </row>
    <row r="1317" spans="1:10" x14ac:dyDescent="0.25">
      <c r="A1317" s="33">
        <v>38040</v>
      </c>
      <c r="B1317" s="44">
        <v>1.2576000000000001</v>
      </c>
      <c r="C1317" s="44">
        <v>136.12</v>
      </c>
      <c r="D1317" s="44">
        <v>32.604999999999997</v>
      </c>
      <c r="E1317" s="44">
        <v>7.4512999999999998</v>
      </c>
      <c r="F1317" s="44">
        <v>0.67549999999999999</v>
      </c>
      <c r="G1317" s="44">
        <v>261</v>
      </c>
      <c r="H1317" s="44">
        <v>4.8853999999999997</v>
      </c>
      <c r="I1317" s="44">
        <v>1.4116</v>
      </c>
      <c r="J1317" s="45">
        <v>9.1974999999999998</v>
      </c>
    </row>
    <row r="1318" spans="1:10" x14ac:dyDescent="0.25">
      <c r="A1318" s="33">
        <v>38041</v>
      </c>
      <c r="B1318" s="44">
        <v>1.2595000000000001</v>
      </c>
      <c r="C1318" s="44">
        <v>136.47999999999999</v>
      </c>
      <c r="D1318" s="44">
        <v>32.634999999999998</v>
      </c>
      <c r="E1318" s="44">
        <v>7.4511000000000003</v>
      </c>
      <c r="F1318" s="44">
        <v>0.67120000000000002</v>
      </c>
      <c r="G1318" s="44">
        <v>258.85000000000002</v>
      </c>
      <c r="H1318" s="44">
        <v>4.8833000000000002</v>
      </c>
      <c r="I1318" s="44">
        <v>1.4321999999999999</v>
      </c>
      <c r="J1318" s="45">
        <v>9.1982999999999997</v>
      </c>
    </row>
    <row r="1319" spans="1:10" x14ac:dyDescent="0.25">
      <c r="A1319" s="33">
        <v>38042</v>
      </c>
      <c r="B1319" s="44">
        <v>1.2628999999999999</v>
      </c>
      <c r="C1319" s="44">
        <v>137.24</v>
      </c>
      <c r="D1319" s="44">
        <v>32.505000000000003</v>
      </c>
      <c r="E1319" s="44">
        <v>7.4515000000000002</v>
      </c>
      <c r="F1319" s="44">
        <v>0.66820000000000002</v>
      </c>
      <c r="G1319" s="44">
        <v>258.64999999999998</v>
      </c>
      <c r="H1319" s="44">
        <v>4.8624999999999998</v>
      </c>
      <c r="I1319" s="44">
        <v>1.4256</v>
      </c>
      <c r="J1319" s="45">
        <v>9.2337000000000007</v>
      </c>
    </row>
    <row r="1320" spans="1:10" x14ac:dyDescent="0.25">
      <c r="A1320" s="33">
        <v>38043</v>
      </c>
      <c r="B1320" s="44">
        <v>1.2444</v>
      </c>
      <c r="C1320" s="44">
        <v>136.4</v>
      </c>
      <c r="D1320" s="44">
        <v>32.427999999999997</v>
      </c>
      <c r="E1320" s="44">
        <v>7.4516999999999998</v>
      </c>
      <c r="F1320" s="44">
        <v>0.66830000000000001</v>
      </c>
      <c r="G1320" s="44">
        <v>258.68</v>
      </c>
      <c r="H1320" s="44">
        <v>4.8696999999999999</v>
      </c>
      <c r="I1320" s="44">
        <v>1.4073</v>
      </c>
      <c r="J1320" s="45">
        <v>9.2190999999999992</v>
      </c>
    </row>
    <row r="1321" spans="1:10" x14ac:dyDescent="0.25">
      <c r="A1321" s="33">
        <v>38044</v>
      </c>
      <c r="B1321" s="44">
        <v>1.2418</v>
      </c>
      <c r="C1321" s="44">
        <v>135.63</v>
      </c>
      <c r="D1321" s="44">
        <v>32.435000000000002</v>
      </c>
      <c r="E1321" s="44">
        <v>7.4519000000000002</v>
      </c>
      <c r="F1321" s="44">
        <v>0.67</v>
      </c>
      <c r="G1321" s="44">
        <v>257.05</v>
      </c>
      <c r="H1321" s="44">
        <v>4.8720999999999997</v>
      </c>
      <c r="I1321" s="44">
        <v>1.4257</v>
      </c>
      <c r="J1321" s="45">
        <v>9.2315000000000005</v>
      </c>
    </row>
    <row r="1322" spans="1:10" x14ac:dyDescent="0.25">
      <c r="A1322" s="33">
        <v>38047</v>
      </c>
      <c r="B1322" s="44">
        <v>1.2484</v>
      </c>
      <c r="C1322" s="44">
        <v>136.28</v>
      </c>
      <c r="D1322" s="44">
        <v>32.465000000000003</v>
      </c>
      <c r="E1322" s="44">
        <v>7.452</v>
      </c>
      <c r="F1322" s="44">
        <v>0.66830000000000001</v>
      </c>
      <c r="G1322" s="44">
        <v>256.3</v>
      </c>
      <c r="H1322" s="44">
        <v>4.8944000000000001</v>
      </c>
      <c r="I1322" s="44">
        <v>1.4157999999999999</v>
      </c>
      <c r="J1322" s="45">
        <v>9.2509999999999994</v>
      </c>
    </row>
    <row r="1323" spans="1:10" x14ac:dyDescent="0.25">
      <c r="A1323" s="33">
        <v>38048</v>
      </c>
      <c r="B1323" s="44">
        <v>1.2402</v>
      </c>
      <c r="C1323" s="44">
        <v>135.97999999999999</v>
      </c>
      <c r="D1323" s="44">
        <v>32.659999999999997</v>
      </c>
      <c r="E1323" s="44">
        <v>7.4523999999999999</v>
      </c>
      <c r="F1323" s="44">
        <v>0.66700000000000004</v>
      </c>
      <c r="G1323" s="44">
        <v>255.95</v>
      </c>
      <c r="H1323" s="44">
        <v>4.8757999999999999</v>
      </c>
      <c r="I1323" s="44">
        <v>1.4125000000000001</v>
      </c>
      <c r="J1323" s="45">
        <v>9.2481000000000009</v>
      </c>
    </row>
    <row r="1324" spans="1:10" x14ac:dyDescent="0.25">
      <c r="A1324" s="33">
        <v>38049</v>
      </c>
      <c r="B1324" s="44">
        <v>1.2142999999999999</v>
      </c>
      <c r="C1324" s="44">
        <v>133.81</v>
      </c>
      <c r="D1324" s="44">
        <v>32.920999999999999</v>
      </c>
      <c r="E1324" s="44">
        <v>7.4519000000000002</v>
      </c>
      <c r="F1324" s="44">
        <v>0.6633</v>
      </c>
      <c r="G1324" s="44">
        <v>256.38</v>
      </c>
      <c r="H1324" s="44">
        <v>4.8441000000000001</v>
      </c>
      <c r="I1324" s="44">
        <v>1.4206000000000001</v>
      </c>
      <c r="J1324" s="45">
        <v>9.2550000000000008</v>
      </c>
    </row>
    <row r="1325" spans="1:10" x14ac:dyDescent="0.25">
      <c r="A1325" s="33">
        <v>38050</v>
      </c>
      <c r="B1325" s="44">
        <v>1.2146999999999999</v>
      </c>
      <c r="C1325" s="44">
        <v>134.43</v>
      </c>
      <c r="D1325" s="44">
        <v>33.034999999999997</v>
      </c>
      <c r="E1325" s="44">
        <v>7.4522000000000004</v>
      </c>
      <c r="F1325" s="44">
        <v>0.6663</v>
      </c>
      <c r="G1325" s="44">
        <v>254.35</v>
      </c>
      <c r="H1325" s="44">
        <v>4.8125999999999998</v>
      </c>
      <c r="I1325" s="44">
        <v>1.4235</v>
      </c>
      <c r="J1325" s="45">
        <v>9.2150999999999996</v>
      </c>
    </row>
    <row r="1326" spans="1:10" x14ac:dyDescent="0.25">
      <c r="A1326" s="33">
        <v>38051</v>
      </c>
      <c r="B1326" s="44">
        <v>1.2192000000000001</v>
      </c>
      <c r="C1326" s="44">
        <v>135.5</v>
      </c>
      <c r="D1326" s="44">
        <v>33.115000000000002</v>
      </c>
      <c r="E1326" s="44">
        <v>7.4519000000000002</v>
      </c>
      <c r="F1326" s="44">
        <v>0.6704</v>
      </c>
      <c r="G1326" s="44">
        <v>256.22000000000003</v>
      </c>
      <c r="H1326" s="44">
        <v>4.8436000000000003</v>
      </c>
      <c r="I1326" s="44">
        <v>1.4228000000000001</v>
      </c>
      <c r="J1326" s="45">
        <v>9.1999999999999993</v>
      </c>
    </row>
    <row r="1327" spans="1:10" x14ac:dyDescent="0.25">
      <c r="A1327" s="33">
        <v>38054</v>
      </c>
      <c r="B1327" s="44">
        <v>1.2356</v>
      </c>
      <c r="C1327" s="44">
        <v>138.6</v>
      </c>
      <c r="D1327" s="44">
        <v>33.085000000000001</v>
      </c>
      <c r="E1327" s="44">
        <v>7.4519000000000002</v>
      </c>
      <c r="F1327" s="44">
        <v>0.66779999999999995</v>
      </c>
      <c r="G1327" s="44">
        <v>254.05</v>
      </c>
      <c r="H1327" s="44">
        <v>4.8075999999999999</v>
      </c>
      <c r="I1327" s="44">
        <v>1.4268000000000001</v>
      </c>
      <c r="J1327" s="45">
        <v>9.1652000000000005</v>
      </c>
    </row>
    <row r="1328" spans="1:10" x14ac:dyDescent="0.25">
      <c r="A1328" s="33">
        <v>38055</v>
      </c>
      <c r="B1328" s="44">
        <v>1.2361</v>
      </c>
      <c r="C1328" s="44">
        <v>137.69999999999999</v>
      </c>
      <c r="D1328" s="44">
        <v>33.057000000000002</v>
      </c>
      <c r="E1328" s="44">
        <v>7.4523000000000001</v>
      </c>
      <c r="F1328" s="44">
        <v>0.67210000000000003</v>
      </c>
      <c r="G1328" s="44">
        <v>253.85</v>
      </c>
      <c r="H1328" s="44">
        <v>4.7728000000000002</v>
      </c>
      <c r="I1328" s="44">
        <v>1.4088000000000001</v>
      </c>
      <c r="J1328" s="45">
        <v>9.1653000000000002</v>
      </c>
    </row>
    <row r="1329" spans="1:10" x14ac:dyDescent="0.25">
      <c r="A1329" s="33">
        <v>38056</v>
      </c>
      <c r="B1329" s="44">
        <v>1.2299</v>
      </c>
      <c r="C1329" s="44">
        <v>136.36000000000001</v>
      </c>
      <c r="D1329" s="44">
        <v>33.198999999999998</v>
      </c>
      <c r="E1329" s="44">
        <v>7.4522000000000004</v>
      </c>
      <c r="F1329" s="44">
        <v>0.67559999999999998</v>
      </c>
      <c r="G1329" s="44">
        <v>253.56</v>
      </c>
      <c r="H1329" s="44">
        <v>4.7675999999999998</v>
      </c>
      <c r="I1329" s="44">
        <v>1.4094</v>
      </c>
      <c r="J1329" s="45">
        <v>9.1747999999999994</v>
      </c>
    </row>
    <row r="1330" spans="1:10" x14ac:dyDescent="0.25">
      <c r="A1330" s="33">
        <v>38057</v>
      </c>
      <c r="B1330" s="44">
        <v>1.2256</v>
      </c>
      <c r="C1330" s="44">
        <v>135.58000000000001</v>
      </c>
      <c r="D1330" s="44">
        <v>33.145000000000003</v>
      </c>
      <c r="E1330" s="44">
        <v>7.4518000000000004</v>
      </c>
      <c r="F1330" s="44">
        <v>0.67920000000000003</v>
      </c>
      <c r="G1330" s="44">
        <v>252.55</v>
      </c>
      <c r="H1330" s="44">
        <v>4.7793999999999999</v>
      </c>
      <c r="I1330" s="44">
        <v>1.4246000000000001</v>
      </c>
      <c r="J1330" s="45">
        <v>9.2070000000000007</v>
      </c>
    </row>
    <row r="1331" spans="1:10" x14ac:dyDescent="0.25">
      <c r="A1331" s="33">
        <v>38058</v>
      </c>
      <c r="B1331" s="44">
        <v>1.2235</v>
      </c>
      <c r="C1331" s="44">
        <v>136.15</v>
      </c>
      <c r="D1331" s="44">
        <v>33.073999999999998</v>
      </c>
      <c r="E1331" s="44">
        <v>7.4516999999999998</v>
      </c>
      <c r="F1331" s="44">
        <v>0.68140000000000001</v>
      </c>
      <c r="G1331" s="44">
        <v>253.85</v>
      </c>
      <c r="H1331" s="44">
        <v>4.7648000000000001</v>
      </c>
      <c r="I1331" s="44">
        <v>1.429</v>
      </c>
      <c r="J1331" s="45">
        <v>9.2376000000000005</v>
      </c>
    </row>
    <row r="1332" spans="1:10" x14ac:dyDescent="0.25">
      <c r="A1332" s="33">
        <v>38061</v>
      </c>
      <c r="B1332" s="44">
        <v>1.2278</v>
      </c>
      <c r="C1332" s="44">
        <v>136.02000000000001</v>
      </c>
      <c r="D1332" s="44">
        <v>33.164999999999999</v>
      </c>
      <c r="E1332" s="44">
        <v>7.4515000000000002</v>
      </c>
      <c r="F1332" s="44">
        <v>0.68179999999999996</v>
      </c>
      <c r="G1332" s="44">
        <v>253.83</v>
      </c>
      <c r="H1332" s="44">
        <v>4.7229000000000001</v>
      </c>
      <c r="I1332" s="44">
        <v>1.4253</v>
      </c>
      <c r="J1332" s="45">
        <v>9.2562999999999995</v>
      </c>
    </row>
    <row r="1333" spans="1:10" x14ac:dyDescent="0.25">
      <c r="A1333" s="33">
        <v>38062</v>
      </c>
      <c r="B1333" s="44">
        <v>1.2350000000000001</v>
      </c>
      <c r="C1333" s="44">
        <v>135</v>
      </c>
      <c r="D1333" s="44">
        <v>33.198</v>
      </c>
      <c r="E1333" s="44">
        <v>7.4497</v>
      </c>
      <c r="F1333" s="44">
        <v>0.67920000000000003</v>
      </c>
      <c r="G1333" s="44">
        <v>255</v>
      </c>
      <c r="H1333" s="44">
        <v>4.7324999999999999</v>
      </c>
      <c r="I1333" s="44">
        <v>1.4316</v>
      </c>
      <c r="J1333" s="45">
        <v>9.2379999999999995</v>
      </c>
    </row>
    <row r="1334" spans="1:10" x14ac:dyDescent="0.25">
      <c r="A1334" s="33">
        <v>38063</v>
      </c>
      <c r="B1334" s="44">
        <v>1.2251000000000001</v>
      </c>
      <c r="C1334" s="44">
        <v>132.75</v>
      </c>
      <c r="D1334" s="44">
        <v>33.185000000000002</v>
      </c>
      <c r="E1334" s="44">
        <v>7.4481999999999999</v>
      </c>
      <c r="F1334" s="44">
        <v>0.67559999999999998</v>
      </c>
      <c r="G1334" s="44">
        <v>254.95</v>
      </c>
      <c r="H1334" s="44">
        <v>4.7302999999999997</v>
      </c>
      <c r="I1334" s="44">
        <v>1.4332</v>
      </c>
      <c r="J1334" s="45">
        <v>9.2438000000000002</v>
      </c>
    </row>
    <row r="1335" spans="1:10" x14ac:dyDescent="0.25">
      <c r="A1335" s="33">
        <v>38064</v>
      </c>
      <c r="B1335" s="44">
        <v>1.2261</v>
      </c>
      <c r="C1335" s="44">
        <v>131.22</v>
      </c>
      <c r="D1335" s="44">
        <v>33.152999999999999</v>
      </c>
      <c r="E1335" s="44">
        <v>7.4474</v>
      </c>
      <c r="F1335" s="44">
        <v>0.67215000000000003</v>
      </c>
      <c r="G1335" s="44">
        <v>254.45</v>
      </c>
      <c r="H1335" s="44">
        <v>4.7366000000000001</v>
      </c>
      <c r="I1335" s="44">
        <v>1.4322999999999999</v>
      </c>
      <c r="J1335" s="45">
        <v>9.2492999999999999</v>
      </c>
    </row>
    <row r="1336" spans="1:10" x14ac:dyDescent="0.25">
      <c r="A1336" s="33">
        <v>38065</v>
      </c>
      <c r="B1336" s="44">
        <v>1.2343999999999999</v>
      </c>
      <c r="C1336" s="44">
        <v>132</v>
      </c>
      <c r="D1336" s="44">
        <v>33.21</v>
      </c>
      <c r="E1336" s="44">
        <v>7.4470000000000001</v>
      </c>
      <c r="F1336" s="44">
        <v>0.67349999999999999</v>
      </c>
      <c r="G1336" s="44">
        <v>253.56</v>
      </c>
      <c r="H1336" s="44">
        <v>4.72</v>
      </c>
      <c r="I1336" s="44">
        <v>1.4178999999999999</v>
      </c>
      <c r="J1336" s="45">
        <v>9.2713000000000001</v>
      </c>
    </row>
    <row r="1337" spans="1:10" x14ac:dyDescent="0.25">
      <c r="A1337" s="33">
        <v>38068</v>
      </c>
      <c r="B1337" s="44">
        <v>1.2353000000000001</v>
      </c>
      <c r="C1337" s="44">
        <v>132.16999999999999</v>
      </c>
      <c r="D1337" s="44">
        <v>33.170999999999999</v>
      </c>
      <c r="E1337" s="44">
        <v>7.4469000000000003</v>
      </c>
      <c r="F1337" s="44">
        <v>0.66944999999999999</v>
      </c>
      <c r="G1337" s="44">
        <v>253.2</v>
      </c>
      <c r="H1337" s="44">
        <v>4.7317999999999998</v>
      </c>
      <c r="I1337" s="44">
        <v>1.409</v>
      </c>
      <c r="J1337" s="45">
        <v>9.2185000000000006</v>
      </c>
    </row>
    <row r="1338" spans="1:10" x14ac:dyDescent="0.25">
      <c r="A1338" s="33">
        <v>38069</v>
      </c>
      <c r="B1338" s="44">
        <v>1.2276</v>
      </c>
      <c r="C1338" s="44">
        <v>131.16999999999999</v>
      </c>
      <c r="D1338" s="44">
        <v>33.130000000000003</v>
      </c>
      <c r="E1338" s="44">
        <v>7.4473000000000003</v>
      </c>
      <c r="F1338" s="44">
        <v>0.66639999999999999</v>
      </c>
      <c r="G1338" s="44">
        <v>251.9</v>
      </c>
      <c r="H1338" s="44">
        <v>4.6989999999999998</v>
      </c>
      <c r="I1338" s="44">
        <v>1.4085000000000001</v>
      </c>
      <c r="J1338" s="45">
        <v>9.2271999999999998</v>
      </c>
    </row>
    <row r="1339" spans="1:10" x14ac:dyDescent="0.25">
      <c r="A1339" s="33">
        <v>38070</v>
      </c>
      <c r="B1339" s="44">
        <v>1.2196</v>
      </c>
      <c r="C1339" s="44">
        <v>129.76</v>
      </c>
      <c r="D1339" s="44">
        <v>32.725000000000001</v>
      </c>
      <c r="E1339" s="44">
        <v>7.4474</v>
      </c>
      <c r="F1339" s="44">
        <v>0.6653</v>
      </c>
      <c r="G1339" s="44">
        <v>251.07</v>
      </c>
      <c r="H1339" s="44">
        <v>4.6990999999999996</v>
      </c>
      <c r="I1339" s="44">
        <v>1.4009</v>
      </c>
      <c r="J1339" s="45">
        <v>9.2414000000000005</v>
      </c>
    </row>
    <row r="1340" spans="1:10" x14ac:dyDescent="0.25">
      <c r="A1340" s="33">
        <v>38071</v>
      </c>
      <c r="B1340" s="44">
        <v>1.2132000000000001</v>
      </c>
      <c r="C1340" s="44">
        <v>128.72</v>
      </c>
      <c r="D1340" s="44">
        <v>32.619999999999997</v>
      </c>
      <c r="E1340" s="44">
        <v>7.4466000000000001</v>
      </c>
      <c r="F1340" s="44">
        <v>0.67249999999999999</v>
      </c>
      <c r="G1340" s="44">
        <v>251.02</v>
      </c>
      <c r="H1340" s="44">
        <v>4.7126000000000001</v>
      </c>
      <c r="I1340" s="44">
        <v>1.3936999999999999</v>
      </c>
      <c r="J1340" s="45">
        <v>9.2810000000000006</v>
      </c>
    </row>
    <row r="1341" spans="1:10" x14ac:dyDescent="0.25">
      <c r="A1341" s="33">
        <v>38072</v>
      </c>
      <c r="B1341" s="44">
        <v>1.2173</v>
      </c>
      <c r="C1341" s="44">
        <v>128.59</v>
      </c>
      <c r="D1341" s="44">
        <v>32.728999999999999</v>
      </c>
      <c r="E1341" s="44">
        <v>7.4471999999999996</v>
      </c>
      <c r="F1341" s="44">
        <v>0.66984999999999995</v>
      </c>
      <c r="G1341" s="44">
        <v>251.06</v>
      </c>
      <c r="H1341" s="44">
        <v>4.7488999999999999</v>
      </c>
      <c r="I1341" s="44">
        <v>1.4353</v>
      </c>
      <c r="J1341" s="45">
        <v>9.2665000000000006</v>
      </c>
    </row>
    <row r="1342" spans="1:10" x14ac:dyDescent="0.25">
      <c r="A1342" s="33">
        <v>38075</v>
      </c>
      <c r="B1342" s="44">
        <v>1.2118</v>
      </c>
      <c r="C1342" s="44">
        <v>128.13</v>
      </c>
      <c r="D1342" s="44">
        <v>32.808</v>
      </c>
      <c r="E1342" s="44">
        <v>7.4450000000000003</v>
      </c>
      <c r="F1342" s="44">
        <v>0.66739999999999999</v>
      </c>
      <c r="G1342" s="44">
        <v>250.45</v>
      </c>
      <c r="H1342" s="44">
        <v>4.7175000000000002</v>
      </c>
      <c r="I1342" s="44">
        <v>1.3998999999999999</v>
      </c>
      <c r="J1342" s="45">
        <v>9.2665000000000006</v>
      </c>
    </row>
    <row r="1343" spans="1:10" x14ac:dyDescent="0.25">
      <c r="A1343" s="33">
        <v>38076</v>
      </c>
      <c r="B1343" s="44">
        <v>1.2186999999999999</v>
      </c>
      <c r="C1343" s="44">
        <v>128.99</v>
      </c>
      <c r="D1343" s="44">
        <v>32.982999999999997</v>
      </c>
      <c r="E1343" s="44">
        <v>7.4447000000000001</v>
      </c>
      <c r="F1343" s="44">
        <v>0.66810000000000003</v>
      </c>
      <c r="G1343" s="44">
        <v>249.85</v>
      </c>
      <c r="H1343" s="44">
        <v>4.7298</v>
      </c>
      <c r="I1343" s="44">
        <v>1.391</v>
      </c>
      <c r="J1343" s="45">
        <v>9.2596000000000007</v>
      </c>
    </row>
    <row r="1344" spans="1:10" x14ac:dyDescent="0.25">
      <c r="A1344" s="33">
        <v>38077</v>
      </c>
      <c r="B1344" s="44">
        <v>1.2223999999999999</v>
      </c>
      <c r="C1344" s="44">
        <v>126.97</v>
      </c>
      <c r="D1344" s="44">
        <v>32.832999999999998</v>
      </c>
      <c r="E1344" s="44">
        <v>7.4447999999999999</v>
      </c>
      <c r="F1344" s="44">
        <v>0.66590000000000005</v>
      </c>
      <c r="G1344" s="44">
        <v>249.25</v>
      </c>
      <c r="H1344" s="44">
        <v>4.7336</v>
      </c>
      <c r="I1344" s="44">
        <v>1.3906000000000001</v>
      </c>
      <c r="J1344" s="45">
        <v>9.2581000000000007</v>
      </c>
    </row>
    <row r="1345" spans="1:10" x14ac:dyDescent="0.25">
      <c r="A1345" s="33">
        <v>38078</v>
      </c>
      <c r="B1345" s="44">
        <v>1.232</v>
      </c>
      <c r="C1345" s="44">
        <v>127.82</v>
      </c>
      <c r="D1345" s="44">
        <v>32.884999999999998</v>
      </c>
      <c r="E1345" s="44">
        <v>7.4458000000000002</v>
      </c>
      <c r="F1345" s="44">
        <v>0.66659999999999997</v>
      </c>
      <c r="G1345" s="44">
        <v>249.7</v>
      </c>
      <c r="H1345" s="44">
        <v>4.7503000000000002</v>
      </c>
      <c r="I1345" s="44">
        <v>1.3946000000000001</v>
      </c>
      <c r="J1345" s="45">
        <v>9.234</v>
      </c>
    </row>
    <row r="1346" spans="1:10" x14ac:dyDescent="0.25">
      <c r="A1346" s="33">
        <v>38079</v>
      </c>
      <c r="B1346" s="44">
        <v>1.2318</v>
      </c>
      <c r="C1346" s="44">
        <v>128.36000000000001</v>
      </c>
      <c r="D1346" s="44">
        <v>32.75</v>
      </c>
      <c r="E1346" s="44">
        <v>7.4457000000000004</v>
      </c>
      <c r="F1346" s="44">
        <v>0.6663</v>
      </c>
      <c r="G1346" s="44">
        <v>249.3</v>
      </c>
      <c r="H1346" s="44">
        <v>4.7473999999999998</v>
      </c>
      <c r="I1346" s="44">
        <v>1.3855</v>
      </c>
      <c r="J1346" s="45">
        <v>9.2231000000000005</v>
      </c>
    </row>
    <row r="1347" spans="1:10" x14ac:dyDescent="0.25">
      <c r="A1347" s="33">
        <v>38082</v>
      </c>
      <c r="B1347" s="44">
        <v>1.2058</v>
      </c>
      <c r="C1347" s="44">
        <v>126.34</v>
      </c>
      <c r="D1347" s="44">
        <v>32.686999999999998</v>
      </c>
      <c r="E1347" s="44">
        <v>7.4467999999999996</v>
      </c>
      <c r="F1347" s="44">
        <v>0.66359999999999997</v>
      </c>
      <c r="G1347" s="44">
        <v>248.1</v>
      </c>
      <c r="H1347" s="44">
        <v>4.7007000000000003</v>
      </c>
      <c r="I1347" s="44">
        <v>1.4089</v>
      </c>
      <c r="J1347" s="45">
        <v>9.1929999999999996</v>
      </c>
    </row>
    <row r="1348" spans="1:10" x14ac:dyDescent="0.25">
      <c r="A1348" s="33">
        <v>38083</v>
      </c>
      <c r="B1348" s="44">
        <v>1.2090000000000001</v>
      </c>
      <c r="C1348" s="44">
        <v>128.24</v>
      </c>
      <c r="D1348" s="44">
        <v>32.668999999999997</v>
      </c>
      <c r="E1348" s="44">
        <v>7.4462999999999999</v>
      </c>
      <c r="F1348" s="44">
        <v>0.65820000000000001</v>
      </c>
      <c r="G1348" s="44">
        <v>247.68</v>
      </c>
      <c r="H1348" s="44">
        <v>4.7194000000000003</v>
      </c>
      <c r="I1348" s="44">
        <v>1.4097999999999999</v>
      </c>
      <c r="J1348" s="45">
        <v>9.2018000000000004</v>
      </c>
    </row>
    <row r="1349" spans="1:10" x14ac:dyDescent="0.25">
      <c r="A1349" s="33">
        <v>38084</v>
      </c>
      <c r="B1349" s="44">
        <v>1.2101</v>
      </c>
      <c r="C1349" s="44">
        <v>127.94</v>
      </c>
      <c r="D1349" s="44">
        <v>32.779000000000003</v>
      </c>
      <c r="E1349" s="44">
        <v>7.4455999999999998</v>
      </c>
      <c r="F1349" s="44">
        <v>0.65859999999999996</v>
      </c>
      <c r="G1349" s="44">
        <v>248.1</v>
      </c>
      <c r="H1349" s="44">
        <v>4.7230999999999996</v>
      </c>
      <c r="I1349" s="44">
        <v>1.4043000000000001</v>
      </c>
      <c r="J1349" s="45">
        <v>9.1615000000000002</v>
      </c>
    </row>
    <row r="1350" spans="1:10" x14ac:dyDescent="0.25">
      <c r="A1350" s="33">
        <v>38085</v>
      </c>
      <c r="B1350" s="44">
        <v>1.2096</v>
      </c>
      <c r="C1350" s="44">
        <v>128.37</v>
      </c>
      <c r="D1350" s="44">
        <v>32.579000000000001</v>
      </c>
      <c r="E1350" s="44">
        <v>7.4465000000000003</v>
      </c>
      <c r="F1350" s="44">
        <v>0.66010000000000002</v>
      </c>
      <c r="G1350" s="44">
        <v>248.75</v>
      </c>
      <c r="H1350" s="44">
        <v>4.7337999999999996</v>
      </c>
      <c r="I1350" s="44">
        <v>1.3963000000000001</v>
      </c>
      <c r="J1350" s="45">
        <v>9.1645000000000003</v>
      </c>
    </row>
    <row r="1351" spans="1:10" x14ac:dyDescent="0.25">
      <c r="A1351" s="33">
        <v>38090</v>
      </c>
      <c r="B1351" s="44">
        <v>1.1975</v>
      </c>
      <c r="C1351" s="44">
        <v>126.92</v>
      </c>
      <c r="D1351" s="44">
        <v>32.162999999999997</v>
      </c>
      <c r="E1351" s="44">
        <v>7.4452999999999996</v>
      </c>
      <c r="F1351" s="44">
        <v>0.65559999999999996</v>
      </c>
      <c r="G1351" s="44">
        <v>249.25</v>
      </c>
      <c r="H1351" s="44">
        <v>4.7294999999999998</v>
      </c>
      <c r="I1351" s="44">
        <v>1.3905000000000001</v>
      </c>
      <c r="J1351" s="45">
        <v>9.1363000000000003</v>
      </c>
    </row>
    <row r="1352" spans="1:10" x14ac:dyDescent="0.25">
      <c r="A1352" s="33">
        <v>38091</v>
      </c>
      <c r="B1352" s="44">
        <v>1.1923999999999999</v>
      </c>
      <c r="C1352" s="44">
        <v>128.44</v>
      </c>
      <c r="D1352" s="44">
        <v>32.183</v>
      </c>
      <c r="E1352" s="44">
        <v>7.4442000000000004</v>
      </c>
      <c r="F1352" s="44">
        <v>0.66210000000000002</v>
      </c>
      <c r="G1352" s="44">
        <v>250.3</v>
      </c>
      <c r="H1352" s="44">
        <v>4.7548000000000004</v>
      </c>
      <c r="I1352" s="44">
        <v>1.3996</v>
      </c>
      <c r="J1352" s="45">
        <v>9.1754999999999995</v>
      </c>
    </row>
    <row r="1353" spans="1:10" x14ac:dyDescent="0.25">
      <c r="A1353" s="33">
        <v>38092</v>
      </c>
      <c r="B1353" s="44">
        <v>1.1912</v>
      </c>
      <c r="C1353" s="44">
        <v>129.38999999999999</v>
      </c>
      <c r="D1353" s="44">
        <v>32.159999999999997</v>
      </c>
      <c r="E1353" s="44">
        <v>7.4443000000000001</v>
      </c>
      <c r="F1353" s="44">
        <v>0.66800000000000004</v>
      </c>
      <c r="G1353" s="44">
        <v>253.9</v>
      </c>
      <c r="H1353" s="44">
        <v>4.7934999999999999</v>
      </c>
      <c r="I1353" s="44">
        <v>1.4014</v>
      </c>
      <c r="J1353" s="45">
        <v>9.1867999999999999</v>
      </c>
    </row>
    <row r="1354" spans="1:10" x14ac:dyDescent="0.25">
      <c r="A1354" s="33">
        <v>38093</v>
      </c>
      <c r="B1354" s="44">
        <v>1.1932</v>
      </c>
      <c r="C1354" s="44">
        <v>129.49</v>
      </c>
      <c r="D1354" s="44">
        <v>32.404000000000003</v>
      </c>
      <c r="E1354" s="44">
        <v>7.4442000000000004</v>
      </c>
      <c r="F1354" s="44">
        <v>0.66839999999999999</v>
      </c>
      <c r="G1354" s="44">
        <v>252.44</v>
      </c>
      <c r="H1354" s="44">
        <v>4.7769000000000004</v>
      </c>
      <c r="I1354" s="44">
        <v>1.4040999999999999</v>
      </c>
      <c r="J1354" s="45">
        <v>9.2072000000000003</v>
      </c>
    </row>
    <row r="1355" spans="1:10" x14ac:dyDescent="0.25">
      <c r="A1355" s="33">
        <v>38096</v>
      </c>
      <c r="B1355" s="44">
        <v>1.2043999999999999</v>
      </c>
      <c r="C1355" s="44">
        <v>129.91999999999999</v>
      </c>
      <c r="D1355" s="44">
        <v>32.555</v>
      </c>
      <c r="E1355" s="44">
        <v>7.4439000000000002</v>
      </c>
      <c r="F1355" s="44">
        <v>0.66635</v>
      </c>
      <c r="G1355" s="44">
        <v>251.69</v>
      </c>
      <c r="H1355" s="44">
        <v>4.7755999999999998</v>
      </c>
      <c r="I1355" s="44">
        <v>1.4069</v>
      </c>
      <c r="J1355" s="45">
        <v>9.2088000000000001</v>
      </c>
    </row>
    <row r="1356" spans="1:10" x14ac:dyDescent="0.25">
      <c r="A1356" s="33">
        <v>38097</v>
      </c>
      <c r="B1356" s="44">
        <v>1.1926000000000001</v>
      </c>
      <c r="C1356" s="44">
        <v>128.61000000000001</v>
      </c>
      <c r="D1356" s="44">
        <v>32.545000000000002</v>
      </c>
      <c r="E1356" s="44">
        <v>7.4436999999999998</v>
      </c>
      <c r="F1356" s="44">
        <v>0.66425000000000001</v>
      </c>
      <c r="G1356" s="44">
        <v>250.25</v>
      </c>
      <c r="H1356" s="44">
        <v>4.7655000000000003</v>
      </c>
      <c r="I1356" s="44">
        <v>1.4063000000000001</v>
      </c>
      <c r="J1356" s="45">
        <v>9.1687999999999992</v>
      </c>
    </row>
    <row r="1357" spans="1:10" x14ac:dyDescent="0.25">
      <c r="A1357" s="33">
        <v>38098</v>
      </c>
      <c r="B1357" s="44">
        <v>1.1836</v>
      </c>
      <c r="C1357" s="44">
        <v>129.79</v>
      </c>
      <c r="D1357" s="44">
        <v>32.557000000000002</v>
      </c>
      <c r="E1357" s="44">
        <v>7.4423000000000004</v>
      </c>
      <c r="F1357" s="44">
        <v>0.66820000000000002</v>
      </c>
      <c r="G1357" s="44">
        <v>250.24</v>
      </c>
      <c r="H1357" s="44">
        <v>4.7598000000000003</v>
      </c>
      <c r="I1357" s="44">
        <v>1.4132</v>
      </c>
      <c r="J1357" s="45">
        <v>9.1585000000000001</v>
      </c>
    </row>
    <row r="1358" spans="1:10" x14ac:dyDescent="0.25">
      <c r="A1358" s="33">
        <v>38099</v>
      </c>
      <c r="B1358" s="44">
        <v>1.1873</v>
      </c>
      <c r="C1358" s="44">
        <v>130.08000000000001</v>
      </c>
      <c r="D1358" s="44">
        <v>32.457000000000001</v>
      </c>
      <c r="E1358" s="44">
        <v>7.4421999999999997</v>
      </c>
      <c r="F1358" s="44">
        <v>0.6714</v>
      </c>
      <c r="G1358" s="44">
        <v>251.62</v>
      </c>
      <c r="H1358" s="44">
        <v>4.7695999999999996</v>
      </c>
      <c r="I1358" s="44">
        <v>1.4182999999999999</v>
      </c>
      <c r="J1358" s="45">
        <v>9.1432000000000002</v>
      </c>
    </row>
    <row r="1359" spans="1:10" x14ac:dyDescent="0.25">
      <c r="A1359" s="33">
        <v>38100</v>
      </c>
      <c r="B1359" s="44">
        <v>1.1884999999999999</v>
      </c>
      <c r="C1359" s="44">
        <v>129.55000000000001</v>
      </c>
      <c r="D1359" s="44">
        <v>32.314999999999998</v>
      </c>
      <c r="E1359" s="44">
        <v>7.4420000000000002</v>
      </c>
      <c r="F1359" s="44">
        <v>0.66984999999999995</v>
      </c>
      <c r="G1359" s="44">
        <v>250.32</v>
      </c>
      <c r="H1359" s="44">
        <v>4.7602000000000002</v>
      </c>
      <c r="I1359" s="44">
        <v>1.4164000000000001</v>
      </c>
      <c r="J1359" s="45">
        <v>9.1374999999999993</v>
      </c>
    </row>
    <row r="1360" spans="1:10" x14ac:dyDescent="0.25">
      <c r="A1360" s="33">
        <v>38103</v>
      </c>
      <c r="B1360" s="44">
        <v>1.1851</v>
      </c>
      <c r="C1360" s="44">
        <v>128.93</v>
      </c>
      <c r="D1360" s="44">
        <v>32.36</v>
      </c>
      <c r="E1360" s="44">
        <v>7.4406999999999996</v>
      </c>
      <c r="F1360" s="44">
        <v>0.66364999999999996</v>
      </c>
      <c r="G1360" s="44">
        <v>249.85</v>
      </c>
      <c r="H1360" s="44">
        <v>4.7687999999999997</v>
      </c>
      <c r="I1360" s="44">
        <v>1.4213</v>
      </c>
      <c r="J1360" s="45">
        <v>9.1082999999999998</v>
      </c>
    </row>
    <row r="1361" spans="1:10" x14ac:dyDescent="0.25">
      <c r="A1361" s="33">
        <v>38104</v>
      </c>
      <c r="B1361" s="44">
        <v>1.1887000000000001</v>
      </c>
      <c r="C1361" s="44">
        <v>130.47</v>
      </c>
      <c r="D1361" s="44">
        <v>32.457999999999998</v>
      </c>
      <c r="E1361" s="44">
        <v>7.4405999999999999</v>
      </c>
      <c r="F1361" s="44">
        <v>0.66379999999999995</v>
      </c>
      <c r="G1361" s="44">
        <v>250.4</v>
      </c>
      <c r="H1361" s="44">
        <v>4.7755000000000001</v>
      </c>
      <c r="I1361" s="44">
        <v>1.4257</v>
      </c>
      <c r="J1361" s="45">
        <v>9.1142000000000003</v>
      </c>
    </row>
    <row r="1362" spans="1:10" x14ac:dyDescent="0.25">
      <c r="A1362" s="33">
        <v>38105</v>
      </c>
      <c r="B1362" s="44">
        <v>1.1907000000000001</v>
      </c>
      <c r="C1362" s="44">
        <v>130.16999999999999</v>
      </c>
      <c r="D1362" s="44">
        <v>32.633000000000003</v>
      </c>
      <c r="E1362" s="44">
        <v>7.4405000000000001</v>
      </c>
      <c r="F1362" s="44">
        <v>0.66649999999999998</v>
      </c>
      <c r="G1362" s="44">
        <v>251.45</v>
      </c>
      <c r="H1362" s="44">
        <v>4.7923999999999998</v>
      </c>
      <c r="I1362" s="44">
        <v>1.4238999999999999</v>
      </c>
      <c r="J1362" s="45">
        <v>9.1163000000000007</v>
      </c>
    </row>
    <row r="1363" spans="1:10" x14ac:dyDescent="0.25">
      <c r="A1363" s="33">
        <v>38106</v>
      </c>
      <c r="B1363" s="44">
        <v>1.1826000000000001</v>
      </c>
      <c r="C1363" s="44">
        <v>130.86000000000001</v>
      </c>
      <c r="D1363" s="44">
        <v>32.704999999999998</v>
      </c>
      <c r="E1363" s="44">
        <v>7.4404000000000003</v>
      </c>
      <c r="F1363" s="44">
        <v>0.67130000000000001</v>
      </c>
      <c r="G1363" s="44">
        <v>253.77</v>
      </c>
      <c r="H1363" s="44">
        <v>4.7866999999999997</v>
      </c>
      <c r="I1363" s="44">
        <v>1.4248000000000001</v>
      </c>
      <c r="J1363" s="45">
        <v>9.1188000000000002</v>
      </c>
    </row>
    <row r="1364" spans="1:10" x14ac:dyDescent="0.25">
      <c r="A1364" s="33">
        <v>38107</v>
      </c>
      <c r="B1364" s="44">
        <v>1.1947000000000001</v>
      </c>
      <c r="C1364" s="44">
        <v>131.87</v>
      </c>
      <c r="D1364" s="44">
        <v>32.542999999999999</v>
      </c>
      <c r="E1364" s="44">
        <v>7.4412000000000003</v>
      </c>
      <c r="F1364" s="44">
        <v>0.67369999999999997</v>
      </c>
      <c r="G1364" s="44">
        <v>251.15</v>
      </c>
      <c r="H1364" s="44">
        <v>4.8108000000000004</v>
      </c>
      <c r="I1364" s="44">
        <v>1.4481999999999999</v>
      </c>
      <c r="J1364" s="45">
        <v>9.1483000000000008</v>
      </c>
    </row>
    <row r="1365" spans="1:10" x14ac:dyDescent="0.25">
      <c r="A1365" s="33">
        <v>38110</v>
      </c>
      <c r="B1365" s="44">
        <v>1.1953</v>
      </c>
      <c r="C1365" s="44">
        <v>131.51</v>
      </c>
      <c r="D1365" s="44">
        <v>32.549999999999997</v>
      </c>
      <c r="E1365" s="44">
        <v>7.4413999999999998</v>
      </c>
      <c r="F1365" s="44">
        <v>0.67500000000000004</v>
      </c>
      <c r="G1365" s="44">
        <v>251.75</v>
      </c>
      <c r="H1365" s="44">
        <v>4.7919</v>
      </c>
      <c r="I1365" s="44">
        <v>1.4612000000000001</v>
      </c>
      <c r="J1365" s="45">
        <v>9.1425000000000001</v>
      </c>
    </row>
    <row r="1366" spans="1:10" x14ac:dyDescent="0.25">
      <c r="A1366" s="33">
        <v>38111</v>
      </c>
      <c r="B1366" s="44">
        <v>1.2060999999999999</v>
      </c>
      <c r="C1366" s="44">
        <v>132.53</v>
      </c>
      <c r="D1366" s="44">
        <v>32.316000000000003</v>
      </c>
      <c r="E1366" s="44">
        <v>7.4412000000000003</v>
      </c>
      <c r="F1366" s="44">
        <v>0.67459999999999998</v>
      </c>
      <c r="G1366" s="44">
        <v>251.3</v>
      </c>
      <c r="H1366" s="44">
        <v>4.7725999999999997</v>
      </c>
      <c r="I1366" s="44">
        <v>1.4407000000000001</v>
      </c>
      <c r="J1366" s="45">
        <v>9.1382999999999992</v>
      </c>
    </row>
    <row r="1367" spans="1:10" x14ac:dyDescent="0.25">
      <c r="A1367" s="33">
        <v>38112</v>
      </c>
      <c r="B1367" s="44">
        <v>1.2125999999999999</v>
      </c>
      <c r="C1367" s="44">
        <v>131.93</v>
      </c>
      <c r="D1367" s="44">
        <v>32.188000000000002</v>
      </c>
      <c r="E1367" s="44">
        <v>7.4413</v>
      </c>
      <c r="F1367" s="44">
        <v>0.67689999999999995</v>
      </c>
      <c r="G1367" s="44">
        <v>250.83</v>
      </c>
      <c r="H1367" s="44">
        <v>4.7519999999999998</v>
      </c>
      <c r="I1367" s="44">
        <v>1.4417</v>
      </c>
      <c r="J1367" s="45">
        <v>9.1388999999999996</v>
      </c>
    </row>
    <row r="1368" spans="1:10" x14ac:dyDescent="0.25">
      <c r="A1368" s="33">
        <v>38113</v>
      </c>
      <c r="B1368" s="44">
        <v>1.2116</v>
      </c>
      <c r="C1368" s="44">
        <v>132.63999999999999</v>
      </c>
      <c r="D1368" s="44">
        <v>32.201000000000001</v>
      </c>
      <c r="E1368" s="44">
        <v>7.4419000000000004</v>
      </c>
      <c r="F1368" s="44">
        <v>0.67459999999999998</v>
      </c>
      <c r="G1368" s="44">
        <v>251.5</v>
      </c>
      <c r="H1368" s="44">
        <v>4.7701000000000002</v>
      </c>
      <c r="I1368" s="44">
        <v>1.4280999999999999</v>
      </c>
      <c r="J1368" s="45">
        <v>9.1059999999999999</v>
      </c>
    </row>
    <row r="1369" spans="1:10" x14ac:dyDescent="0.25">
      <c r="A1369" s="33">
        <v>38114</v>
      </c>
      <c r="B1369" s="44">
        <v>1.2073</v>
      </c>
      <c r="C1369" s="44">
        <v>133.54</v>
      </c>
      <c r="D1369" s="44">
        <v>32.207999999999998</v>
      </c>
      <c r="E1369" s="44">
        <v>7.4420000000000002</v>
      </c>
      <c r="F1369" s="44">
        <v>0.67190000000000005</v>
      </c>
      <c r="G1369" s="44">
        <v>252.37</v>
      </c>
      <c r="H1369" s="44">
        <v>4.7495000000000003</v>
      </c>
      <c r="I1369" s="44">
        <v>1.4186000000000001</v>
      </c>
      <c r="J1369" s="45">
        <v>9.1028000000000002</v>
      </c>
    </row>
    <row r="1370" spans="1:10" x14ac:dyDescent="0.25">
      <c r="A1370" s="33">
        <v>38117</v>
      </c>
      <c r="B1370" s="44">
        <v>1.1842999999999999</v>
      </c>
      <c r="C1370" s="44">
        <v>134.43</v>
      </c>
      <c r="D1370" s="44">
        <v>32.213000000000001</v>
      </c>
      <c r="E1370" s="44">
        <v>7.4410999999999996</v>
      </c>
      <c r="F1370" s="44">
        <v>0.66779999999999995</v>
      </c>
      <c r="G1370" s="44">
        <v>256.35000000000002</v>
      </c>
      <c r="H1370" s="44">
        <v>4.7636000000000003</v>
      </c>
      <c r="I1370" s="44">
        <v>1.4166000000000001</v>
      </c>
      <c r="J1370" s="45">
        <v>9.1258999999999997</v>
      </c>
    </row>
    <row r="1371" spans="1:10" x14ac:dyDescent="0.25">
      <c r="A1371" s="33">
        <v>38118</v>
      </c>
      <c r="B1371" s="44">
        <v>1.1803999999999999</v>
      </c>
      <c r="C1371" s="44">
        <v>134.32</v>
      </c>
      <c r="D1371" s="44">
        <v>32.177999999999997</v>
      </c>
      <c r="E1371" s="44">
        <v>7.4409999999999998</v>
      </c>
      <c r="F1371" s="44">
        <v>0.67200000000000004</v>
      </c>
      <c r="G1371" s="44">
        <v>254.2</v>
      </c>
      <c r="H1371" s="44">
        <v>4.7516999999999996</v>
      </c>
      <c r="I1371" s="44">
        <v>1.4027000000000001</v>
      </c>
      <c r="J1371" s="45">
        <v>9.1702999999999992</v>
      </c>
    </row>
    <row r="1372" spans="1:10" x14ac:dyDescent="0.25">
      <c r="A1372" s="33">
        <v>38119</v>
      </c>
      <c r="B1372" s="44">
        <v>1.1857</v>
      </c>
      <c r="C1372" s="44">
        <v>134.18</v>
      </c>
      <c r="D1372" s="44">
        <v>32.097999999999999</v>
      </c>
      <c r="E1372" s="44">
        <v>7.4414999999999996</v>
      </c>
      <c r="F1372" s="44">
        <v>0.66969999999999996</v>
      </c>
      <c r="G1372" s="44">
        <v>254.55</v>
      </c>
      <c r="H1372" s="44">
        <v>4.7674000000000003</v>
      </c>
      <c r="I1372" s="44">
        <v>1.4085000000000001</v>
      </c>
      <c r="J1372" s="45">
        <v>9.1698000000000004</v>
      </c>
    </row>
    <row r="1373" spans="1:10" x14ac:dyDescent="0.25">
      <c r="A1373" s="33">
        <v>38120</v>
      </c>
      <c r="B1373" s="44">
        <v>1.1822999999999999</v>
      </c>
      <c r="C1373" s="44">
        <v>135.13999999999999</v>
      </c>
      <c r="D1373" s="44">
        <v>31.899000000000001</v>
      </c>
      <c r="E1373" s="44">
        <v>7.4409000000000001</v>
      </c>
      <c r="F1373" s="44">
        <v>0.67030000000000001</v>
      </c>
      <c r="G1373" s="44">
        <v>255.95</v>
      </c>
      <c r="H1373" s="44">
        <v>4.7690000000000001</v>
      </c>
      <c r="I1373" s="44">
        <v>1.3997999999999999</v>
      </c>
      <c r="J1373" s="45">
        <v>9.1415000000000006</v>
      </c>
    </row>
    <row r="1374" spans="1:10" x14ac:dyDescent="0.25">
      <c r="A1374" s="33">
        <v>38121</v>
      </c>
      <c r="B1374" s="44">
        <v>1.1801999999999999</v>
      </c>
      <c r="C1374" s="44">
        <v>135.52000000000001</v>
      </c>
      <c r="D1374" s="44">
        <v>31.946999999999999</v>
      </c>
      <c r="E1374" s="44">
        <v>7.4408000000000003</v>
      </c>
      <c r="F1374" s="44">
        <v>0.67390000000000005</v>
      </c>
      <c r="G1374" s="44">
        <v>256.45</v>
      </c>
      <c r="H1374" s="44">
        <v>4.7671999999999999</v>
      </c>
      <c r="I1374" s="44">
        <v>1.4034</v>
      </c>
      <c r="J1374" s="45">
        <v>9.1639999999999997</v>
      </c>
    </row>
    <row r="1375" spans="1:10" x14ac:dyDescent="0.25">
      <c r="A1375" s="33">
        <v>38124</v>
      </c>
      <c r="B1375" s="44">
        <v>1.2022999999999999</v>
      </c>
      <c r="C1375" s="44">
        <v>136.68</v>
      </c>
      <c r="D1375" s="44">
        <v>31.881</v>
      </c>
      <c r="E1375" s="44">
        <v>7.4405999999999999</v>
      </c>
      <c r="F1375" s="44">
        <v>0.67959999999999998</v>
      </c>
      <c r="G1375" s="44">
        <v>253.85</v>
      </c>
      <c r="H1375" s="44">
        <v>4.7794999999999996</v>
      </c>
      <c r="I1375" s="44">
        <v>1.4125000000000001</v>
      </c>
      <c r="J1375" s="45">
        <v>9.1920000000000002</v>
      </c>
    </row>
    <row r="1376" spans="1:10" x14ac:dyDescent="0.25">
      <c r="A1376" s="33">
        <v>38125</v>
      </c>
      <c r="B1376" s="44">
        <v>1.1982999999999999</v>
      </c>
      <c r="C1376" s="44">
        <v>136.43</v>
      </c>
      <c r="D1376" s="44">
        <v>31.905000000000001</v>
      </c>
      <c r="E1376" s="44">
        <v>7.4408000000000003</v>
      </c>
      <c r="F1376" s="44">
        <v>0.6774</v>
      </c>
      <c r="G1376" s="44">
        <v>253.51</v>
      </c>
      <c r="H1376" s="44">
        <v>4.7358000000000002</v>
      </c>
      <c r="I1376" s="44">
        <v>1.4213</v>
      </c>
      <c r="J1376" s="45">
        <v>9.1620000000000008</v>
      </c>
    </row>
    <row r="1377" spans="1:10" x14ac:dyDescent="0.25">
      <c r="A1377" s="33">
        <v>38126</v>
      </c>
      <c r="B1377" s="44">
        <v>1.1989000000000001</v>
      </c>
      <c r="C1377" s="44">
        <v>135.29</v>
      </c>
      <c r="D1377" s="44">
        <v>31.896000000000001</v>
      </c>
      <c r="E1377" s="44">
        <v>7.4404000000000003</v>
      </c>
      <c r="F1377" s="44">
        <v>0.67320000000000002</v>
      </c>
      <c r="G1377" s="44">
        <v>252.75</v>
      </c>
      <c r="H1377" s="44">
        <v>4.7081</v>
      </c>
      <c r="I1377" s="44">
        <v>1.4227000000000001</v>
      </c>
      <c r="J1377" s="45">
        <v>9.1242999999999999</v>
      </c>
    </row>
    <row r="1378" spans="1:10" x14ac:dyDescent="0.25">
      <c r="A1378" s="33">
        <v>38127</v>
      </c>
      <c r="B1378" s="44">
        <v>1.1921999999999999</v>
      </c>
      <c r="C1378" s="44">
        <v>134.87</v>
      </c>
      <c r="D1378" s="44">
        <v>31.901</v>
      </c>
      <c r="E1378" s="44">
        <v>7.44</v>
      </c>
      <c r="F1378" s="44">
        <v>0.67330000000000001</v>
      </c>
      <c r="G1378" s="44">
        <v>252.65</v>
      </c>
      <c r="H1378" s="44">
        <v>4.6886999999999999</v>
      </c>
      <c r="I1378" s="44">
        <v>1.4038999999999999</v>
      </c>
      <c r="J1378" s="45">
        <v>9.0734999999999992</v>
      </c>
    </row>
    <row r="1379" spans="1:10" x14ac:dyDescent="0.25">
      <c r="A1379" s="33">
        <v>38128</v>
      </c>
      <c r="B1379" s="44">
        <v>1.2031000000000001</v>
      </c>
      <c r="C1379" s="44">
        <v>134.78</v>
      </c>
      <c r="D1379" s="44">
        <v>31.827000000000002</v>
      </c>
      <c r="E1379" s="44">
        <v>7.4402999999999997</v>
      </c>
      <c r="F1379" s="44">
        <v>0.67169999999999996</v>
      </c>
      <c r="G1379" s="44">
        <v>253.25</v>
      </c>
      <c r="H1379" s="44">
        <v>4.6794000000000002</v>
      </c>
      <c r="I1379" s="44">
        <v>1.4056999999999999</v>
      </c>
      <c r="J1379" s="45">
        <v>9.1051000000000002</v>
      </c>
    </row>
    <row r="1380" spans="1:10" x14ac:dyDescent="0.25">
      <c r="A1380" s="33">
        <v>38131</v>
      </c>
      <c r="B1380" s="44">
        <v>1.1968000000000001</v>
      </c>
      <c r="C1380" s="44">
        <v>134.62</v>
      </c>
      <c r="D1380" s="44">
        <v>31.754999999999999</v>
      </c>
      <c r="E1380" s="44">
        <v>7.4402999999999997</v>
      </c>
      <c r="F1380" s="44">
        <v>0.66830000000000001</v>
      </c>
      <c r="G1380" s="44">
        <v>252.3</v>
      </c>
      <c r="H1380" s="44">
        <v>4.6405000000000003</v>
      </c>
      <c r="I1380" s="44">
        <v>1.4003000000000001</v>
      </c>
      <c r="J1380" s="45">
        <v>9.0969999999999995</v>
      </c>
    </row>
    <row r="1381" spans="1:10" x14ac:dyDescent="0.25">
      <c r="A1381" s="33">
        <v>38132</v>
      </c>
      <c r="B1381" s="44">
        <v>1.2062999999999999</v>
      </c>
      <c r="C1381" s="44">
        <v>136.05000000000001</v>
      </c>
      <c r="D1381" s="44">
        <v>31.649000000000001</v>
      </c>
      <c r="E1381" s="44">
        <v>7.4401000000000002</v>
      </c>
      <c r="F1381" s="44">
        <v>0.66820000000000002</v>
      </c>
      <c r="G1381" s="44">
        <v>252.08</v>
      </c>
      <c r="H1381" s="44">
        <v>4.6468999999999996</v>
      </c>
      <c r="I1381" s="44">
        <v>1.3960999999999999</v>
      </c>
      <c r="J1381" s="45">
        <v>9.1262000000000008</v>
      </c>
    </row>
    <row r="1382" spans="1:10" x14ac:dyDescent="0.25">
      <c r="A1382" s="33">
        <v>38133</v>
      </c>
      <c r="B1382" s="44">
        <v>1.2105999999999999</v>
      </c>
      <c r="C1382" s="44">
        <v>135.07</v>
      </c>
      <c r="D1382" s="44">
        <v>31.628</v>
      </c>
      <c r="E1382" s="44">
        <v>7.4396000000000004</v>
      </c>
      <c r="F1382" s="44">
        <v>0.66639999999999999</v>
      </c>
      <c r="G1382" s="44">
        <v>251.8</v>
      </c>
      <c r="H1382" s="44">
        <v>4.6599000000000004</v>
      </c>
      <c r="I1382" s="44">
        <v>1.3987000000000001</v>
      </c>
      <c r="J1382" s="45">
        <v>9.1105999999999998</v>
      </c>
    </row>
    <row r="1383" spans="1:10" x14ac:dyDescent="0.25">
      <c r="A1383" s="33">
        <v>38134</v>
      </c>
      <c r="B1383" s="44">
        <v>1.2164999999999999</v>
      </c>
      <c r="C1383" s="44">
        <v>135.59</v>
      </c>
      <c r="D1383" s="44">
        <v>31.863</v>
      </c>
      <c r="E1383" s="44">
        <v>7.4390999999999998</v>
      </c>
      <c r="F1383" s="44">
        <v>0.66620000000000001</v>
      </c>
      <c r="G1383" s="44">
        <v>251.17</v>
      </c>
      <c r="H1383" s="44">
        <v>4.6553000000000004</v>
      </c>
      <c r="I1383" s="44">
        <v>1.42</v>
      </c>
      <c r="J1383" s="45">
        <v>9.0869999999999997</v>
      </c>
    </row>
    <row r="1384" spans="1:10" x14ac:dyDescent="0.25">
      <c r="A1384" s="33">
        <v>38135</v>
      </c>
      <c r="B1384" s="44">
        <v>1.2245999999999999</v>
      </c>
      <c r="C1384" s="44">
        <v>135.77000000000001</v>
      </c>
      <c r="D1384" s="44">
        <v>31.77</v>
      </c>
      <c r="E1384" s="44">
        <v>7.4379999999999997</v>
      </c>
      <c r="F1384" s="44">
        <v>0.6673</v>
      </c>
      <c r="G1384" s="44">
        <v>251.2</v>
      </c>
      <c r="H1384" s="44">
        <v>4.6452999999999998</v>
      </c>
      <c r="I1384" s="44">
        <v>1.4226000000000001</v>
      </c>
      <c r="J1384" s="45">
        <v>9.1150000000000002</v>
      </c>
    </row>
    <row r="1385" spans="1:10" x14ac:dyDescent="0.25">
      <c r="A1385" s="33">
        <v>38138</v>
      </c>
      <c r="B1385" s="44">
        <v>1.2198</v>
      </c>
      <c r="C1385" s="44">
        <v>133.24</v>
      </c>
      <c r="D1385" s="44">
        <v>31.625</v>
      </c>
      <c r="E1385" s="44">
        <v>7.4377000000000004</v>
      </c>
      <c r="F1385" s="44">
        <v>0.66474999999999995</v>
      </c>
      <c r="G1385" s="44">
        <v>251.4</v>
      </c>
      <c r="H1385" s="44">
        <v>4.6455000000000002</v>
      </c>
      <c r="I1385" s="44">
        <v>1.413</v>
      </c>
      <c r="J1385" s="45">
        <v>9.0892999999999997</v>
      </c>
    </row>
    <row r="1386" spans="1:10" x14ac:dyDescent="0.25">
      <c r="A1386" s="33">
        <v>38139</v>
      </c>
      <c r="B1386" s="44">
        <v>1.2231000000000001</v>
      </c>
      <c r="C1386" s="44">
        <v>134.04</v>
      </c>
      <c r="D1386" s="44">
        <v>31.6</v>
      </c>
      <c r="E1386" s="44">
        <v>7.4378000000000002</v>
      </c>
      <c r="F1386" s="44">
        <v>0.66579999999999995</v>
      </c>
      <c r="G1386" s="44">
        <v>251.4</v>
      </c>
      <c r="H1386" s="44">
        <v>4.6474000000000002</v>
      </c>
      <c r="I1386" s="44">
        <v>1.4133</v>
      </c>
      <c r="J1386" s="45">
        <v>9.1020000000000003</v>
      </c>
    </row>
    <row r="1387" spans="1:10" x14ac:dyDescent="0.25">
      <c r="A1387" s="33">
        <v>38140</v>
      </c>
      <c r="B1387" s="44">
        <v>1.2276</v>
      </c>
      <c r="C1387" s="44">
        <v>135.63999999999999</v>
      </c>
      <c r="D1387" s="44">
        <v>31.462</v>
      </c>
      <c r="E1387" s="44">
        <v>7.4366000000000003</v>
      </c>
      <c r="F1387" s="44">
        <v>0.66500000000000004</v>
      </c>
      <c r="G1387" s="44">
        <v>251.56</v>
      </c>
      <c r="H1387" s="44">
        <v>4.6619999999999999</v>
      </c>
      <c r="I1387" s="44">
        <v>1.4155</v>
      </c>
      <c r="J1387" s="45">
        <v>9.1310000000000002</v>
      </c>
    </row>
    <row r="1388" spans="1:10" x14ac:dyDescent="0.25">
      <c r="A1388" s="33">
        <v>38141</v>
      </c>
      <c r="B1388" s="44">
        <v>1.2225999999999999</v>
      </c>
      <c r="C1388" s="44">
        <v>136.19</v>
      </c>
      <c r="D1388" s="44">
        <v>31.401</v>
      </c>
      <c r="E1388" s="44">
        <v>7.4363000000000001</v>
      </c>
      <c r="F1388" s="44">
        <v>0.66549999999999998</v>
      </c>
      <c r="G1388" s="44">
        <v>251.79</v>
      </c>
      <c r="H1388" s="44">
        <v>4.6584000000000003</v>
      </c>
      <c r="I1388" s="44">
        <v>1.4111</v>
      </c>
      <c r="J1388" s="45">
        <v>9.1475000000000009</v>
      </c>
    </row>
    <row r="1389" spans="1:10" x14ac:dyDescent="0.25">
      <c r="A1389" s="33">
        <v>38142</v>
      </c>
      <c r="B1389" s="44">
        <v>1.2202999999999999</v>
      </c>
      <c r="C1389" s="44">
        <v>135.78</v>
      </c>
      <c r="D1389" s="44">
        <v>31.318999999999999</v>
      </c>
      <c r="E1389" s="44">
        <v>7.4347000000000003</v>
      </c>
      <c r="F1389" s="44">
        <v>0.66385000000000005</v>
      </c>
      <c r="G1389" s="44">
        <v>252.11</v>
      </c>
      <c r="H1389" s="44">
        <v>4.6429</v>
      </c>
      <c r="I1389" s="44">
        <v>1.4109</v>
      </c>
      <c r="J1389" s="45">
        <v>9.1466999999999992</v>
      </c>
    </row>
    <row r="1390" spans="1:10" x14ac:dyDescent="0.25">
      <c r="A1390" s="33">
        <v>38145</v>
      </c>
      <c r="B1390" s="44">
        <v>1.2319</v>
      </c>
      <c r="C1390" s="44">
        <v>135.36000000000001</v>
      </c>
      <c r="D1390" s="44">
        <v>31.27</v>
      </c>
      <c r="E1390" s="44">
        <v>7.4335000000000004</v>
      </c>
      <c r="F1390" s="44">
        <v>0.67025000000000001</v>
      </c>
      <c r="G1390" s="44">
        <v>251.75</v>
      </c>
      <c r="H1390" s="44">
        <v>4.6492000000000004</v>
      </c>
      <c r="I1390" s="44">
        <v>1.415</v>
      </c>
      <c r="J1390" s="45">
        <v>9.1333000000000002</v>
      </c>
    </row>
    <row r="1391" spans="1:10" x14ac:dyDescent="0.25">
      <c r="A1391" s="33">
        <v>38146</v>
      </c>
      <c r="B1391" s="44">
        <v>1.2294</v>
      </c>
      <c r="C1391" s="44">
        <v>135.08000000000001</v>
      </c>
      <c r="D1391" s="44">
        <v>31.242999999999999</v>
      </c>
      <c r="E1391" s="44">
        <v>7.4348999999999998</v>
      </c>
      <c r="F1391" s="44">
        <v>0.66839999999999999</v>
      </c>
      <c r="G1391" s="44">
        <v>251.15</v>
      </c>
      <c r="H1391" s="44">
        <v>4.5956999999999999</v>
      </c>
      <c r="I1391" s="44">
        <v>1.4124000000000001</v>
      </c>
      <c r="J1391" s="45">
        <v>9.1039999999999992</v>
      </c>
    </row>
    <row r="1392" spans="1:10" x14ac:dyDescent="0.25">
      <c r="A1392" s="33">
        <v>38147</v>
      </c>
      <c r="B1392" s="44">
        <v>1.2157</v>
      </c>
      <c r="C1392" s="44">
        <v>132.57</v>
      </c>
      <c r="D1392" s="44">
        <v>31.335000000000001</v>
      </c>
      <c r="E1392" s="44">
        <v>7.4393000000000002</v>
      </c>
      <c r="F1392" s="44">
        <v>0.66459999999999997</v>
      </c>
      <c r="G1392" s="44">
        <v>251.98</v>
      </c>
      <c r="H1392" s="44">
        <v>4.6069000000000004</v>
      </c>
      <c r="I1392" s="44">
        <v>1.4168000000000001</v>
      </c>
      <c r="J1392" s="45">
        <v>9.0924999999999994</v>
      </c>
    </row>
    <row r="1393" spans="1:10" x14ac:dyDescent="0.25">
      <c r="A1393" s="33">
        <v>38148</v>
      </c>
      <c r="B1393" s="44">
        <v>1.2052</v>
      </c>
      <c r="C1393" s="44">
        <v>131.84</v>
      </c>
      <c r="D1393" s="44">
        <v>31.33</v>
      </c>
      <c r="E1393" s="44">
        <v>7.4383999999999997</v>
      </c>
      <c r="F1393" s="44">
        <v>0.66139999999999999</v>
      </c>
      <c r="G1393" s="44">
        <v>253.1</v>
      </c>
      <c r="H1393" s="44">
        <v>4.5876999999999999</v>
      </c>
      <c r="I1393" s="44">
        <v>1.4280999999999999</v>
      </c>
      <c r="J1393" s="45">
        <v>9.1475000000000009</v>
      </c>
    </row>
    <row r="1394" spans="1:10" x14ac:dyDescent="0.25">
      <c r="A1394" s="33">
        <v>38149</v>
      </c>
      <c r="B1394" s="44">
        <v>1.2005999999999999</v>
      </c>
      <c r="C1394" s="44">
        <v>132.19</v>
      </c>
      <c r="D1394" s="44">
        <v>31.407</v>
      </c>
      <c r="E1394" s="44">
        <v>7.4336000000000002</v>
      </c>
      <c r="F1394" s="44">
        <v>0.65934999999999999</v>
      </c>
      <c r="G1394" s="44">
        <v>253.6</v>
      </c>
      <c r="H1394" s="44">
        <v>4.5838000000000001</v>
      </c>
      <c r="I1394" s="44">
        <v>1.4280999999999999</v>
      </c>
      <c r="J1394" s="45">
        <v>9.1588999999999992</v>
      </c>
    </row>
    <row r="1395" spans="1:10" x14ac:dyDescent="0.25">
      <c r="A1395" s="33">
        <v>38152</v>
      </c>
      <c r="B1395" s="44">
        <v>1.2000999999999999</v>
      </c>
      <c r="C1395" s="44">
        <v>133.44999999999999</v>
      </c>
      <c r="D1395" s="44">
        <v>31.446999999999999</v>
      </c>
      <c r="E1395" s="44">
        <v>7.4333</v>
      </c>
      <c r="F1395" s="44">
        <v>0.66369999999999996</v>
      </c>
      <c r="G1395" s="44">
        <v>253.45</v>
      </c>
      <c r="H1395" s="44">
        <v>4.5648999999999997</v>
      </c>
      <c r="I1395" s="44">
        <v>1.4286000000000001</v>
      </c>
      <c r="J1395" s="45">
        <v>9.1793999999999993</v>
      </c>
    </row>
    <row r="1396" spans="1:10" x14ac:dyDescent="0.25">
      <c r="A1396" s="33">
        <v>38153</v>
      </c>
      <c r="B1396" s="44">
        <v>1.2051000000000001</v>
      </c>
      <c r="C1396" s="44">
        <v>134.01</v>
      </c>
      <c r="D1396" s="44">
        <v>31.75</v>
      </c>
      <c r="E1396" s="44">
        <v>7.4326999999999996</v>
      </c>
      <c r="F1396" s="44">
        <v>0.66444999999999999</v>
      </c>
      <c r="G1396" s="44">
        <v>253.4</v>
      </c>
      <c r="H1396" s="44">
        <v>4.5823</v>
      </c>
      <c r="I1396" s="44">
        <v>1.41</v>
      </c>
      <c r="J1396" s="45">
        <v>9.1494999999999997</v>
      </c>
    </row>
    <row r="1397" spans="1:10" x14ac:dyDescent="0.25">
      <c r="A1397" s="33">
        <v>38154</v>
      </c>
      <c r="B1397" s="44">
        <v>1.2058</v>
      </c>
      <c r="C1397" s="44">
        <v>132.63</v>
      </c>
      <c r="D1397" s="44">
        <v>31.84</v>
      </c>
      <c r="E1397" s="44">
        <v>7.4335000000000004</v>
      </c>
      <c r="F1397" s="44">
        <v>0.65939999999999999</v>
      </c>
      <c r="G1397" s="44">
        <v>252.97</v>
      </c>
      <c r="H1397" s="44">
        <v>4.5742000000000003</v>
      </c>
      <c r="I1397" s="44">
        <v>1.4119999999999999</v>
      </c>
      <c r="J1397" s="45">
        <v>9.1457999999999995</v>
      </c>
    </row>
    <row r="1398" spans="1:10" x14ac:dyDescent="0.25">
      <c r="A1398" s="33">
        <v>38155</v>
      </c>
      <c r="B1398" s="44">
        <v>1.2044999999999999</v>
      </c>
      <c r="C1398" s="44">
        <v>131.80000000000001</v>
      </c>
      <c r="D1398" s="44">
        <v>31.739000000000001</v>
      </c>
      <c r="E1398" s="44">
        <v>7.4345999999999997</v>
      </c>
      <c r="F1398" s="44">
        <v>0.65605000000000002</v>
      </c>
      <c r="G1398" s="44">
        <v>254.98</v>
      </c>
      <c r="H1398" s="44">
        <v>4.5753000000000004</v>
      </c>
      <c r="I1398" s="44">
        <v>1.4074</v>
      </c>
      <c r="J1398" s="45">
        <v>9.1494999999999997</v>
      </c>
    </row>
    <row r="1399" spans="1:10" x14ac:dyDescent="0.25">
      <c r="A1399" s="33">
        <v>38156</v>
      </c>
      <c r="B1399" s="44">
        <v>1.2041999999999999</v>
      </c>
      <c r="C1399" s="44">
        <v>131.41999999999999</v>
      </c>
      <c r="D1399" s="44">
        <v>31.843</v>
      </c>
      <c r="E1399" s="44">
        <v>7.4326999999999996</v>
      </c>
      <c r="F1399" s="44">
        <v>0.65595000000000003</v>
      </c>
      <c r="G1399" s="44">
        <v>255.28</v>
      </c>
      <c r="H1399" s="44">
        <v>4.5805999999999996</v>
      </c>
      <c r="I1399" s="44">
        <v>1.4192</v>
      </c>
      <c r="J1399" s="45">
        <v>9.1485000000000003</v>
      </c>
    </row>
    <row r="1400" spans="1:10" x14ac:dyDescent="0.25">
      <c r="A1400" s="33">
        <v>38159</v>
      </c>
      <c r="B1400" s="44">
        <v>1.2112000000000001</v>
      </c>
      <c r="C1400" s="44">
        <v>131.19</v>
      </c>
      <c r="D1400" s="44">
        <v>31.878</v>
      </c>
      <c r="E1400" s="44">
        <v>7.4325999999999999</v>
      </c>
      <c r="F1400" s="44">
        <v>0.66115000000000002</v>
      </c>
      <c r="G1400" s="44">
        <v>254.35</v>
      </c>
      <c r="H1400" s="44">
        <v>4.5846999999999998</v>
      </c>
      <c r="I1400" s="44">
        <v>1.4287000000000001</v>
      </c>
      <c r="J1400" s="45">
        <v>9.1453000000000007</v>
      </c>
    </row>
    <row r="1401" spans="1:10" x14ac:dyDescent="0.25">
      <c r="A1401" s="33">
        <v>38160</v>
      </c>
      <c r="B1401" s="44">
        <v>1.2091000000000001</v>
      </c>
      <c r="C1401" s="44">
        <v>131.16999999999999</v>
      </c>
      <c r="D1401" s="44">
        <v>31.934999999999999</v>
      </c>
      <c r="E1401" s="44">
        <v>7.4333999999999998</v>
      </c>
      <c r="F1401" s="44">
        <v>0.66400000000000003</v>
      </c>
      <c r="G1401" s="44">
        <v>255.35</v>
      </c>
      <c r="H1401" s="44">
        <v>4.5838000000000001</v>
      </c>
      <c r="I1401" s="44">
        <v>1.4260999999999999</v>
      </c>
      <c r="J1401" s="45">
        <v>9.1620000000000008</v>
      </c>
    </row>
    <row r="1402" spans="1:10" x14ac:dyDescent="0.25">
      <c r="A1402" s="33">
        <v>38161</v>
      </c>
      <c r="B1402" s="44">
        <v>1.2087000000000001</v>
      </c>
      <c r="C1402" s="44">
        <v>131.6</v>
      </c>
      <c r="D1402" s="44">
        <v>31.89</v>
      </c>
      <c r="E1402" s="44">
        <v>7.4333</v>
      </c>
      <c r="F1402" s="44">
        <v>0.66510000000000002</v>
      </c>
      <c r="G1402" s="44">
        <v>254.2</v>
      </c>
      <c r="H1402" s="44">
        <v>4.5758999999999999</v>
      </c>
      <c r="I1402" s="44">
        <v>1.4191</v>
      </c>
      <c r="J1402" s="45">
        <v>9.1635000000000009</v>
      </c>
    </row>
    <row r="1403" spans="1:10" x14ac:dyDescent="0.25">
      <c r="A1403" s="33">
        <v>38162</v>
      </c>
      <c r="B1403" s="44">
        <v>1.2121999999999999</v>
      </c>
      <c r="C1403" s="44">
        <v>130.32</v>
      </c>
      <c r="D1403" s="44">
        <v>31.613</v>
      </c>
      <c r="E1403" s="44">
        <v>7.4324000000000003</v>
      </c>
      <c r="F1403" s="44">
        <v>0.66810000000000003</v>
      </c>
      <c r="G1403" s="44">
        <v>253.25</v>
      </c>
      <c r="H1403" s="44">
        <v>4.5582000000000003</v>
      </c>
      <c r="I1403" s="44">
        <v>1.4208000000000001</v>
      </c>
      <c r="J1403" s="45">
        <v>9.1687999999999992</v>
      </c>
    </row>
    <row r="1404" spans="1:10" x14ac:dyDescent="0.25">
      <c r="A1404" s="33">
        <v>38163</v>
      </c>
      <c r="B1404" s="44">
        <v>1.2138</v>
      </c>
      <c r="C1404" s="44">
        <v>130.84</v>
      </c>
      <c r="D1404" s="44">
        <v>31.661999999999999</v>
      </c>
      <c r="E1404" s="44">
        <v>7.4320000000000004</v>
      </c>
      <c r="F1404" s="44">
        <v>0.66659999999999997</v>
      </c>
      <c r="G1404" s="44">
        <v>253</v>
      </c>
      <c r="H1404" s="44">
        <v>4.5678999999999998</v>
      </c>
      <c r="I1404" s="44">
        <v>1.4241999999999999</v>
      </c>
      <c r="J1404" s="45">
        <v>9.1487999999999996</v>
      </c>
    </row>
    <row r="1405" spans="1:10" x14ac:dyDescent="0.25">
      <c r="A1405" s="33">
        <v>38166</v>
      </c>
      <c r="B1405" s="44">
        <v>1.2208000000000001</v>
      </c>
      <c r="C1405" s="44">
        <v>131.59</v>
      </c>
      <c r="D1405" s="44">
        <v>31.82</v>
      </c>
      <c r="E1405" s="44">
        <v>7.4321000000000002</v>
      </c>
      <c r="F1405" s="44">
        <v>0.66659999999999997</v>
      </c>
      <c r="G1405" s="44">
        <v>253.4</v>
      </c>
      <c r="H1405" s="44">
        <v>4.5453000000000001</v>
      </c>
      <c r="I1405" s="44">
        <v>1.4356</v>
      </c>
      <c r="J1405" s="45">
        <v>9.1493000000000002</v>
      </c>
    </row>
    <row r="1406" spans="1:10" x14ac:dyDescent="0.25">
      <c r="A1406" s="33">
        <v>38167</v>
      </c>
      <c r="B1406" s="44">
        <v>1.2169000000000001</v>
      </c>
      <c r="C1406" s="44">
        <v>131.83000000000001</v>
      </c>
      <c r="D1406" s="44">
        <v>31.96</v>
      </c>
      <c r="E1406" s="44">
        <v>7.4325000000000001</v>
      </c>
      <c r="F1406" s="44">
        <v>0.66820000000000002</v>
      </c>
      <c r="G1406" s="44">
        <v>252.85</v>
      </c>
      <c r="H1406" s="44">
        <v>4.5426000000000002</v>
      </c>
      <c r="I1406" s="44">
        <v>1.4380999999999999</v>
      </c>
      <c r="J1406" s="45">
        <v>9.1274999999999995</v>
      </c>
    </row>
    <row r="1407" spans="1:10" x14ac:dyDescent="0.25">
      <c r="A1407" s="33">
        <v>38168</v>
      </c>
      <c r="B1407" s="44">
        <v>1.2155</v>
      </c>
      <c r="C1407" s="44">
        <v>132.4</v>
      </c>
      <c r="D1407" s="44">
        <v>31.754999999999999</v>
      </c>
      <c r="E1407" s="44">
        <v>7.4325999999999999</v>
      </c>
      <c r="F1407" s="44">
        <v>0.67074999999999996</v>
      </c>
      <c r="G1407" s="44">
        <v>251.6</v>
      </c>
      <c r="H1407" s="44">
        <v>4.5236000000000001</v>
      </c>
      <c r="I1407" s="44">
        <v>1.4416</v>
      </c>
      <c r="J1407" s="45">
        <v>9.1450999999999993</v>
      </c>
    </row>
    <row r="1408" spans="1:10" x14ac:dyDescent="0.25">
      <c r="A1408" s="33">
        <v>38169</v>
      </c>
      <c r="B1408" s="44">
        <v>1.2168000000000001</v>
      </c>
      <c r="C1408" s="44">
        <v>131.63999999999999</v>
      </c>
      <c r="D1408" s="44">
        <v>31.875</v>
      </c>
      <c r="E1408" s="44">
        <v>7.4335000000000004</v>
      </c>
      <c r="F1408" s="44">
        <v>0.67010000000000003</v>
      </c>
      <c r="G1408" s="44">
        <v>251.35</v>
      </c>
      <c r="H1408" s="44">
        <v>4.5004999999999997</v>
      </c>
      <c r="I1408" s="44">
        <v>1.4446000000000001</v>
      </c>
      <c r="J1408" s="45">
        <v>9.1615000000000002</v>
      </c>
    </row>
    <row r="1409" spans="1:10" x14ac:dyDescent="0.25">
      <c r="A1409" s="33">
        <v>38170</v>
      </c>
      <c r="B1409" s="44">
        <v>1.2148000000000001</v>
      </c>
      <c r="C1409" s="44">
        <v>132.63999999999999</v>
      </c>
      <c r="D1409" s="44">
        <v>31.84</v>
      </c>
      <c r="E1409" s="44">
        <v>7.4344000000000001</v>
      </c>
      <c r="F1409" s="44">
        <v>0.66869999999999996</v>
      </c>
      <c r="G1409" s="44">
        <v>251.15</v>
      </c>
      <c r="H1409" s="44">
        <v>4.5118999999999998</v>
      </c>
      <c r="I1409" s="44">
        <v>1.4404999999999999</v>
      </c>
      <c r="J1409" s="45">
        <v>9.1784999999999997</v>
      </c>
    </row>
    <row r="1410" spans="1:10" x14ac:dyDescent="0.25">
      <c r="A1410" s="33">
        <v>38173</v>
      </c>
      <c r="B1410" s="44">
        <v>1.2287999999999999</v>
      </c>
      <c r="C1410" s="44">
        <v>133.97999999999999</v>
      </c>
      <c r="D1410" s="44">
        <v>31.811</v>
      </c>
      <c r="E1410" s="44">
        <v>7.4367000000000001</v>
      </c>
      <c r="F1410" s="44">
        <v>0.67049999999999998</v>
      </c>
      <c r="G1410" s="44">
        <v>250.2</v>
      </c>
      <c r="H1410" s="44">
        <v>4.5289999999999999</v>
      </c>
      <c r="I1410" s="44">
        <v>1.4222999999999999</v>
      </c>
      <c r="J1410" s="45">
        <v>9.1859000000000002</v>
      </c>
    </row>
    <row r="1411" spans="1:10" x14ac:dyDescent="0.25">
      <c r="A1411" s="33">
        <v>38174</v>
      </c>
      <c r="B1411" s="44">
        <v>1.2309000000000001</v>
      </c>
      <c r="C1411" s="44">
        <v>134.38</v>
      </c>
      <c r="D1411" s="44">
        <v>31.765999999999998</v>
      </c>
      <c r="E1411" s="44">
        <v>7.4371</v>
      </c>
      <c r="F1411" s="44">
        <v>0.66930000000000001</v>
      </c>
      <c r="G1411" s="44">
        <v>250.33</v>
      </c>
      <c r="H1411" s="44">
        <v>4.5209999999999999</v>
      </c>
      <c r="I1411" s="44">
        <v>1.4216</v>
      </c>
      <c r="J1411" s="45">
        <v>9.1884999999999994</v>
      </c>
    </row>
    <row r="1412" spans="1:10" x14ac:dyDescent="0.25">
      <c r="A1412" s="33">
        <v>38175</v>
      </c>
      <c r="B1412" s="44">
        <v>1.2357</v>
      </c>
      <c r="C1412" s="44">
        <v>133.96</v>
      </c>
      <c r="D1412" s="44">
        <v>31.527999999999999</v>
      </c>
      <c r="E1412" s="44">
        <v>7.4351000000000003</v>
      </c>
      <c r="F1412" s="44">
        <v>0.66759999999999997</v>
      </c>
      <c r="G1412" s="44">
        <v>250.7</v>
      </c>
      <c r="H1412" s="44">
        <v>4.5217000000000001</v>
      </c>
      <c r="I1412" s="44">
        <v>1.4151</v>
      </c>
      <c r="J1412" s="45">
        <v>9.1813000000000002</v>
      </c>
    </row>
    <row r="1413" spans="1:10" x14ac:dyDescent="0.25">
      <c r="A1413" s="33">
        <v>38176</v>
      </c>
      <c r="B1413" s="44">
        <v>1.2347999999999999</v>
      </c>
      <c r="C1413" s="44">
        <v>134.58000000000001</v>
      </c>
      <c r="D1413" s="44">
        <v>31.457000000000001</v>
      </c>
      <c r="E1413" s="44">
        <v>7.4343000000000004</v>
      </c>
      <c r="F1413" s="44">
        <v>0.66679999999999995</v>
      </c>
      <c r="G1413" s="44">
        <v>250.87</v>
      </c>
      <c r="H1413" s="44">
        <v>4.5298999999999996</v>
      </c>
      <c r="I1413" s="44">
        <v>1.4179999999999999</v>
      </c>
      <c r="J1413" s="45">
        <v>9.1754999999999995</v>
      </c>
    </row>
    <row r="1414" spans="1:10" x14ac:dyDescent="0.25">
      <c r="A1414" s="33">
        <v>38177</v>
      </c>
      <c r="B1414" s="44">
        <v>1.2372000000000001</v>
      </c>
      <c r="C1414" s="44">
        <v>134.24</v>
      </c>
      <c r="D1414" s="44">
        <v>31.491</v>
      </c>
      <c r="E1414" s="44">
        <v>7.4344000000000001</v>
      </c>
      <c r="F1414" s="44">
        <v>0.66835</v>
      </c>
      <c r="G1414" s="44">
        <v>251.7</v>
      </c>
      <c r="H1414" s="44">
        <v>4.5246000000000004</v>
      </c>
      <c r="I1414" s="44">
        <v>1.4131</v>
      </c>
      <c r="J1414" s="45">
        <v>9.1844999999999999</v>
      </c>
    </row>
    <row r="1415" spans="1:10" x14ac:dyDescent="0.25">
      <c r="A1415" s="33">
        <v>38180</v>
      </c>
      <c r="B1415" s="44">
        <v>1.2397</v>
      </c>
      <c r="C1415" s="44">
        <v>134.12</v>
      </c>
      <c r="D1415" s="44">
        <v>31.498000000000001</v>
      </c>
      <c r="E1415" s="44">
        <v>7.4352999999999998</v>
      </c>
      <c r="F1415" s="44">
        <v>0.66669999999999996</v>
      </c>
      <c r="G1415" s="44">
        <v>251.58</v>
      </c>
      <c r="H1415" s="44">
        <v>4.4951999999999996</v>
      </c>
      <c r="I1415" s="44">
        <v>1.4054</v>
      </c>
      <c r="J1415" s="45">
        <v>9.2002000000000006</v>
      </c>
    </row>
    <row r="1416" spans="1:10" x14ac:dyDescent="0.25">
      <c r="A1416" s="33">
        <v>38181</v>
      </c>
      <c r="B1416" s="44">
        <v>1.2372000000000001</v>
      </c>
      <c r="C1416" s="44">
        <v>133.97</v>
      </c>
      <c r="D1416" s="44">
        <v>31.483000000000001</v>
      </c>
      <c r="E1416" s="44">
        <v>7.4358000000000004</v>
      </c>
      <c r="F1416" s="44">
        <v>0.66469999999999996</v>
      </c>
      <c r="G1416" s="44">
        <v>250.65</v>
      </c>
      <c r="H1416" s="44">
        <v>4.47</v>
      </c>
      <c r="I1416" s="44">
        <v>1.4077999999999999</v>
      </c>
      <c r="J1416" s="45">
        <v>9.2048000000000005</v>
      </c>
    </row>
    <row r="1417" spans="1:10" x14ac:dyDescent="0.25">
      <c r="A1417" s="33">
        <v>38182</v>
      </c>
      <c r="B1417" s="44">
        <v>1.2381</v>
      </c>
      <c r="C1417" s="44">
        <v>134.80000000000001</v>
      </c>
      <c r="D1417" s="44">
        <v>31.501000000000001</v>
      </c>
      <c r="E1417" s="44">
        <v>7.4355000000000002</v>
      </c>
      <c r="F1417" s="44">
        <v>0.66620000000000001</v>
      </c>
      <c r="G1417" s="44">
        <v>249.93</v>
      </c>
      <c r="H1417" s="44">
        <v>4.47</v>
      </c>
      <c r="I1417" s="44">
        <v>1.4108000000000001</v>
      </c>
      <c r="J1417" s="45">
        <v>9.2119999999999997</v>
      </c>
    </row>
    <row r="1418" spans="1:10" x14ac:dyDescent="0.25">
      <c r="A1418" s="33">
        <v>38183</v>
      </c>
      <c r="B1418" s="44">
        <v>1.2374000000000001</v>
      </c>
      <c r="C1418" s="44">
        <v>134.97999999999999</v>
      </c>
      <c r="D1418" s="44">
        <v>31.393999999999998</v>
      </c>
      <c r="E1418" s="44">
        <v>7.4351000000000003</v>
      </c>
      <c r="F1418" s="44">
        <v>0.66769999999999996</v>
      </c>
      <c r="G1418" s="44">
        <v>250.25</v>
      </c>
      <c r="H1418" s="44">
        <v>4.4260000000000002</v>
      </c>
      <c r="I1418" s="44">
        <v>1.4067000000000001</v>
      </c>
      <c r="J1418" s="45">
        <v>9.1954999999999991</v>
      </c>
    </row>
    <row r="1419" spans="1:10" x14ac:dyDescent="0.25">
      <c r="A1419" s="33">
        <v>38184</v>
      </c>
      <c r="B1419" s="44">
        <v>1.2353000000000001</v>
      </c>
      <c r="C1419" s="44">
        <v>135.37</v>
      </c>
      <c r="D1419" s="44">
        <v>31.355</v>
      </c>
      <c r="E1419" s="44">
        <v>7.4349999999999996</v>
      </c>
      <c r="F1419" s="44">
        <v>0.66449999999999998</v>
      </c>
      <c r="G1419" s="44">
        <v>250.1</v>
      </c>
      <c r="H1419" s="44">
        <v>4.4303999999999997</v>
      </c>
      <c r="I1419" s="44">
        <v>1.4138999999999999</v>
      </c>
      <c r="J1419" s="45">
        <v>9.1981000000000002</v>
      </c>
    </row>
    <row r="1420" spans="1:10" x14ac:dyDescent="0.25">
      <c r="A1420" s="33">
        <v>38187</v>
      </c>
      <c r="B1420" s="44">
        <v>1.2412000000000001</v>
      </c>
      <c r="C1420" s="44">
        <v>134.26</v>
      </c>
      <c r="D1420" s="44">
        <v>31.181000000000001</v>
      </c>
      <c r="E1420" s="44">
        <v>7.4356999999999998</v>
      </c>
      <c r="F1420" s="44">
        <v>0.66359999999999997</v>
      </c>
      <c r="G1420" s="44">
        <v>249.53</v>
      </c>
      <c r="H1420" s="44">
        <v>4.4192999999999998</v>
      </c>
      <c r="I1420" s="44">
        <v>1.4057999999999999</v>
      </c>
      <c r="J1420" s="45">
        <v>9.1974999999999998</v>
      </c>
    </row>
    <row r="1421" spans="1:10" x14ac:dyDescent="0.25">
      <c r="A1421" s="33">
        <v>38188</v>
      </c>
      <c r="B1421" s="44">
        <v>1.2384999999999999</v>
      </c>
      <c r="C1421" s="44">
        <v>134.31</v>
      </c>
      <c r="D1421" s="44">
        <v>31.305</v>
      </c>
      <c r="E1421" s="44">
        <v>7.4363000000000001</v>
      </c>
      <c r="F1421" s="44">
        <v>0.66685000000000005</v>
      </c>
      <c r="G1421" s="44">
        <v>249.55</v>
      </c>
      <c r="H1421" s="44">
        <v>4.4763000000000002</v>
      </c>
      <c r="I1421" s="44">
        <v>1.4172</v>
      </c>
      <c r="J1421" s="45">
        <v>9.2090999999999994</v>
      </c>
    </row>
    <row r="1422" spans="1:10" x14ac:dyDescent="0.25">
      <c r="A1422" s="33">
        <v>38189</v>
      </c>
      <c r="B1422" s="44">
        <v>1.2296</v>
      </c>
      <c r="C1422" s="44">
        <v>134.08000000000001</v>
      </c>
      <c r="D1422" s="44">
        <v>31.437999999999999</v>
      </c>
      <c r="E1422" s="44">
        <v>7.4371</v>
      </c>
      <c r="F1422" s="44">
        <v>0.6673</v>
      </c>
      <c r="G1422" s="44">
        <v>249.94</v>
      </c>
      <c r="H1422" s="44">
        <v>4.4667000000000003</v>
      </c>
      <c r="I1422" s="44">
        <v>1.4148000000000001</v>
      </c>
      <c r="J1422" s="45">
        <v>9.1814999999999998</v>
      </c>
    </row>
    <row r="1423" spans="1:10" x14ac:dyDescent="0.25">
      <c r="A1423" s="33">
        <v>38190</v>
      </c>
      <c r="B1423" s="44">
        <v>1.2267999999999999</v>
      </c>
      <c r="C1423" s="44">
        <v>134.26</v>
      </c>
      <c r="D1423" s="44">
        <v>31.414000000000001</v>
      </c>
      <c r="E1423" s="44">
        <v>7.4372999999999996</v>
      </c>
      <c r="F1423" s="44">
        <v>0.6653</v>
      </c>
      <c r="G1423" s="44">
        <v>249.78</v>
      </c>
      <c r="H1423" s="44">
        <v>4.4565000000000001</v>
      </c>
      <c r="I1423" s="44">
        <v>1.4136</v>
      </c>
      <c r="J1423" s="45">
        <v>9.1922999999999995</v>
      </c>
    </row>
    <row r="1424" spans="1:10" x14ac:dyDescent="0.25">
      <c r="A1424" s="33">
        <v>38191</v>
      </c>
      <c r="B1424" s="44">
        <v>1.2191000000000001</v>
      </c>
      <c r="C1424" s="44">
        <v>134.06</v>
      </c>
      <c r="D1424" s="44">
        <v>31.4</v>
      </c>
      <c r="E1424" s="44">
        <v>7.4359000000000002</v>
      </c>
      <c r="F1424" s="44">
        <v>0.66320000000000001</v>
      </c>
      <c r="G1424" s="44">
        <v>248.99</v>
      </c>
      <c r="H1424" s="44">
        <v>4.4272</v>
      </c>
      <c r="I1424" s="44">
        <v>1.4207000000000001</v>
      </c>
      <c r="J1424" s="45">
        <v>9.1905999999999999</v>
      </c>
    </row>
    <row r="1425" spans="1:10" x14ac:dyDescent="0.25">
      <c r="A1425" s="33">
        <v>38194</v>
      </c>
      <c r="B1425" s="44">
        <v>1.2162999999999999</v>
      </c>
      <c r="C1425" s="44">
        <v>133.22</v>
      </c>
      <c r="D1425" s="44">
        <v>31.556999999999999</v>
      </c>
      <c r="E1425" s="44">
        <v>7.4362000000000004</v>
      </c>
      <c r="F1425" s="44">
        <v>0.66105000000000003</v>
      </c>
      <c r="G1425" s="44">
        <v>249.03</v>
      </c>
      <c r="H1425" s="44">
        <v>4.4409999999999998</v>
      </c>
      <c r="I1425" s="44">
        <v>1.4185000000000001</v>
      </c>
      <c r="J1425" s="45">
        <v>9.2029999999999994</v>
      </c>
    </row>
    <row r="1426" spans="1:10" x14ac:dyDescent="0.25">
      <c r="A1426" s="33">
        <v>38195</v>
      </c>
      <c r="B1426" s="44">
        <v>1.2168000000000001</v>
      </c>
      <c r="C1426" s="44">
        <v>133.62</v>
      </c>
      <c r="D1426" s="44">
        <v>31.599</v>
      </c>
      <c r="E1426" s="44">
        <v>7.4352</v>
      </c>
      <c r="F1426" s="44">
        <v>0.66100000000000003</v>
      </c>
      <c r="G1426" s="44">
        <v>248.39</v>
      </c>
      <c r="H1426" s="44">
        <v>4.4249999999999998</v>
      </c>
      <c r="I1426" s="44">
        <v>1.4135</v>
      </c>
      <c r="J1426" s="45">
        <v>9.2033000000000005</v>
      </c>
    </row>
    <row r="1427" spans="1:10" x14ac:dyDescent="0.25">
      <c r="A1427" s="33">
        <v>38196</v>
      </c>
      <c r="B1427" s="44">
        <v>1.2034</v>
      </c>
      <c r="C1427" s="44">
        <v>134.15</v>
      </c>
      <c r="D1427" s="44">
        <v>31.652999999999999</v>
      </c>
      <c r="E1427" s="44">
        <v>7.4348999999999998</v>
      </c>
      <c r="F1427" s="44">
        <v>0.66164999999999996</v>
      </c>
      <c r="G1427" s="44">
        <v>247.98</v>
      </c>
      <c r="H1427" s="44">
        <v>4.4096000000000002</v>
      </c>
      <c r="I1427" s="44">
        <v>1.4109</v>
      </c>
      <c r="J1427" s="45">
        <v>9.2104999999999997</v>
      </c>
    </row>
    <row r="1428" spans="1:10" x14ac:dyDescent="0.25">
      <c r="A1428" s="33">
        <v>38197</v>
      </c>
      <c r="B1428" s="44">
        <v>1.2025999999999999</v>
      </c>
      <c r="C1428" s="44">
        <v>135</v>
      </c>
      <c r="D1428" s="44">
        <v>31.745000000000001</v>
      </c>
      <c r="E1428" s="44">
        <v>7.4341999999999997</v>
      </c>
      <c r="F1428" s="44">
        <v>0.66300000000000003</v>
      </c>
      <c r="G1428" s="44">
        <v>247.35</v>
      </c>
      <c r="H1428" s="44">
        <v>4.3888999999999996</v>
      </c>
      <c r="I1428" s="44">
        <v>1.4158999999999999</v>
      </c>
      <c r="J1428" s="45">
        <v>9.2273999999999994</v>
      </c>
    </row>
    <row r="1429" spans="1:10" x14ac:dyDescent="0.25">
      <c r="A1429" s="33">
        <v>38198</v>
      </c>
      <c r="B1429" s="44">
        <v>1.2039</v>
      </c>
      <c r="C1429" s="44">
        <v>134.19</v>
      </c>
      <c r="D1429" s="44">
        <v>31.693000000000001</v>
      </c>
      <c r="E1429" s="44">
        <v>7.4356999999999998</v>
      </c>
      <c r="F1429" s="44">
        <v>0.66254999999999997</v>
      </c>
      <c r="G1429" s="44">
        <v>248.3</v>
      </c>
      <c r="H1429" s="44">
        <v>4.3916000000000004</v>
      </c>
      <c r="I1429" s="44">
        <v>1.4218</v>
      </c>
      <c r="J1429" s="45">
        <v>9.2356999999999996</v>
      </c>
    </row>
    <row r="1430" spans="1:10" x14ac:dyDescent="0.25">
      <c r="A1430" s="33">
        <v>38201</v>
      </c>
      <c r="B1430" s="44">
        <v>1.2055</v>
      </c>
      <c r="C1430" s="44">
        <v>134.09</v>
      </c>
      <c r="D1430" s="44">
        <v>31.617999999999999</v>
      </c>
      <c r="E1430" s="44">
        <v>7.4360999999999997</v>
      </c>
      <c r="F1430" s="44">
        <v>0.66005000000000003</v>
      </c>
      <c r="G1430" s="44">
        <v>248.7</v>
      </c>
      <c r="H1430" s="44">
        <v>4.3807999999999998</v>
      </c>
      <c r="I1430" s="44">
        <v>1.4297</v>
      </c>
      <c r="J1430" s="45">
        <v>9.2140000000000004</v>
      </c>
    </row>
    <row r="1431" spans="1:10" x14ac:dyDescent="0.25">
      <c r="A1431" s="33">
        <v>38202</v>
      </c>
      <c r="B1431" s="44">
        <v>1.2021999999999999</v>
      </c>
      <c r="C1431" s="44">
        <v>133.22999999999999</v>
      </c>
      <c r="D1431" s="44">
        <v>31.747</v>
      </c>
      <c r="E1431" s="44">
        <v>7.4359999999999999</v>
      </c>
      <c r="F1431" s="44">
        <v>0.66069999999999995</v>
      </c>
      <c r="G1431" s="44">
        <v>250.75</v>
      </c>
      <c r="H1431" s="44">
        <v>4.4189999999999996</v>
      </c>
      <c r="I1431" s="44">
        <v>1.4313</v>
      </c>
      <c r="J1431" s="45">
        <v>9.2091999999999992</v>
      </c>
    </row>
    <row r="1432" spans="1:10" x14ac:dyDescent="0.25">
      <c r="A1432" s="33">
        <v>38203</v>
      </c>
      <c r="B1432" s="44">
        <v>1.1982999999999999</v>
      </c>
      <c r="C1432" s="44">
        <v>133.72</v>
      </c>
      <c r="D1432" s="44">
        <v>31.768999999999998</v>
      </c>
      <c r="E1432" s="44">
        <v>7.4352</v>
      </c>
      <c r="F1432" s="44">
        <v>0.65959999999999996</v>
      </c>
      <c r="G1432" s="44">
        <v>250.14</v>
      </c>
      <c r="H1432" s="44">
        <v>4.4349999999999996</v>
      </c>
      <c r="I1432" s="44">
        <v>1.43</v>
      </c>
      <c r="J1432" s="45">
        <v>9.1937999999999995</v>
      </c>
    </row>
    <row r="1433" spans="1:10" x14ac:dyDescent="0.25">
      <c r="A1433" s="33">
        <v>38204</v>
      </c>
      <c r="B1433" s="44">
        <v>1.2041999999999999</v>
      </c>
      <c r="C1433" s="44">
        <v>134.13</v>
      </c>
      <c r="D1433" s="44">
        <v>31.73</v>
      </c>
      <c r="E1433" s="44">
        <v>7.4355000000000002</v>
      </c>
      <c r="F1433" s="44">
        <v>0.66120000000000001</v>
      </c>
      <c r="G1433" s="44">
        <v>248.9</v>
      </c>
      <c r="H1433" s="44">
        <v>4.4130000000000003</v>
      </c>
      <c r="I1433" s="44">
        <v>1.4236</v>
      </c>
      <c r="J1433" s="45">
        <v>9.1803000000000008</v>
      </c>
    </row>
    <row r="1434" spans="1:10" x14ac:dyDescent="0.25">
      <c r="A1434" s="33">
        <v>38205</v>
      </c>
      <c r="B1434" s="44">
        <v>1.2063999999999999</v>
      </c>
      <c r="C1434" s="44">
        <v>134.62</v>
      </c>
      <c r="D1434" s="44">
        <v>31.611000000000001</v>
      </c>
      <c r="E1434" s="44">
        <v>7.4345999999999997</v>
      </c>
      <c r="F1434" s="44">
        <v>0.66190000000000004</v>
      </c>
      <c r="G1434" s="44">
        <v>248.21</v>
      </c>
      <c r="H1434" s="44">
        <v>4.4020000000000001</v>
      </c>
      <c r="I1434" s="44">
        <v>1.4213</v>
      </c>
      <c r="J1434" s="45">
        <v>9.1821000000000002</v>
      </c>
    </row>
    <row r="1435" spans="1:10" x14ac:dyDescent="0.25">
      <c r="A1435" s="33">
        <v>38208</v>
      </c>
      <c r="B1435" s="44">
        <v>1.2246999999999999</v>
      </c>
      <c r="C1435" s="44">
        <v>135.77000000000001</v>
      </c>
      <c r="D1435" s="44">
        <v>31.501999999999999</v>
      </c>
      <c r="E1435" s="44">
        <v>7.4348000000000001</v>
      </c>
      <c r="F1435" s="44">
        <v>0.66605000000000003</v>
      </c>
      <c r="G1435" s="44">
        <v>246.54</v>
      </c>
      <c r="H1435" s="44">
        <v>4.3845999999999998</v>
      </c>
      <c r="I1435" s="44">
        <v>1.4162999999999999</v>
      </c>
      <c r="J1435" s="45">
        <v>9.1978000000000009</v>
      </c>
    </row>
    <row r="1436" spans="1:10" x14ac:dyDescent="0.25">
      <c r="A1436" s="33">
        <v>38209</v>
      </c>
      <c r="B1436" s="44">
        <v>1.2279</v>
      </c>
      <c r="C1436" s="44">
        <v>136.08000000000001</v>
      </c>
      <c r="D1436" s="44">
        <v>31.37</v>
      </c>
      <c r="E1436" s="44">
        <v>7.4345999999999997</v>
      </c>
      <c r="F1436" s="44">
        <v>0.66920000000000002</v>
      </c>
      <c r="G1436" s="44">
        <v>246.58</v>
      </c>
      <c r="H1436" s="44">
        <v>4.3868</v>
      </c>
      <c r="I1436" s="44">
        <v>1.4118999999999999</v>
      </c>
      <c r="J1436" s="45">
        <v>9.1822999999999997</v>
      </c>
    </row>
    <row r="1437" spans="1:10" x14ac:dyDescent="0.25">
      <c r="A1437" s="33">
        <v>38210</v>
      </c>
      <c r="B1437" s="44">
        <v>1.2233000000000001</v>
      </c>
      <c r="C1437" s="44">
        <v>135.84</v>
      </c>
      <c r="D1437" s="44">
        <v>31.463000000000001</v>
      </c>
      <c r="E1437" s="44">
        <v>7.4367999999999999</v>
      </c>
      <c r="F1437" s="44">
        <v>0.66900000000000004</v>
      </c>
      <c r="G1437" s="44">
        <v>247.63</v>
      </c>
      <c r="H1437" s="44">
        <v>4.4226000000000001</v>
      </c>
      <c r="I1437" s="44">
        <v>1.4085000000000001</v>
      </c>
      <c r="J1437" s="45">
        <v>9.1999999999999993</v>
      </c>
    </row>
    <row r="1438" spans="1:10" x14ac:dyDescent="0.25">
      <c r="A1438" s="33">
        <v>38211</v>
      </c>
      <c r="B1438" s="44">
        <v>1.2256</v>
      </c>
      <c r="C1438" s="44">
        <v>135.86000000000001</v>
      </c>
      <c r="D1438" s="44">
        <v>31.489000000000001</v>
      </c>
      <c r="E1438" s="44">
        <v>7.4379</v>
      </c>
      <c r="F1438" s="44">
        <v>0.66949999999999998</v>
      </c>
      <c r="G1438" s="44">
        <v>247.75</v>
      </c>
      <c r="H1438" s="44">
        <v>4.4077999999999999</v>
      </c>
      <c r="I1438" s="44">
        <v>1.4159999999999999</v>
      </c>
      <c r="J1438" s="45">
        <v>9.202</v>
      </c>
    </row>
    <row r="1439" spans="1:10" x14ac:dyDescent="0.25">
      <c r="A1439" s="33">
        <v>38212</v>
      </c>
      <c r="B1439" s="44">
        <v>1.2219</v>
      </c>
      <c r="C1439" s="44">
        <v>136.5</v>
      </c>
      <c r="D1439" s="44">
        <v>31.484000000000002</v>
      </c>
      <c r="E1439" s="44">
        <v>7.4382000000000001</v>
      </c>
      <c r="F1439" s="44">
        <v>0.67010000000000003</v>
      </c>
      <c r="G1439" s="44">
        <v>248.6</v>
      </c>
      <c r="H1439" s="44">
        <v>4.4558999999999997</v>
      </c>
      <c r="I1439" s="44">
        <v>1.4336</v>
      </c>
      <c r="J1439" s="45">
        <v>9.2197999999999993</v>
      </c>
    </row>
    <row r="1440" spans="1:10" x14ac:dyDescent="0.25">
      <c r="A1440" s="33">
        <v>38215</v>
      </c>
      <c r="B1440" s="44">
        <v>1.2337</v>
      </c>
      <c r="C1440" s="44">
        <v>136.66</v>
      </c>
      <c r="D1440" s="44">
        <v>31.460999999999999</v>
      </c>
      <c r="E1440" s="44">
        <v>7.4379</v>
      </c>
      <c r="F1440" s="44">
        <v>0.67020000000000002</v>
      </c>
      <c r="G1440" s="44">
        <v>248.15</v>
      </c>
      <c r="H1440" s="44">
        <v>4.4402999999999997</v>
      </c>
      <c r="I1440" s="44">
        <v>1.4307000000000001</v>
      </c>
      <c r="J1440" s="45">
        <v>9.2388999999999992</v>
      </c>
    </row>
    <row r="1441" spans="1:10" x14ac:dyDescent="0.25">
      <c r="A1441" s="33">
        <v>38216</v>
      </c>
      <c r="B1441" s="44">
        <v>1.2338</v>
      </c>
      <c r="C1441" s="44">
        <v>136.44999999999999</v>
      </c>
      <c r="D1441" s="44">
        <v>31.483000000000001</v>
      </c>
      <c r="E1441" s="44">
        <v>7.4356</v>
      </c>
      <c r="F1441" s="44">
        <v>0.67130000000000001</v>
      </c>
      <c r="G1441" s="44">
        <v>247.33</v>
      </c>
      <c r="H1441" s="44">
        <v>4.4337</v>
      </c>
      <c r="I1441" s="44">
        <v>1.4266000000000001</v>
      </c>
      <c r="J1441" s="45">
        <v>9.2324000000000002</v>
      </c>
    </row>
    <row r="1442" spans="1:10" x14ac:dyDescent="0.25">
      <c r="A1442" s="33">
        <v>38217</v>
      </c>
      <c r="B1442" s="44">
        <v>1.2331000000000001</v>
      </c>
      <c r="C1442" s="44">
        <v>135.56</v>
      </c>
      <c r="D1442" s="44">
        <v>31.488</v>
      </c>
      <c r="E1442" s="44">
        <v>7.4359999999999999</v>
      </c>
      <c r="F1442" s="44">
        <v>0.67484999999999995</v>
      </c>
      <c r="G1442" s="44">
        <v>247.3</v>
      </c>
      <c r="H1442" s="44">
        <v>4.4402999999999997</v>
      </c>
      <c r="I1442" s="44">
        <v>1.4314</v>
      </c>
      <c r="J1442" s="45">
        <v>9.2187000000000001</v>
      </c>
    </row>
    <row r="1443" spans="1:10" x14ac:dyDescent="0.25">
      <c r="A1443" s="33">
        <v>38218</v>
      </c>
      <c r="B1443" s="44">
        <v>1.2359</v>
      </c>
      <c r="C1443" s="44">
        <v>135.36000000000001</v>
      </c>
      <c r="D1443" s="44">
        <v>31.655000000000001</v>
      </c>
      <c r="E1443" s="44">
        <v>7.4371999999999998</v>
      </c>
      <c r="F1443" s="44">
        <v>0.67654999999999998</v>
      </c>
      <c r="G1443" s="44">
        <v>249.5</v>
      </c>
      <c r="H1443" s="44">
        <v>4.4654999999999996</v>
      </c>
      <c r="I1443" s="44">
        <v>1.429</v>
      </c>
      <c r="J1443" s="45">
        <v>9.2185000000000006</v>
      </c>
    </row>
    <row r="1444" spans="1:10" x14ac:dyDescent="0.25">
      <c r="A1444" s="33">
        <v>38219</v>
      </c>
      <c r="B1444" s="44">
        <v>1.2293000000000001</v>
      </c>
      <c r="C1444" s="44">
        <v>134.76</v>
      </c>
      <c r="D1444" s="44">
        <v>31.66</v>
      </c>
      <c r="E1444" s="44">
        <v>7.4378000000000002</v>
      </c>
      <c r="F1444" s="44">
        <v>0.67430000000000001</v>
      </c>
      <c r="G1444" s="44">
        <v>251.58</v>
      </c>
      <c r="H1444" s="44">
        <v>4.4621000000000004</v>
      </c>
      <c r="I1444" s="44">
        <v>1.4372</v>
      </c>
      <c r="J1444" s="45">
        <v>9.1984999999999992</v>
      </c>
    </row>
    <row r="1445" spans="1:10" x14ac:dyDescent="0.25">
      <c r="A1445" s="33">
        <v>38222</v>
      </c>
      <c r="B1445" s="44">
        <v>1.2250000000000001</v>
      </c>
      <c r="C1445" s="44">
        <v>134.19</v>
      </c>
      <c r="D1445" s="44">
        <v>31.719000000000001</v>
      </c>
      <c r="E1445" s="44">
        <v>7.4379</v>
      </c>
      <c r="F1445" s="44">
        <v>0.6744</v>
      </c>
      <c r="G1445" s="44">
        <v>251.54</v>
      </c>
      <c r="H1445" s="44">
        <v>4.4465000000000003</v>
      </c>
      <c r="I1445" s="44">
        <v>1.4464999999999999</v>
      </c>
      <c r="J1445" s="45">
        <v>9.1783000000000001</v>
      </c>
    </row>
    <row r="1446" spans="1:10" x14ac:dyDescent="0.25">
      <c r="A1446" s="33">
        <v>38223</v>
      </c>
      <c r="B1446" s="44">
        <v>1.2139</v>
      </c>
      <c r="C1446" s="44">
        <v>133.02000000000001</v>
      </c>
      <c r="D1446" s="44">
        <v>31.683</v>
      </c>
      <c r="E1446" s="44">
        <v>7.4378000000000002</v>
      </c>
      <c r="F1446" s="44">
        <v>0.67249999999999999</v>
      </c>
      <c r="G1446" s="44">
        <v>249.25</v>
      </c>
      <c r="H1446" s="44">
        <v>4.4336000000000002</v>
      </c>
      <c r="I1446" s="44">
        <v>1.4457</v>
      </c>
      <c r="J1446" s="45">
        <v>9.1613000000000007</v>
      </c>
    </row>
    <row r="1447" spans="1:10" x14ac:dyDescent="0.25">
      <c r="A1447" s="33">
        <v>38224</v>
      </c>
      <c r="B1447" s="44">
        <v>1.2081</v>
      </c>
      <c r="C1447" s="44">
        <v>133.19</v>
      </c>
      <c r="D1447" s="44">
        <v>31.704999999999998</v>
      </c>
      <c r="E1447" s="44">
        <v>7.4359000000000002</v>
      </c>
      <c r="F1447" s="44">
        <v>0.67269999999999996</v>
      </c>
      <c r="G1447" s="44">
        <v>249.4</v>
      </c>
      <c r="H1447" s="44">
        <v>4.4118000000000004</v>
      </c>
      <c r="I1447" s="44">
        <v>1.4537</v>
      </c>
      <c r="J1447" s="45">
        <v>9.1546000000000003</v>
      </c>
    </row>
    <row r="1448" spans="1:10" x14ac:dyDescent="0.25">
      <c r="A1448" s="33">
        <v>38225</v>
      </c>
      <c r="B1448" s="44">
        <v>1.21</v>
      </c>
      <c r="C1448" s="44">
        <v>133.04</v>
      </c>
      <c r="D1448" s="44">
        <v>31.747</v>
      </c>
      <c r="E1448" s="44">
        <v>7.4363999999999999</v>
      </c>
      <c r="F1448" s="44">
        <v>0.67320000000000002</v>
      </c>
      <c r="G1448" s="44">
        <v>249.23</v>
      </c>
      <c r="H1448" s="44">
        <v>4.4554999999999998</v>
      </c>
      <c r="I1448" s="44">
        <v>1.454</v>
      </c>
      <c r="J1448" s="45">
        <v>9.1404999999999994</v>
      </c>
    </row>
    <row r="1449" spans="1:10" x14ac:dyDescent="0.25">
      <c r="A1449" s="33">
        <v>38226</v>
      </c>
      <c r="B1449" s="44">
        <v>1.2084999999999999</v>
      </c>
      <c r="C1449" s="44">
        <v>132.36000000000001</v>
      </c>
      <c r="D1449" s="44">
        <v>31.84</v>
      </c>
      <c r="E1449" s="44">
        <v>7.4368999999999996</v>
      </c>
      <c r="F1449" s="44">
        <v>0.67179999999999995</v>
      </c>
      <c r="G1449" s="44">
        <v>249.13</v>
      </c>
      <c r="H1449" s="44">
        <v>4.4642999999999997</v>
      </c>
      <c r="I1449" s="44">
        <v>1.4549000000000001</v>
      </c>
      <c r="J1449" s="45">
        <v>9.1226000000000003</v>
      </c>
    </row>
    <row r="1450" spans="1:10" x14ac:dyDescent="0.25">
      <c r="A1450" s="33">
        <v>38229</v>
      </c>
      <c r="B1450" s="44">
        <v>1.2047000000000001</v>
      </c>
      <c r="C1450" s="44">
        <v>132.37</v>
      </c>
      <c r="D1450" s="44">
        <v>31.835000000000001</v>
      </c>
      <c r="E1450" s="44">
        <v>7.4358000000000004</v>
      </c>
      <c r="F1450" s="44">
        <v>0.67259999999999998</v>
      </c>
      <c r="G1450" s="44">
        <v>249.33</v>
      </c>
      <c r="H1450" s="44">
        <v>4.4627999999999997</v>
      </c>
      <c r="I1450" s="44">
        <v>1.4568000000000001</v>
      </c>
      <c r="J1450" s="45">
        <v>9.1221999999999994</v>
      </c>
    </row>
    <row r="1451" spans="1:10" x14ac:dyDescent="0.25">
      <c r="A1451" s="33">
        <v>38230</v>
      </c>
      <c r="B1451" s="44">
        <v>1.2111000000000001</v>
      </c>
      <c r="C1451" s="44">
        <v>133.05000000000001</v>
      </c>
      <c r="D1451" s="44">
        <v>31.878</v>
      </c>
      <c r="E1451" s="44">
        <v>7.4379999999999997</v>
      </c>
      <c r="F1451" s="44">
        <v>0.67549999999999999</v>
      </c>
      <c r="G1451" s="44">
        <v>249.25</v>
      </c>
      <c r="H1451" s="44">
        <v>4.4581999999999997</v>
      </c>
      <c r="I1451" s="44">
        <v>1.4559</v>
      </c>
      <c r="J1451" s="45">
        <v>9.1263000000000005</v>
      </c>
    </row>
    <row r="1452" spans="1:10" x14ac:dyDescent="0.25">
      <c r="A1452" s="33">
        <v>38231</v>
      </c>
      <c r="B1452" s="44">
        <v>1.2168000000000001</v>
      </c>
      <c r="C1452" s="44">
        <v>133.09</v>
      </c>
      <c r="D1452" s="44">
        <v>31.835000000000001</v>
      </c>
      <c r="E1452" s="44">
        <v>7.4377000000000004</v>
      </c>
      <c r="F1452" s="44">
        <v>0.67774999999999996</v>
      </c>
      <c r="G1452" s="44">
        <v>248.55</v>
      </c>
      <c r="H1452" s="44">
        <v>4.4398999999999997</v>
      </c>
      <c r="I1452" s="44">
        <v>1.4593</v>
      </c>
      <c r="J1452" s="45">
        <v>9.1370000000000005</v>
      </c>
    </row>
    <row r="1453" spans="1:10" x14ac:dyDescent="0.25">
      <c r="A1453" s="33">
        <v>38232</v>
      </c>
      <c r="B1453" s="44">
        <v>1.2172000000000001</v>
      </c>
      <c r="C1453" s="44">
        <v>133.05000000000001</v>
      </c>
      <c r="D1453" s="44">
        <v>31.739000000000001</v>
      </c>
      <c r="E1453" s="44">
        <v>7.4374000000000002</v>
      </c>
      <c r="F1453" s="44">
        <v>0.67910000000000004</v>
      </c>
      <c r="G1453" s="44">
        <v>248.23</v>
      </c>
      <c r="H1453" s="44">
        <v>4.4374000000000002</v>
      </c>
      <c r="I1453" s="44">
        <v>1.4564999999999999</v>
      </c>
      <c r="J1453" s="45">
        <v>9.1211000000000002</v>
      </c>
    </row>
    <row r="1454" spans="1:10" x14ac:dyDescent="0.25">
      <c r="A1454" s="33">
        <v>38233</v>
      </c>
      <c r="B1454" s="44">
        <v>1.2175</v>
      </c>
      <c r="C1454" s="44">
        <v>132.96</v>
      </c>
      <c r="D1454" s="44">
        <v>31.655000000000001</v>
      </c>
      <c r="E1454" s="44">
        <v>7.4368999999999996</v>
      </c>
      <c r="F1454" s="44">
        <v>0.67989999999999995</v>
      </c>
      <c r="G1454" s="44">
        <v>247.7</v>
      </c>
      <c r="H1454" s="44">
        <v>4.4318999999999997</v>
      </c>
      <c r="I1454" s="44">
        <v>1.4593</v>
      </c>
      <c r="J1454" s="45">
        <v>9.1370000000000005</v>
      </c>
    </row>
    <row r="1455" spans="1:10" x14ac:dyDescent="0.25">
      <c r="A1455" s="33">
        <v>38236</v>
      </c>
      <c r="B1455" s="44">
        <v>1.2071000000000001</v>
      </c>
      <c r="C1455" s="44">
        <v>132.88</v>
      </c>
      <c r="D1455" s="44">
        <v>31.69</v>
      </c>
      <c r="E1455" s="44">
        <v>7.4367999999999999</v>
      </c>
      <c r="F1455" s="44">
        <v>0.67820000000000003</v>
      </c>
      <c r="G1455" s="44">
        <v>247.88</v>
      </c>
      <c r="H1455" s="44">
        <v>4.4057000000000004</v>
      </c>
      <c r="I1455" s="44">
        <v>1.4614</v>
      </c>
      <c r="J1455" s="45">
        <v>9.1318000000000001</v>
      </c>
    </row>
    <row r="1456" spans="1:10" x14ac:dyDescent="0.25">
      <c r="A1456" s="33">
        <v>38237</v>
      </c>
      <c r="B1456" s="44">
        <v>1.2079</v>
      </c>
      <c r="C1456" s="44">
        <v>132.54</v>
      </c>
      <c r="D1456" s="44">
        <v>31.713000000000001</v>
      </c>
      <c r="E1456" s="44">
        <v>7.4362000000000004</v>
      </c>
      <c r="F1456" s="44">
        <v>0.68115000000000003</v>
      </c>
      <c r="G1456" s="44">
        <v>247.86</v>
      </c>
      <c r="H1456" s="44">
        <v>4.3827999999999996</v>
      </c>
      <c r="I1456" s="44">
        <v>1.4662999999999999</v>
      </c>
      <c r="J1456" s="45">
        <v>9.1334999999999997</v>
      </c>
    </row>
    <row r="1457" spans="1:10" x14ac:dyDescent="0.25">
      <c r="A1457" s="33">
        <v>38238</v>
      </c>
      <c r="B1457" s="44">
        <v>1.2039</v>
      </c>
      <c r="C1457" s="44">
        <v>132.01</v>
      </c>
      <c r="D1457" s="44">
        <v>31.745999999999999</v>
      </c>
      <c r="E1457" s="44">
        <v>7.4360999999999997</v>
      </c>
      <c r="F1457" s="44">
        <v>0.67879999999999996</v>
      </c>
      <c r="G1457" s="44">
        <v>248.55</v>
      </c>
      <c r="H1457" s="44">
        <v>4.3853</v>
      </c>
      <c r="I1457" s="44">
        <v>1.4614</v>
      </c>
      <c r="J1457" s="45">
        <v>9.1010000000000009</v>
      </c>
    </row>
    <row r="1458" spans="1:10" x14ac:dyDescent="0.25">
      <c r="A1458" s="33">
        <v>38239</v>
      </c>
      <c r="B1458" s="44">
        <v>1.2191000000000001</v>
      </c>
      <c r="C1458" s="44">
        <v>133.71</v>
      </c>
      <c r="D1458" s="44">
        <v>31.704999999999998</v>
      </c>
      <c r="E1458" s="44">
        <v>7.4359000000000002</v>
      </c>
      <c r="F1458" s="44">
        <v>0.68279999999999996</v>
      </c>
      <c r="G1458" s="44">
        <v>249.59</v>
      </c>
      <c r="H1458" s="44">
        <v>4.3879999999999999</v>
      </c>
      <c r="I1458" s="44">
        <v>1.4615</v>
      </c>
      <c r="J1458" s="45">
        <v>9.1171000000000006</v>
      </c>
    </row>
    <row r="1459" spans="1:10" x14ac:dyDescent="0.25">
      <c r="A1459" s="33">
        <v>38240</v>
      </c>
      <c r="B1459" s="44">
        <v>1.2219</v>
      </c>
      <c r="C1459" s="44">
        <v>134.61000000000001</v>
      </c>
      <c r="D1459" s="44">
        <v>31.768000000000001</v>
      </c>
      <c r="E1459" s="44">
        <v>7.4364999999999997</v>
      </c>
      <c r="F1459" s="44">
        <v>0.68320000000000003</v>
      </c>
      <c r="G1459" s="44">
        <v>250.93</v>
      </c>
      <c r="H1459" s="44">
        <v>4.4020000000000001</v>
      </c>
      <c r="I1459" s="44">
        <v>1.4642999999999999</v>
      </c>
      <c r="J1459" s="45">
        <v>9.0981000000000005</v>
      </c>
    </row>
    <row r="1460" spans="1:10" x14ac:dyDescent="0.25">
      <c r="A1460" s="33">
        <v>38243</v>
      </c>
      <c r="B1460" s="44">
        <v>1.2236</v>
      </c>
      <c r="C1460" s="44">
        <v>134.91</v>
      </c>
      <c r="D1460" s="44">
        <v>31.649000000000001</v>
      </c>
      <c r="E1460" s="44">
        <v>7.4370000000000003</v>
      </c>
      <c r="F1460" s="44">
        <v>0.68010000000000004</v>
      </c>
      <c r="G1460" s="44">
        <v>249.22</v>
      </c>
      <c r="H1460" s="44">
        <v>4.3979999999999997</v>
      </c>
      <c r="I1460" s="44">
        <v>1.4655</v>
      </c>
      <c r="J1460" s="45">
        <v>9.0914999999999999</v>
      </c>
    </row>
    <row r="1461" spans="1:10" x14ac:dyDescent="0.25">
      <c r="A1461" s="33">
        <v>38244</v>
      </c>
      <c r="B1461" s="44">
        <v>1.2237</v>
      </c>
      <c r="C1461" s="44">
        <v>134.46</v>
      </c>
      <c r="D1461" s="44">
        <v>31.524999999999999</v>
      </c>
      <c r="E1461" s="44">
        <v>7.4385000000000003</v>
      </c>
      <c r="F1461" s="44">
        <v>0.68135000000000001</v>
      </c>
      <c r="G1461" s="44">
        <v>248.38</v>
      </c>
      <c r="H1461" s="44">
        <v>4.3775000000000004</v>
      </c>
      <c r="I1461" s="44">
        <v>1.466</v>
      </c>
      <c r="J1461" s="45">
        <v>9.1003000000000007</v>
      </c>
    </row>
    <row r="1462" spans="1:10" x14ac:dyDescent="0.25">
      <c r="A1462" s="33">
        <v>38245</v>
      </c>
      <c r="B1462" s="44">
        <v>1.2238</v>
      </c>
      <c r="C1462" s="44">
        <v>134.19</v>
      </c>
      <c r="D1462" s="44">
        <v>31.396999999999998</v>
      </c>
      <c r="E1462" s="44">
        <v>7.4382999999999999</v>
      </c>
      <c r="F1462" s="44">
        <v>0.68479999999999996</v>
      </c>
      <c r="G1462" s="44">
        <v>247.95</v>
      </c>
      <c r="H1462" s="44">
        <v>4.3624999999999998</v>
      </c>
      <c r="I1462" s="44">
        <v>1.4635</v>
      </c>
      <c r="J1462" s="45">
        <v>9.1174999999999997</v>
      </c>
    </row>
    <row r="1463" spans="1:10" x14ac:dyDescent="0.25">
      <c r="A1463" s="33">
        <v>38246</v>
      </c>
      <c r="B1463" s="44">
        <v>1.2158</v>
      </c>
      <c r="C1463" s="44">
        <v>133.24</v>
      </c>
      <c r="D1463" s="44">
        <v>31.422999999999998</v>
      </c>
      <c r="E1463" s="44">
        <v>7.4387999999999996</v>
      </c>
      <c r="F1463" s="44">
        <v>0.67979999999999996</v>
      </c>
      <c r="G1463" s="44">
        <v>247.2</v>
      </c>
      <c r="H1463" s="44">
        <v>4.3483999999999998</v>
      </c>
      <c r="I1463" s="44">
        <v>1.4610000000000001</v>
      </c>
      <c r="J1463" s="45">
        <v>9.1270000000000007</v>
      </c>
    </row>
    <row r="1464" spans="1:10" x14ac:dyDescent="0.25">
      <c r="A1464" s="33">
        <v>38247</v>
      </c>
      <c r="B1464" s="44">
        <v>1.2211000000000001</v>
      </c>
      <c r="C1464" s="44">
        <v>134.32</v>
      </c>
      <c r="D1464" s="44">
        <v>31.452000000000002</v>
      </c>
      <c r="E1464" s="44">
        <v>7.4389000000000003</v>
      </c>
      <c r="F1464" s="44">
        <v>0.68010000000000004</v>
      </c>
      <c r="G1464" s="44">
        <v>247.68</v>
      </c>
      <c r="H1464" s="44">
        <v>4.3493000000000004</v>
      </c>
      <c r="I1464" s="44">
        <v>1.4572000000000001</v>
      </c>
      <c r="J1464" s="45">
        <v>9.1090999999999998</v>
      </c>
    </row>
    <row r="1465" spans="1:10" x14ac:dyDescent="0.25">
      <c r="A1465" s="33">
        <v>38250</v>
      </c>
      <c r="B1465" s="44">
        <v>1.2132000000000001</v>
      </c>
      <c r="C1465" s="44">
        <v>133.21</v>
      </c>
      <c r="D1465" s="44">
        <v>31.363</v>
      </c>
      <c r="E1465" s="44">
        <v>7.4378000000000002</v>
      </c>
      <c r="F1465" s="44">
        <v>0.6804</v>
      </c>
      <c r="G1465" s="44">
        <v>246.99</v>
      </c>
      <c r="H1465" s="44">
        <v>4.3175999999999997</v>
      </c>
      <c r="I1465" s="44">
        <v>1.4529000000000001</v>
      </c>
      <c r="J1465" s="45">
        <v>9.0815999999999999</v>
      </c>
    </row>
    <row r="1466" spans="1:10" x14ac:dyDescent="0.25">
      <c r="A1466" s="33">
        <v>38251</v>
      </c>
      <c r="B1466" s="44">
        <v>1.2276</v>
      </c>
      <c r="C1466" s="44">
        <v>134.57</v>
      </c>
      <c r="D1466" s="44">
        <v>31.478000000000002</v>
      </c>
      <c r="E1466" s="44">
        <v>7.4375999999999998</v>
      </c>
      <c r="F1466" s="44">
        <v>0.68335000000000001</v>
      </c>
      <c r="G1466" s="44">
        <v>246.03</v>
      </c>
      <c r="H1466" s="44">
        <v>4.3163</v>
      </c>
      <c r="I1466" s="44">
        <v>1.452</v>
      </c>
      <c r="J1466" s="45">
        <v>9.0572999999999997</v>
      </c>
    </row>
    <row r="1467" spans="1:10" x14ac:dyDescent="0.25">
      <c r="A1467" s="33">
        <v>38252</v>
      </c>
      <c r="B1467" s="44">
        <v>1.2244999999999999</v>
      </c>
      <c r="C1467" s="44">
        <v>135.37</v>
      </c>
      <c r="D1467" s="44">
        <v>31.488</v>
      </c>
      <c r="E1467" s="44">
        <v>7.4379</v>
      </c>
      <c r="F1467" s="44">
        <v>0.68345</v>
      </c>
      <c r="G1467" s="44">
        <v>246.23</v>
      </c>
      <c r="H1467" s="44">
        <v>4.3167999999999997</v>
      </c>
      <c r="I1467" s="44">
        <v>1.4472</v>
      </c>
      <c r="J1467" s="45">
        <v>9.0535999999999994</v>
      </c>
    </row>
    <row r="1468" spans="1:10" x14ac:dyDescent="0.25">
      <c r="A1468" s="33">
        <v>38253</v>
      </c>
      <c r="B1468" s="44">
        <v>1.2315</v>
      </c>
      <c r="C1468" s="44">
        <v>136.34</v>
      </c>
      <c r="D1468" s="44">
        <v>31.542999999999999</v>
      </c>
      <c r="E1468" s="44">
        <v>7.4382999999999999</v>
      </c>
      <c r="F1468" s="44">
        <v>0.68374999999999997</v>
      </c>
      <c r="G1468" s="44">
        <v>245.9</v>
      </c>
      <c r="H1468" s="44">
        <v>4.3429000000000002</v>
      </c>
      <c r="I1468" s="44">
        <v>1.4449000000000001</v>
      </c>
      <c r="J1468" s="45">
        <v>9.0539000000000005</v>
      </c>
    </row>
    <row r="1469" spans="1:10" x14ac:dyDescent="0.25">
      <c r="A1469" s="33">
        <v>38254</v>
      </c>
      <c r="B1469" s="44">
        <v>1.2309000000000001</v>
      </c>
      <c r="C1469" s="44">
        <v>136.16999999999999</v>
      </c>
      <c r="D1469" s="44">
        <v>31.57</v>
      </c>
      <c r="E1469" s="44">
        <v>7.4397000000000002</v>
      </c>
      <c r="F1469" s="44">
        <v>0.68315000000000003</v>
      </c>
      <c r="G1469" s="44">
        <v>246.32</v>
      </c>
      <c r="H1469" s="44">
        <v>4.3598999999999997</v>
      </c>
      <c r="I1469" s="44">
        <v>1.4436</v>
      </c>
      <c r="J1469" s="45">
        <v>9.0389999999999997</v>
      </c>
    </row>
    <row r="1470" spans="1:10" x14ac:dyDescent="0.25">
      <c r="A1470" s="33">
        <v>38257</v>
      </c>
      <c r="B1470" s="44">
        <v>1.2254</v>
      </c>
      <c r="C1470" s="44">
        <v>136.30000000000001</v>
      </c>
      <c r="D1470" s="44">
        <v>31.588000000000001</v>
      </c>
      <c r="E1470" s="44">
        <v>7.4390000000000001</v>
      </c>
      <c r="F1470" s="44">
        <v>0.67869999999999997</v>
      </c>
      <c r="G1470" s="44">
        <v>245.98</v>
      </c>
      <c r="H1470" s="44">
        <v>4.3672000000000004</v>
      </c>
      <c r="I1470" s="44">
        <v>1.4501999999999999</v>
      </c>
      <c r="J1470" s="45">
        <v>9.0484000000000009</v>
      </c>
    </row>
    <row r="1471" spans="1:10" x14ac:dyDescent="0.25">
      <c r="A1471" s="33">
        <v>38258</v>
      </c>
      <c r="B1471" s="44">
        <v>1.2335</v>
      </c>
      <c r="C1471" s="44">
        <v>137.4</v>
      </c>
      <c r="D1471" s="44">
        <v>31.609000000000002</v>
      </c>
      <c r="E1471" s="44">
        <v>7.44</v>
      </c>
      <c r="F1471" s="44">
        <v>0.68010000000000004</v>
      </c>
      <c r="G1471" s="44">
        <v>246.95</v>
      </c>
      <c r="H1471" s="44">
        <v>4.3756000000000004</v>
      </c>
      <c r="I1471" s="44">
        <v>1.4523999999999999</v>
      </c>
      <c r="J1471" s="45">
        <v>9.0557999999999996</v>
      </c>
    </row>
    <row r="1472" spans="1:10" x14ac:dyDescent="0.25">
      <c r="A1472" s="33">
        <v>38259</v>
      </c>
      <c r="B1472" s="44">
        <v>1.2323</v>
      </c>
      <c r="C1472" s="44">
        <v>136.62</v>
      </c>
      <c r="D1472" s="44">
        <v>31.628</v>
      </c>
      <c r="E1472" s="44">
        <v>7.4409999999999998</v>
      </c>
      <c r="F1472" s="44">
        <v>0.68179999999999996</v>
      </c>
      <c r="G1472" s="44">
        <v>246.89</v>
      </c>
      <c r="H1472" s="44">
        <v>4.3616999999999999</v>
      </c>
      <c r="I1472" s="44">
        <v>1.4533</v>
      </c>
      <c r="J1472" s="45">
        <v>9.0526</v>
      </c>
    </row>
    <row r="1473" spans="1:10" x14ac:dyDescent="0.25">
      <c r="A1473" s="33">
        <v>38260</v>
      </c>
      <c r="B1473" s="44">
        <v>1.2408999999999999</v>
      </c>
      <c r="C1473" s="44">
        <v>137.16999999999999</v>
      </c>
      <c r="D1473" s="44">
        <v>31.66</v>
      </c>
      <c r="E1473" s="44">
        <v>7.4416000000000002</v>
      </c>
      <c r="F1473" s="44">
        <v>0.68679999999999997</v>
      </c>
      <c r="G1473" s="44">
        <v>247.41</v>
      </c>
      <c r="H1473" s="44">
        <v>4.3796999999999997</v>
      </c>
      <c r="I1473" s="44">
        <v>1.4537</v>
      </c>
      <c r="J1473" s="45">
        <v>9.0587999999999997</v>
      </c>
    </row>
    <row r="1474" spans="1:10" x14ac:dyDescent="0.25">
      <c r="A1474" s="33">
        <v>38261</v>
      </c>
      <c r="B1474" s="44">
        <v>1.2413000000000001</v>
      </c>
      <c r="C1474" s="44">
        <v>136.85</v>
      </c>
      <c r="D1474" s="44">
        <v>31.617999999999999</v>
      </c>
      <c r="E1474" s="44">
        <v>7.4404000000000003</v>
      </c>
      <c r="F1474" s="44">
        <v>0.69094999999999995</v>
      </c>
      <c r="G1474" s="44">
        <v>246.25</v>
      </c>
      <c r="H1474" s="44">
        <v>4.3634000000000004</v>
      </c>
      <c r="I1474" s="44">
        <v>1.4563999999999999</v>
      </c>
      <c r="J1474" s="45">
        <v>9.0288000000000004</v>
      </c>
    </row>
    <row r="1475" spans="1:10" x14ac:dyDescent="0.25">
      <c r="A1475" s="33">
        <v>38264</v>
      </c>
      <c r="B1475" s="44">
        <v>1.2304999999999999</v>
      </c>
      <c r="C1475" s="44">
        <v>136.54</v>
      </c>
      <c r="D1475" s="44">
        <v>31.527999999999999</v>
      </c>
      <c r="E1475" s="44">
        <v>7.4412000000000003</v>
      </c>
      <c r="F1475" s="44">
        <v>0.68855</v>
      </c>
      <c r="G1475" s="44">
        <v>246.95</v>
      </c>
      <c r="H1475" s="44">
        <v>4.3242000000000003</v>
      </c>
      <c r="I1475" s="44">
        <v>1.4611000000000001</v>
      </c>
      <c r="J1475" s="45">
        <v>9.0448000000000004</v>
      </c>
    </row>
    <row r="1476" spans="1:10" x14ac:dyDescent="0.25">
      <c r="A1476" s="33">
        <v>38265</v>
      </c>
      <c r="B1476" s="44">
        <v>1.2303999999999999</v>
      </c>
      <c r="C1476" s="44">
        <v>136.51</v>
      </c>
      <c r="D1476" s="44">
        <v>31.463000000000001</v>
      </c>
      <c r="E1476" s="44">
        <v>7.4405999999999999</v>
      </c>
      <c r="F1476" s="44">
        <v>0.68959999999999999</v>
      </c>
      <c r="G1476" s="44">
        <v>245.61</v>
      </c>
      <c r="H1476" s="44">
        <v>4.3155999999999999</v>
      </c>
      <c r="I1476" s="44">
        <v>1.4619</v>
      </c>
      <c r="J1476" s="45">
        <v>9.0399999999999991</v>
      </c>
    </row>
    <row r="1477" spans="1:10" x14ac:dyDescent="0.25">
      <c r="A1477" s="33">
        <v>38266</v>
      </c>
      <c r="B1477" s="44">
        <v>1.2282</v>
      </c>
      <c r="C1477" s="44">
        <v>136.44999999999999</v>
      </c>
      <c r="D1477" s="44">
        <v>31.425000000000001</v>
      </c>
      <c r="E1477" s="44">
        <v>7.4413</v>
      </c>
      <c r="F1477" s="44">
        <v>0.6895</v>
      </c>
      <c r="G1477" s="44">
        <v>245.79</v>
      </c>
      <c r="H1477" s="44">
        <v>4.3211000000000004</v>
      </c>
      <c r="I1477" s="44">
        <v>1.4466000000000001</v>
      </c>
      <c r="J1477" s="45">
        <v>9.0352999999999994</v>
      </c>
    </row>
    <row r="1478" spans="1:10" x14ac:dyDescent="0.25">
      <c r="A1478" s="33">
        <v>38267</v>
      </c>
      <c r="B1478" s="44">
        <v>1.2301</v>
      </c>
      <c r="C1478" s="44">
        <v>136.84</v>
      </c>
      <c r="D1478" s="44">
        <v>31.379000000000001</v>
      </c>
      <c r="E1478" s="44">
        <v>7.4423000000000004</v>
      </c>
      <c r="F1478" s="44">
        <v>0.69055</v>
      </c>
      <c r="G1478" s="44">
        <v>246.23</v>
      </c>
      <c r="H1478" s="44">
        <v>4.3451000000000004</v>
      </c>
      <c r="I1478" s="44">
        <v>1.4515</v>
      </c>
      <c r="J1478" s="45">
        <v>9.0463000000000005</v>
      </c>
    </row>
    <row r="1479" spans="1:10" x14ac:dyDescent="0.25">
      <c r="A1479" s="33">
        <v>38268</v>
      </c>
      <c r="B1479" s="44">
        <v>1.2315</v>
      </c>
      <c r="C1479" s="44">
        <v>136.05000000000001</v>
      </c>
      <c r="D1479" s="44">
        <v>31.36</v>
      </c>
      <c r="E1479" s="44">
        <v>7.4398999999999997</v>
      </c>
      <c r="F1479" s="44">
        <v>0.68910000000000005</v>
      </c>
      <c r="G1479" s="44">
        <v>246.18</v>
      </c>
      <c r="H1479" s="44">
        <v>4.3310000000000004</v>
      </c>
      <c r="I1479" s="44">
        <v>1.4505999999999999</v>
      </c>
      <c r="J1479" s="45">
        <v>9.0679999999999996</v>
      </c>
    </row>
    <row r="1480" spans="1:10" x14ac:dyDescent="0.25">
      <c r="A1480" s="33">
        <v>38271</v>
      </c>
      <c r="B1480" s="44">
        <v>1.2392000000000001</v>
      </c>
      <c r="C1480" s="44">
        <v>135.32</v>
      </c>
      <c r="D1480" s="44">
        <v>31.382999999999999</v>
      </c>
      <c r="E1480" s="44">
        <v>7.44</v>
      </c>
      <c r="F1480" s="44">
        <v>0.69030000000000002</v>
      </c>
      <c r="G1480" s="44">
        <v>245.55</v>
      </c>
      <c r="H1480" s="44">
        <v>4.3056999999999999</v>
      </c>
      <c r="I1480" s="44">
        <v>1.4508000000000001</v>
      </c>
      <c r="J1480" s="45">
        <v>9.0515000000000008</v>
      </c>
    </row>
    <row r="1481" spans="1:10" x14ac:dyDescent="0.25">
      <c r="A1481" s="33">
        <v>38272</v>
      </c>
      <c r="B1481" s="44">
        <v>1.2312000000000001</v>
      </c>
      <c r="C1481" s="44">
        <v>135.22</v>
      </c>
      <c r="D1481" s="44">
        <v>31.387</v>
      </c>
      <c r="E1481" s="44">
        <v>7.4387999999999996</v>
      </c>
      <c r="F1481" s="44">
        <v>0.68889999999999996</v>
      </c>
      <c r="G1481" s="44">
        <v>246.3</v>
      </c>
      <c r="H1481" s="44">
        <v>4.2973999999999997</v>
      </c>
      <c r="I1481" s="44">
        <v>1.4466000000000001</v>
      </c>
      <c r="J1481" s="45">
        <v>9.0578000000000003</v>
      </c>
    </row>
    <row r="1482" spans="1:10" x14ac:dyDescent="0.25">
      <c r="A1482" s="33">
        <v>38273</v>
      </c>
      <c r="B1482" s="44">
        <v>1.2266999999999999</v>
      </c>
      <c r="C1482" s="44">
        <v>134.91</v>
      </c>
      <c r="D1482" s="44">
        <v>31.47</v>
      </c>
      <c r="E1482" s="44">
        <v>7.4383999999999997</v>
      </c>
      <c r="F1482" s="44">
        <v>0.68625000000000003</v>
      </c>
      <c r="G1482" s="44">
        <v>247.15</v>
      </c>
      <c r="H1482" s="44">
        <v>4.3079999999999998</v>
      </c>
      <c r="I1482" s="44">
        <v>1.4451000000000001</v>
      </c>
      <c r="J1482" s="45">
        <v>9.0632999999999999</v>
      </c>
    </row>
    <row r="1483" spans="1:10" x14ac:dyDescent="0.25">
      <c r="A1483" s="33">
        <v>38274</v>
      </c>
      <c r="B1483" s="44">
        <v>1.2377</v>
      </c>
      <c r="C1483" s="44">
        <v>135.41</v>
      </c>
      <c r="D1483" s="44">
        <v>31.445</v>
      </c>
      <c r="E1483" s="44">
        <v>7.4375999999999998</v>
      </c>
      <c r="F1483" s="44">
        <v>0.68759999999999999</v>
      </c>
      <c r="G1483" s="44">
        <v>247.6</v>
      </c>
      <c r="H1483" s="44">
        <v>4.2949999999999999</v>
      </c>
      <c r="I1483" s="44">
        <v>1.4530000000000001</v>
      </c>
      <c r="J1483" s="45">
        <v>9.0915999999999997</v>
      </c>
    </row>
    <row r="1484" spans="1:10" x14ac:dyDescent="0.25">
      <c r="A1484" s="33">
        <v>38275</v>
      </c>
      <c r="B1484" s="44">
        <v>1.2414000000000001</v>
      </c>
      <c r="C1484" s="44">
        <v>135.66</v>
      </c>
      <c r="D1484" s="44">
        <v>31.468</v>
      </c>
      <c r="E1484" s="44">
        <v>7.4383999999999997</v>
      </c>
      <c r="F1484" s="44">
        <v>0.68945000000000001</v>
      </c>
      <c r="G1484" s="44">
        <v>247.85</v>
      </c>
      <c r="H1484" s="44">
        <v>4.3113999999999999</v>
      </c>
      <c r="I1484" s="44">
        <v>1.4535</v>
      </c>
      <c r="J1484" s="45">
        <v>9.1077999999999992</v>
      </c>
    </row>
    <row r="1485" spans="1:10" x14ac:dyDescent="0.25">
      <c r="A1485" s="33">
        <v>38278</v>
      </c>
      <c r="B1485" s="44">
        <v>1.2474000000000001</v>
      </c>
      <c r="C1485" s="44">
        <v>136.51</v>
      </c>
      <c r="D1485" s="44">
        <v>31.398</v>
      </c>
      <c r="E1485" s="44">
        <v>7.4386999999999999</v>
      </c>
      <c r="F1485" s="44">
        <v>0.69184999999999997</v>
      </c>
      <c r="G1485" s="44">
        <v>247.35</v>
      </c>
      <c r="H1485" s="44">
        <v>4.2901999999999996</v>
      </c>
      <c r="I1485" s="44">
        <v>1.4587000000000001</v>
      </c>
      <c r="J1485" s="45">
        <v>9.0984999999999996</v>
      </c>
    </row>
    <row r="1486" spans="1:10" x14ac:dyDescent="0.25">
      <c r="A1486" s="33">
        <v>38279</v>
      </c>
      <c r="B1486" s="44">
        <v>1.2508999999999999</v>
      </c>
      <c r="C1486" s="44">
        <v>135.81</v>
      </c>
      <c r="D1486" s="44">
        <v>31.43</v>
      </c>
      <c r="E1486" s="44">
        <v>7.4382999999999999</v>
      </c>
      <c r="F1486" s="44">
        <v>0.69430000000000003</v>
      </c>
      <c r="G1486" s="44">
        <v>246.62</v>
      </c>
      <c r="H1486" s="44">
        <v>4.2882999999999996</v>
      </c>
      <c r="I1486" s="44">
        <v>1.4589000000000001</v>
      </c>
      <c r="J1486" s="45">
        <v>9.0816999999999997</v>
      </c>
    </row>
    <row r="1487" spans="1:10" x14ac:dyDescent="0.25">
      <c r="A1487" s="33">
        <v>38280</v>
      </c>
      <c r="B1487" s="44">
        <v>1.2589999999999999</v>
      </c>
      <c r="C1487" s="44">
        <v>136.43</v>
      </c>
      <c r="D1487" s="44">
        <v>31.488</v>
      </c>
      <c r="E1487" s="44">
        <v>7.4371999999999998</v>
      </c>
      <c r="F1487" s="44">
        <v>0.69630000000000003</v>
      </c>
      <c r="G1487" s="44">
        <v>246.28</v>
      </c>
      <c r="H1487" s="44">
        <v>4.2972999999999999</v>
      </c>
      <c r="I1487" s="44">
        <v>1.4556</v>
      </c>
      <c r="J1487" s="45">
        <v>9.0733999999999995</v>
      </c>
    </row>
    <row r="1488" spans="1:10" x14ac:dyDescent="0.25">
      <c r="A1488" s="33">
        <v>38281</v>
      </c>
      <c r="B1488" s="44">
        <v>1.2605999999999999</v>
      </c>
      <c r="C1488" s="44">
        <v>135.72999999999999</v>
      </c>
      <c r="D1488" s="44">
        <v>31.533000000000001</v>
      </c>
      <c r="E1488" s="44">
        <v>7.4358000000000004</v>
      </c>
      <c r="F1488" s="44">
        <v>0.69005000000000005</v>
      </c>
      <c r="G1488" s="44">
        <v>246.89</v>
      </c>
      <c r="H1488" s="44">
        <v>4.3029999999999999</v>
      </c>
      <c r="I1488" s="44">
        <v>1.4577</v>
      </c>
      <c r="J1488" s="45">
        <v>9.0789000000000009</v>
      </c>
    </row>
    <row r="1489" spans="1:10" x14ac:dyDescent="0.25">
      <c r="A1489" s="33">
        <v>38282</v>
      </c>
      <c r="B1489" s="44">
        <v>1.2605999999999999</v>
      </c>
      <c r="C1489" s="44">
        <v>135.63999999999999</v>
      </c>
      <c r="D1489" s="44">
        <v>31.581</v>
      </c>
      <c r="E1489" s="44">
        <v>7.4349999999999996</v>
      </c>
      <c r="F1489" s="44">
        <v>0.69099999999999995</v>
      </c>
      <c r="G1489" s="44">
        <v>246.92</v>
      </c>
      <c r="H1489" s="44">
        <v>4.2858000000000001</v>
      </c>
      <c r="I1489" s="44">
        <v>1.462</v>
      </c>
      <c r="J1489" s="45">
        <v>9.0939999999999994</v>
      </c>
    </row>
    <row r="1490" spans="1:10" x14ac:dyDescent="0.25">
      <c r="A1490" s="33">
        <v>38285</v>
      </c>
      <c r="B1490" s="44">
        <v>1.2791999999999999</v>
      </c>
      <c r="C1490" s="44">
        <v>136.30000000000001</v>
      </c>
      <c r="D1490" s="44">
        <v>31.567</v>
      </c>
      <c r="E1490" s="44">
        <v>7.4347000000000003</v>
      </c>
      <c r="F1490" s="44">
        <v>0.69455</v>
      </c>
      <c r="G1490" s="44">
        <v>247.15</v>
      </c>
      <c r="H1490" s="44">
        <v>4.3276000000000003</v>
      </c>
      <c r="I1490" s="44">
        <v>1.4615</v>
      </c>
      <c r="J1490" s="45">
        <v>9.0775000000000006</v>
      </c>
    </row>
    <row r="1491" spans="1:10" x14ac:dyDescent="0.25">
      <c r="A1491" s="33">
        <v>38286</v>
      </c>
      <c r="B1491" s="44">
        <v>1.2784</v>
      </c>
      <c r="C1491" s="44">
        <v>136.51</v>
      </c>
      <c r="D1491" s="44">
        <v>31.648</v>
      </c>
      <c r="E1491" s="44">
        <v>7.4347000000000003</v>
      </c>
      <c r="F1491" s="44">
        <v>0.69555</v>
      </c>
      <c r="G1491" s="44">
        <v>247.78</v>
      </c>
      <c r="H1491" s="44">
        <v>4.3570000000000002</v>
      </c>
      <c r="I1491" s="44">
        <v>1.4594</v>
      </c>
      <c r="J1491" s="45">
        <v>9.0427</v>
      </c>
    </row>
    <row r="1492" spans="1:10" x14ac:dyDescent="0.25">
      <c r="A1492" s="33">
        <v>38287</v>
      </c>
      <c r="B1492" s="44">
        <v>1.2791999999999999</v>
      </c>
      <c r="C1492" s="44">
        <v>136.37</v>
      </c>
      <c r="D1492" s="44">
        <v>31.594999999999999</v>
      </c>
      <c r="E1492" s="44">
        <v>7.4348000000000001</v>
      </c>
      <c r="F1492" s="44">
        <v>0.69455</v>
      </c>
      <c r="G1492" s="44">
        <v>247.63</v>
      </c>
      <c r="H1492" s="44">
        <v>4.3483000000000001</v>
      </c>
      <c r="I1492" s="44">
        <v>1.4694</v>
      </c>
      <c r="J1492" s="45">
        <v>9.0237999999999996</v>
      </c>
    </row>
    <row r="1493" spans="1:10" x14ac:dyDescent="0.25">
      <c r="A1493" s="33">
        <v>38288</v>
      </c>
      <c r="B1493" s="44">
        <v>1.2710999999999999</v>
      </c>
      <c r="C1493" s="44">
        <v>135.19999999999999</v>
      </c>
      <c r="D1493" s="44">
        <v>31.617000000000001</v>
      </c>
      <c r="E1493" s="44">
        <v>7.4341999999999997</v>
      </c>
      <c r="F1493" s="44">
        <v>0.69569999999999999</v>
      </c>
      <c r="G1493" s="44">
        <v>246.38</v>
      </c>
      <c r="H1493" s="44">
        <v>4.3423999999999996</v>
      </c>
      <c r="I1493" s="44">
        <v>1.4749000000000001</v>
      </c>
      <c r="J1493" s="45">
        <v>9.0426000000000002</v>
      </c>
    </row>
    <row r="1494" spans="1:10" x14ac:dyDescent="0.25">
      <c r="A1494" s="33">
        <v>38289</v>
      </c>
      <c r="B1494" s="44">
        <v>1.2737000000000001</v>
      </c>
      <c r="C1494" s="44">
        <v>135.13</v>
      </c>
      <c r="D1494" s="44">
        <v>31.535</v>
      </c>
      <c r="E1494" s="44">
        <v>7.4325999999999999</v>
      </c>
      <c r="F1494" s="44">
        <v>0.69564999999999999</v>
      </c>
      <c r="G1494" s="44">
        <v>246.04</v>
      </c>
      <c r="H1494" s="44">
        <v>4.3247999999999998</v>
      </c>
      <c r="I1494" s="44">
        <v>1.4742</v>
      </c>
      <c r="J1494" s="45">
        <v>9.0530000000000008</v>
      </c>
    </row>
    <row r="1495" spans="1:10" x14ac:dyDescent="0.25">
      <c r="A1495" s="33">
        <v>38292</v>
      </c>
      <c r="B1495" s="44">
        <v>1.2747999999999999</v>
      </c>
      <c r="C1495" s="44">
        <v>135.53</v>
      </c>
      <c r="D1495" s="44">
        <v>31.466999999999999</v>
      </c>
      <c r="E1495" s="44">
        <v>7.4325999999999999</v>
      </c>
      <c r="F1495" s="44">
        <v>0.69579999999999997</v>
      </c>
      <c r="G1495" s="44">
        <v>245.93</v>
      </c>
      <c r="H1495" s="44">
        <v>4.3154000000000003</v>
      </c>
      <c r="I1495" s="44">
        <v>1.4742</v>
      </c>
      <c r="J1495" s="45">
        <v>9.0525000000000002</v>
      </c>
    </row>
    <row r="1496" spans="1:10" x14ac:dyDescent="0.25">
      <c r="A1496" s="33">
        <v>38293</v>
      </c>
      <c r="B1496" s="44">
        <v>1.2705</v>
      </c>
      <c r="C1496" s="44">
        <v>135.16999999999999</v>
      </c>
      <c r="D1496" s="44">
        <v>31.466000000000001</v>
      </c>
      <c r="E1496" s="44">
        <v>7.4329000000000001</v>
      </c>
      <c r="F1496" s="44">
        <v>0.69159999999999999</v>
      </c>
      <c r="G1496" s="44">
        <v>245.67</v>
      </c>
      <c r="H1496" s="44">
        <v>4.3071999999999999</v>
      </c>
      <c r="I1496" s="44">
        <v>1.4723999999999999</v>
      </c>
      <c r="J1496" s="45">
        <v>9.0421999999999993</v>
      </c>
    </row>
    <row r="1497" spans="1:10" x14ac:dyDescent="0.25">
      <c r="A1497" s="33">
        <v>38294</v>
      </c>
      <c r="B1497" s="44">
        <v>1.2754000000000001</v>
      </c>
      <c r="C1497" s="44">
        <v>135.86000000000001</v>
      </c>
      <c r="D1497" s="44">
        <v>31.460999999999999</v>
      </c>
      <c r="E1497" s="44">
        <v>7.4325999999999999</v>
      </c>
      <c r="F1497" s="44">
        <v>0.69189999999999996</v>
      </c>
      <c r="G1497" s="44">
        <v>245.9</v>
      </c>
      <c r="H1497" s="44">
        <v>4.2996999999999996</v>
      </c>
      <c r="I1497" s="44">
        <v>1.4682999999999999</v>
      </c>
      <c r="J1497" s="45">
        <v>9.0630000000000006</v>
      </c>
    </row>
    <row r="1498" spans="1:10" x14ac:dyDescent="0.25">
      <c r="A1498" s="33">
        <v>38295</v>
      </c>
      <c r="B1498" s="44">
        <v>1.2874000000000001</v>
      </c>
      <c r="C1498" s="44">
        <v>136.63999999999999</v>
      </c>
      <c r="D1498" s="44">
        <v>31.481000000000002</v>
      </c>
      <c r="E1498" s="44">
        <v>7.4329999999999998</v>
      </c>
      <c r="F1498" s="44">
        <v>0.6966</v>
      </c>
      <c r="G1498" s="44">
        <v>245.44</v>
      </c>
      <c r="H1498" s="44">
        <v>4.3140999999999998</v>
      </c>
      <c r="I1498" s="44">
        <v>1.4690000000000001</v>
      </c>
      <c r="J1498" s="45">
        <v>9.0792999999999999</v>
      </c>
    </row>
    <row r="1499" spans="1:10" x14ac:dyDescent="0.25">
      <c r="A1499" s="33">
        <v>38296</v>
      </c>
      <c r="B1499" s="44">
        <v>1.2856000000000001</v>
      </c>
      <c r="C1499" s="44">
        <v>136.51</v>
      </c>
      <c r="D1499" s="44">
        <v>31.454999999999998</v>
      </c>
      <c r="E1499" s="44">
        <v>7.4333999999999998</v>
      </c>
      <c r="F1499" s="44">
        <v>0.69774999999999998</v>
      </c>
      <c r="G1499" s="44">
        <v>245.65</v>
      </c>
      <c r="H1499" s="44">
        <v>4.2904</v>
      </c>
      <c r="I1499" s="44">
        <v>1.4749000000000001</v>
      </c>
      <c r="J1499" s="45">
        <v>9.1080000000000005</v>
      </c>
    </row>
    <row r="1500" spans="1:10" x14ac:dyDescent="0.25">
      <c r="A1500" s="33">
        <v>38299</v>
      </c>
      <c r="B1500" s="44">
        <v>1.2917000000000001</v>
      </c>
      <c r="C1500" s="44">
        <v>136.56</v>
      </c>
      <c r="D1500" s="44">
        <v>31.420999999999999</v>
      </c>
      <c r="E1500" s="44">
        <v>7.4325999999999999</v>
      </c>
      <c r="F1500" s="44">
        <v>0.69694999999999996</v>
      </c>
      <c r="G1500" s="44">
        <v>245.27</v>
      </c>
      <c r="H1500" s="44">
        <v>4.2573999999999996</v>
      </c>
      <c r="I1500" s="44">
        <v>1.4783999999999999</v>
      </c>
      <c r="J1500" s="45">
        <v>9.0885999999999996</v>
      </c>
    </row>
    <row r="1501" spans="1:10" x14ac:dyDescent="0.25">
      <c r="A1501" s="33">
        <v>38300</v>
      </c>
      <c r="B1501" s="44">
        <v>1.2910999999999999</v>
      </c>
      <c r="C1501" s="44">
        <v>136.57</v>
      </c>
      <c r="D1501" s="44">
        <v>31.42</v>
      </c>
      <c r="E1501" s="44">
        <v>7.4316000000000004</v>
      </c>
      <c r="F1501" s="44">
        <v>0.69625000000000004</v>
      </c>
      <c r="G1501" s="44">
        <v>245.41</v>
      </c>
      <c r="H1501" s="44">
        <v>4.2636000000000003</v>
      </c>
      <c r="I1501" s="44">
        <v>1.4861</v>
      </c>
      <c r="J1501" s="45">
        <v>9.1159999999999997</v>
      </c>
    </row>
    <row r="1502" spans="1:10" x14ac:dyDescent="0.25">
      <c r="A1502" s="33">
        <v>38301</v>
      </c>
      <c r="B1502" s="44">
        <v>1.2977000000000001</v>
      </c>
      <c r="C1502" s="44">
        <v>137.44</v>
      </c>
      <c r="D1502" s="44">
        <v>31.425000000000001</v>
      </c>
      <c r="E1502" s="44">
        <v>7.431</v>
      </c>
      <c r="F1502" s="44">
        <v>0.69869999999999999</v>
      </c>
      <c r="G1502" s="44">
        <v>244.7</v>
      </c>
      <c r="H1502" s="44">
        <v>4.2599</v>
      </c>
      <c r="I1502" s="44">
        <v>1.4902</v>
      </c>
      <c r="J1502" s="45">
        <v>9.0664999999999996</v>
      </c>
    </row>
    <row r="1503" spans="1:10" x14ac:dyDescent="0.25">
      <c r="A1503" s="33">
        <v>38302</v>
      </c>
      <c r="B1503" s="44">
        <v>1.2889999999999999</v>
      </c>
      <c r="C1503" s="44">
        <v>137.65</v>
      </c>
      <c r="D1503" s="44">
        <v>31.483000000000001</v>
      </c>
      <c r="E1503" s="44">
        <v>7.4310999999999998</v>
      </c>
      <c r="F1503" s="44">
        <v>0.70020000000000004</v>
      </c>
      <c r="G1503" s="44">
        <v>244.46</v>
      </c>
      <c r="H1503" s="44">
        <v>4.2868000000000004</v>
      </c>
      <c r="I1503" s="44">
        <v>1.4842</v>
      </c>
      <c r="J1503" s="45">
        <v>9.0233000000000008</v>
      </c>
    </row>
    <row r="1504" spans="1:10" x14ac:dyDescent="0.25">
      <c r="A1504" s="33">
        <v>38303</v>
      </c>
      <c r="B1504" s="44">
        <v>1.2921</v>
      </c>
      <c r="C1504" s="44">
        <v>136.93</v>
      </c>
      <c r="D1504" s="44">
        <v>31.51</v>
      </c>
      <c r="E1504" s="44">
        <v>7.4316000000000004</v>
      </c>
      <c r="F1504" s="44">
        <v>0.7006</v>
      </c>
      <c r="G1504" s="44">
        <v>244.45</v>
      </c>
      <c r="H1504" s="44">
        <v>4.2882999999999996</v>
      </c>
      <c r="I1504" s="44">
        <v>1.4893000000000001</v>
      </c>
      <c r="J1504" s="45">
        <v>8.9663000000000004</v>
      </c>
    </row>
    <row r="1505" spans="1:10" x14ac:dyDescent="0.25">
      <c r="A1505" s="33">
        <v>38306</v>
      </c>
      <c r="B1505" s="44">
        <v>1.2955000000000001</v>
      </c>
      <c r="C1505" s="44">
        <v>136.47999999999999</v>
      </c>
      <c r="D1505" s="44">
        <v>31.46</v>
      </c>
      <c r="E1505" s="44">
        <v>7.4318</v>
      </c>
      <c r="F1505" s="44">
        <v>0.69889999999999997</v>
      </c>
      <c r="G1505" s="44">
        <v>243.87</v>
      </c>
      <c r="H1505" s="44">
        <v>4.2660999999999998</v>
      </c>
      <c r="I1505" s="44">
        <v>1.4887999999999999</v>
      </c>
      <c r="J1505" s="45">
        <v>8.9612999999999996</v>
      </c>
    </row>
    <row r="1506" spans="1:10" x14ac:dyDescent="0.25">
      <c r="A1506" s="33">
        <v>38307</v>
      </c>
      <c r="B1506" s="44">
        <v>1.2970999999999999</v>
      </c>
      <c r="C1506" s="44">
        <v>136.63999999999999</v>
      </c>
      <c r="D1506" s="44">
        <v>31.395</v>
      </c>
      <c r="E1506" s="44">
        <v>7.4321000000000002</v>
      </c>
      <c r="F1506" s="44">
        <v>0.69955000000000001</v>
      </c>
      <c r="G1506" s="44">
        <v>244.43</v>
      </c>
      <c r="H1506" s="44">
        <v>4.2586000000000004</v>
      </c>
      <c r="I1506" s="44">
        <v>1.4785999999999999</v>
      </c>
      <c r="J1506" s="45">
        <v>8.9625000000000004</v>
      </c>
    </row>
    <row r="1507" spans="1:10" x14ac:dyDescent="0.25">
      <c r="A1507" s="33">
        <v>38308</v>
      </c>
      <c r="B1507" s="44">
        <v>1.3026</v>
      </c>
      <c r="C1507" s="44">
        <v>135.97</v>
      </c>
      <c r="D1507" s="44">
        <v>31.327999999999999</v>
      </c>
      <c r="E1507" s="44">
        <v>7.4329000000000001</v>
      </c>
      <c r="F1507" s="44">
        <v>0.70135000000000003</v>
      </c>
      <c r="G1507" s="44">
        <v>244.6</v>
      </c>
      <c r="H1507" s="44">
        <v>4.2576999999999998</v>
      </c>
      <c r="I1507" s="44">
        <v>1.4744999999999999</v>
      </c>
      <c r="J1507" s="45">
        <v>8.9710000000000001</v>
      </c>
    </row>
    <row r="1508" spans="1:10" x14ac:dyDescent="0.25">
      <c r="A1508" s="33">
        <v>38309</v>
      </c>
      <c r="B1508" s="44">
        <v>1.3024</v>
      </c>
      <c r="C1508" s="44">
        <v>135.54</v>
      </c>
      <c r="D1508" s="44">
        <v>31.266999999999999</v>
      </c>
      <c r="E1508" s="44">
        <v>7.4313000000000002</v>
      </c>
      <c r="F1508" s="44">
        <v>0.70250000000000001</v>
      </c>
      <c r="G1508" s="44">
        <v>245.92</v>
      </c>
      <c r="H1508" s="44">
        <v>4.2539999999999996</v>
      </c>
      <c r="I1508" s="44">
        <v>1.4774</v>
      </c>
      <c r="J1508" s="45">
        <v>8.9644999999999992</v>
      </c>
    </row>
    <row r="1509" spans="1:10" x14ac:dyDescent="0.25">
      <c r="A1509" s="33">
        <v>38310</v>
      </c>
      <c r="B1509" s="44">
        <v>1.302</v>
      </c>
      <c r="C1509" s="44">
        <v>134.97</v>
      </c>
      <c r="D1509" s="44">
        <v>31.132999999999999</v>
      </c>
      <c r="E1509" s="44">
        <v>7.4306000000000001</v>
      </c>
      <c r="F1509" s="44">
        <v>0.70120000000000005</v>
      </c>
      <c r="G1509" s="44">
        <v>246.8</v>
      </c>
      <c r="H1509" s="44">
        <v>4.2446000000000002</v>
      </c>
      <c r="I1509" s="44">
        <v>1.4781</v>
      </c>
      <c r="J1509" s="45">
        <v>8.9695</v>
      </c>
    </row>
    <row r="1510" spans="1:10" x14ac:dyDescent="0.25">
      <c r="A1510" s="33">
        <v>38313</v>
      </c>
      <c r="B1510" s="44">
        <v>1.3032999999999999</v>
      </c>
      <c r="C1510" s="44">
        <v>134.47</v>
      </c>
      <c r="D1510" s="44">
        <v>31.09</v>
      </c>
      <c r="E1510" s="44">
        <v>7.4311999999999996</v>
      </c>
      <c r="F1510" s="44">
        <v>0.70255000000000001</v>
      </c>
      <c r="G1510" s="44">
        <v>246.2</v>
      </c>
      <c r="H1510" s="44">
        <v>4.2282999999999999</v>
      </c>
      <c r="I1510" s="44">
        <v>1.4796</v>
      </c>
      <c r="J1510" s="45">
        <v>8.9568999999999992</v>
      </c>
    </row>
    <row r="1511" spans="1:10" x14ac:dyDescent="0.25">
      <c r="A1511" s="33">
        <v>38314</v>
      </c>
      <c r="B1511" s="44">
        <v>1.3089</v>
      </c>
      <c r="C1511" s="44">
        <v>134.81</v>
      </c>
      <c r="D1511" s="44">
        <v>31.018000000000001</v>
      </c>
      <c r="E1511" s="44">
        <v>7.431</v>
      </c>
      <c r="F1511" s="44">
        <v>0.69950000000000001</v>
      </c>
      <c r="G1511" s="44">
        <v>244.8</v>
      </c>
      <c r="H1511" s="44">
        <v>4.2027000000000001</v>
      </c>
      <c r="I1511" s="44">
        <v>1.4812000000000001</v>
      </c>
      <c r="J1511" s="45">
        <v>8.9465000000000003</v>
      </c>
    </row>
    <row r="1512" spans="1:10" x14ac:dyDescent="0.25">
      <c r="A1512" s="33">
        <v>38315</v>
      </c>
      <c r="B1512" s="44">
        <v>1.3146</v>
      </c>
      <c r="C1512" s="44">
        <v>135.26</v>
      </c>
      <c r="D1512" s="44">
        <v>31.021000000000001</v>
      </c>
      <c r="E1512" s="44">
        <v>7.4305000000000003</v>
      </c>
      <c r="F1512" s="44">
        <v>0.69984999999999997</v>
      </c>
      <c r="G1512" s="44">
        <v>245.1</v>
      </c>
      <c r="H1512" s="44">
        <v>4.2156000000000002</v>
      </c>
      <c r="I1512" s="44">
        <v>1.4858</v>
      </c>
      <c r="J1512" s="45">
        <v>8.9269999999999996</v>
      </c>
    </row>
    <row r="1513" spans="1:10" x14ac:dyDescent="0.25">
      <c r="A1513" s="33">
        <v>38316</v>
      </c>
      <c r="B1513" s="44">
        <v>1.3212999999999999</v>
      </c>
      <c r="C1513" s="44">
        <v>135.75</v>
      </c>
      <c r="D1513" s="44">
        <v>30.992000000000001</v>
      </c>
      <c r="E1513" s="44">
        <v>7.4291</v>
      </c>
      <c r="F1513" s="44">
        <v>0.7006</v>
      </c>
      <c r="G1513" s="44">
        <v>245.73</v>
      </c>
      <c r="H1513" s="44">
        <v>4.2173999999999996</v>
      </c>
      <c r="I1513" s="44">
        <v>1.4915</v>
      </c>
      <c r="J1513" s="45">
        <v>8.9260000000000002</v>
      </c>
    </row>
    <row r="1514" spans="1:10" x14ac:dyDescent="0.25">
      <c r="A1514" s="33">
        <v>38317</v>
      </c>
      <c r="B1514" s="44">
        <v>1.3238000000000001</v>
      </c>
      <c r="C1514" s="44">
        <v>136.38999999999999</v>
      </c>
      <c r="D1514" s="44">
        <v>30.995000000000001</v>
      </c>
      <c r="E1514" s="44">
        <v>7.4290000000000003</v>
      </c>
      <c r="F1514" s="44">
        <v>0.69969999999999999</v>
      </c>
      <c r="G1514" s="44">
        <v>245.22</v>
      </c>
      <c r="H1514" s="44">
        <v>4.2133000000000003</v>
      </c>
      <c r="I1514" s="44">
        <v>1.4907999999999999</v>
      </c>
      <c r="J1514" s="45">
        <v>8.9214000000000002</v>
      </c>
    </row>
    <row r="1515" spans="1:10" x14ac:dyDescent="0.25">
      <c r="A1515" s="33">
        <v>38320</v>
      </c>
      <c r="B1515" s="44">
        <v>1.3247</v>
      </c>
      <c r="C1515" s="44">
        <v>136.24</v>
      </c>
      <c r="D1515" s="44">
        <v>31.02</v>
      </c>
      <c r="E1515" s="44">
        <v>7.4287000000000001</v>
      </c>
      <c r="F1515" s="44">
        <v>0.70099999999999996</v>
      </c>
      <c r="G1515" s="44">
        <v>246.54</v>
      </c>
      <c r="H1515" s="44">
        <v>4.2122000000000002</v>
      </c>
      <c r="I1515" s="44">
        <v>1.4921</v>
      </c>
      <c r="J1515" s="45">
        <v>8.9209999999999994</v>
      </c>
    </row>
    <row r="1516" spans="1:10" x14ac:dyDescent="0.25">
      <c r="A1516" s="33">
        <v>38321</v>
      </c>
      <c r="B1516" s="44">
        <v>1.3294999999999999</v>
      </c>
      <c r="C1516" s="44">
        <v>136.54</v>
      </c>
      <c r="D1516" s="44">
        <v>30.988</v>
      </c>
      <c r="E1516" s="44">
        <v>7.4287000000000001</v>
      </c>
      <c r="F1516" s="44">
        <v>0.6966</v>
      </c>
      <c r="G1516" s="44">
        <v>245.74</v>
      </c>
      <c r="H1516" s="44">
        <v>4.2074999999999996</v>
      </c>
      <c r="I1516" s="44">
        <v>1.4903999999999999</v>
      </c>
      <c r="J1516" s="45">
        <v>8.9238</v>
      </c>
    </row>
    <row r="1517" spans="1:10" x14ac:dyDescent="0.25">
      <c r="A1517" s="33">
        <v>38322</v>
      </c>
      <c r="B1517" s="44">
        <v>1.3293999999999999</v>
      </c>
      <c r="C1517" s="44">
        <v>136.83000000000001</v>
      </c>
      <c r="D1517" s="44">
        <v>30.984000000000002</v>
      </c>
      <c r="E1517" s="44">
        <v>7.4302999999999999</v>
      </c>
      <c r="F1517" s="44">
        <v>0.69155</v>
      </c>
      <c r="G1517" s="44">
        <v>244.83</v>
      </c>
      <c r="H1517" s="44">
        <v>4.1786000000000003</v>
      </c>
      <c r="I1517" s="44">
        <v>1.4897</v>
      </c>
      <c r="J1517" s="45">
        <v>8.9396000000000004</v>
      </c>
    </row>
    <row r="1518" spans="1:10" x14ac:dyDescent="0.25">
      <c r="A1518" s="33">
        <v>38323</v>
      </c>
      <c r="B1518" s="44">
        <v>1.3313999999999999</v>
      </c>
      <c r="C1518" s="44">
        <v>136.78</v>
      </c>
      <c r="D1518" s="44">
        <v>30.895</v>
      </c>
      <c r="E1518" s="44">
        <v>7.4301000000000004</v>
      </c>
      <c r="F1518" s="44">
        <v>0.68905000000000005</v>
      </c>
      <c r="G1518" s="44">
        <v>244.37</v>
      </c>
      <c r="H1518" s="44">
        <v>4.173</v>
      </c>
      <c r="I1518" s="44">
        <v>1.4844999999999999</v>
      </c>
      <c r="J1518" s="45">
        <v>8.9755000000000003</v>
      </c>
    </row>
    <row r="1519" spans="1:10" x14ac:dyDescent="0.25">
      <c r="A1519" s="33">
        <v>38324</v>
      </c>
      <c r="B1519" s="44">
        <v>1.33</v>
      </c>
      <c r="C1519" s="44">
        <v>137.05000000000001</v>
      </c>
      <c r="D1519" s="44">
        <v>30.788</v>
      </c>
      <c r="E1519" s="44">
        <v>7.43</v>
      </c>
      <c r="F1519" s="44">
        <v>0.69010000000000005</v>
      </c>
      <c r="G1519" s="44">
        <v>244.75</v>
      </c>
      <c r="H1519" s="44">
        <v>4.1744000000000003</v>
      </c>
      <c r="I1519" s="44">
        <v>1.4958</v>
      </c>
      <c r="J1519" s="45">
        <v>8.9510000000000005</v>
      </c>
    </row>
    <row r="1520" spans="1:10" x14ac:dyDescent="0.25">
      <c r="A1520" s="33">
        <v>38327</v>
      </c>
      <c r="B1520" s="44">
        <v>1.3434999999999999</v>
      </c>
      <c r="C1520" s="44">
        <v>137.47</v>
      </c>
      <c r="D1520" s="44">
        <v>30.786000000000001</v>
      </c>
      <c r="E1520" s="44">
        <v>7.4287000000000001</v>
      </c>
      <c r="F1520" s="44">
        <v>0.69179999999999997</v>
      </c>
      <c r="G1520" s="44">
        <v>245.49</v>
      </c>
      <c r="H1520" s="44">
        <v>4.1707000000000001</v>
      </c>
      <c r="I1520" s="44">
        <v>1.4935</v>
      </c>
      <c r="J1520" s="45">
        <v>8.8992000000000004</v>
      </c>
    </row>
    <row r="1521" spans="1:10" x14ac:dyDescent="0.25">
      <c r="A1521" s="33">
        <v>38328</v>
      </c>
      <c r="B1521" s="44">
        <v>1.3455999999999999</v>
      </c>
      <c r="C1521" s="44">
        <v>138.30000000000001</v>
      </c>
      <c r="D1521" s="44">
        <v>30.727</v>
      </c>
      <c r="E1521" s="44">
        <v>7.4291999999999998</v>
      </c>
      <c r="F1521" s="44">
        <v>0.69059999999999999</v>
      </c>
      <c r="G1521" s="44">
        <v>245.74</v>
      </c>
      <c r="H1521" s="44">
        <v>4.1742999999999997</v>
      </c>
      <c r="I1521" s="44">
        <v>1.4976</v>
      </c>
      <c r="J1521" s="45">
        <v>8.9064999999999994</v>
      </c>
    </row>
    <row r="1522" spans="1:10" x14ac:dyDescent="0.25">
      <c r="A1522" s="33">
        <v>38329</v>
      </c>
      <c r="B1522" s="44">
        <v>1.33</v>
      </c>
      <c r="C1522" s="44">
        <v>138.63</v>
      </c>
      <c r="D1522" s="44">
        <v>30.884</v>
      </c>
      <c r="E1522" s="44">
        <v>7.4307999999999996</v>
      </c>
      <c r="F1522" s="44">
        <v>0.6895</v>
      </c>
      <c r="G1522" s="44">
        <v>245.8</v>
      </c>
      <c r="H1522" s="44">
        <v>4.2054999999999998</v>
      </c>
      <c r="I1522" s="44">
        <v>1.4924999999999999</v>
      </c>
      <c r="J1522" s="45">
        <v>8.9626999999999999</v>
      </c>
    </row>
    <row r="1523" spans="1:10" x14ac:dyDescent="0.25">
      <c r="A1523" s="33">
        <v>38330</v>
      </c>
      <c r="B1523" s="44">
        <v>1.3305</v>
      </c>
      <c r="C1523" s="44">
        <v>139.16999999999999</v>
      </c>
      <c r="D1523" s="44">
        <v>30.783999999999999</v>
      </c>
      <c r="E1523" s="44">
        <v>7.4311999999999996</v>
      </c>
      <c r="F1523" s="44">
        <v>0.69189999999999996</v>
      </c>
      <c r="G1523" s="44">
        <v>247.23</v>
      </c>
      <c r="H1523" s="44">
        <v>4.1877000000000004</v>
      </c>
      <c r="I1523" s="44">
        <v>1.5175000000000001</v>
      </c>
      <c r="J1523" s="45">
        <v>8.9939999999999998</v>
      </c>
    </row>
    <row r="1524" spans="1:10" x14ac:dyDescent="0.25">
      <c r="A1524" s="33">
        <v>38331</v>
      </c>
      <c r="B1524" s="44">
        <v>1.3190999999999999</v>
      </c>
      <c r="C1524" s="44">
        <v>139.59</v>
      </c>
      <c r="D1524" s="44">
        <v>30.867999999999999</v>
      </c>
      <c r="E1524" s="44">
        <v>7.431</v>
      </c>
      <c r="F1524" s="44">
        <v>0.69120000000000004</v>
      </c>
      <c r="G1524" s="44">
        <v>247.78</v>
      </c>
      <c r="H1524" s="44">
        <v>4.2077</v>
      </c>
      <c r="I1524" s="44">
        <v>1.5164</v>
      </c>
      <c r="J1524" s="45">
        <v>9.0139999999999993</v>
      </c>
    </row>
    <row r="1525" spans="1:10" x14ac:dyDescent="0.25">
      <c r="A1525" s="33">
        <v>38334</v>
      </c>
      <c r="B1525" s="44">
        <v>1.3268</v>
      </c>
      <c r="C1525" s="44">
        <v>139.01</v>
      </c>
      <c r="D1525" s="44">
        <v>30.61</v>
      </c>
      <c r="E1525" s="44">
        <v>7.4302999999999999</v>
      </c>
      <c r="F1525" s="44">
        <v>0.69225000000000003</v>
      </c>
      <c r="G1525" s="44">
        <v>247.21</v>
      </c>
      <c r="H1525" s="44">
        <v>4.2020999999999997</v>
      </c>
      <c r="I1525" s="44">
        <v>1.5232000000000001</v>
      </c>
      <c r="J1525" s="45">
        <v>8.9674999999999994</v>
      </c>
    </row>
    <row r="1526" spans="1:10" x14ac:dyDescent="0.25">
      <c r="A1526" s="33">
        <v>38335</v>
      </c>
      <c r="B1526" s="44">
        <v>1.3317000000000001</v>
      </c>
      <c r="C1526" s="44">
        <v>139.69999999999999</v>
      </c>
      <c r="D1526" s="44">
        <v>30.608000000000001</v>
      </c>
      <c r="E1526" s="44">
        <v>7.4329999999999998</v>
      </c>
      <c r="F1526" s="44">
        <v>0.6915</v>
      </c>
      <c r="G1526" s="44">
        <v>246.58</v>
      </c>
      <c r="H1526" s="44">
        <v>4.1786000000000003</v>
      </c>
      <c r="I1526" s="44">
        <v>1.5242</v>
      </c>
      <c r="J1526" s="45">
        <v>8.9573</v>
      </c>
    </row>
    <row r="1527" spans="1:10" x14ac:dyDescent="0.25">
      <c r="A1527" s="33">
        <v>38336</v>
      </c>
      <c r="B1527" s="44">
        <v>1.3383</v>
      </c>
      <c r="C1527" s="44">
        <v>139.51</v>
      </c>
      <c r="D1527" s="44">
        <v>30.608000000000001</v>
      </c>
      <c r="E1527" s="44">
        <v>7.4340000000000002</v>
      </c>
      <c r="F1527" s="44">
        <v>0.69115000000000004</v>
      </c>
      <c r="G1527" s="44">
        <v>245.75</v>
      </c>
      <c r="H1527" s="44">
        <v>4.1576000000000004</v>
      </c>
      <c r="I1527" s="44">
        <v>1.52</v>
      </c>
      <c r="J1527" s="45">
        <v>8.9962999999999997</v>
      </c>
    </row>
    <row r="1528" spans="1:10" x14ac:dyDescent="0.25">
      <c r="A1528" s="33">
        <v>38337</v>
      </c>
      <c r="B1528" s="44">
        <v>1.3401000000000001</v>
      </c>
      <c r="C1528" s="44">
        <v>138.93</v>
      </c>
      <c r="D1528" s="44">
        <v>30.62</v>
      </c>
      <c r="E1528" s="44">
        <v>7.4316000000000004</v>
      </c>
      <c r="F1528" s="44">
        <v>0.68630000000000002</v>
      </c>
      <c r="G1528" s="44">
        <v>245.65</v>
      </c>
      <c r="H1528" s="44">
        <v>4.1612</v>
      </c>
      <c r="I1528" s="44">
        <v>1.5190999999999999</v>
      </c>
      <c r="J1528" s="45">
        <v>8.9614999999999991</v>
      </c>
    </row>
    <row r="1529" spans="1:10" x14ac:dyDescent="0.25">
      <c r="A1529" s="33">
        <v>38338</v>
      </c>
      <c r="B1529" s="44">
        <v>1.3264</v>
      </c>
      <c r="C1529" s="44">
        <v>138.37</v>
      </c>
      <c r="D1529" s="44">
        <v>30.445</v>
      </c>
      <c r="E1529" s="44">
        <v>7.4318</v>
      </c>
      <c r="F1529" s="44">
        <v>0.68584999999999996</v>
      </c>
      <c r="G1529" s="44">
        <v>245.58</v>
      </c>
      <c r="H1529" s="44">
        <v>4.1464999999999996</v>
      </c>
      <c r="I1529" s="44">
        <v>1.5166999999999999</v>
      </c>
      <c r="J1529" s="45">
        <v>8.9979999999999993</v>
      </c>
    </row>
    <row r="1530" spans="1:10" x14ac:dyDescent="0.25">
      <c r="A1530" s="33">
        <v>38341</v>
      </c>
      <c r="B1530" s="44">
        <v>1.3378000000000001</v>
      </c>
      <c r="C1530" s="44">
        <v>139.44</v>
      </c>
      <c r="D1530" s="44">
        <v>30.46</v>
      </c>
      <c r="E1530" s="44">
        <v>7.4329000000000001</v>
      </c>
      <c r="F1530" s="44">
        <v>0.68740000000000001</v>
      </c>
      <c r="G1530" s="44">
        <v>244.93</v>
      </c>
      <c r="H1530" s="44">
        <v>4.1223000000000001</v>
      </c>
      <c r="I1530" s="44">
        <v>1.528</v>
      </c>
      <c r="J1530" s="45">
        <v>8.9629999999999992</v>
      </c>
    </row>
    <row r="1531" spans="1:10" x14ac:dyDescent="0.25">
      <c r="A1531" s="33">
        <v>38342</v>
      </c>
      <c r="B1531" s="44">
        <v>1.3393999999999999</v>
      </c>
      <c r="C1531" s="44">
        <v>139.85</v>
      </c>
      <c r="D1531" s="44">
        <v>30.492999999999999</v>
      </c>
      <c r="E1531" s="44">
        <v>7.4337999999999997</v>
      </c>
      <c r="F1531" s="44">
        <v>0.69230000000000003</v>
      </c>
      <c r="G1531" s="44">
        <v>245.05</v>
      </c>
      <c r="H1531" s="44">
        <v>4.1021000000000001</v>
      </c>
      <c r="I1531" s="44">
        <v>1.5239</v>
      </c>
      <c r="J1531" s="45">
        <v>8.9695</v>
      </c>
    </row>
    <row r="1532" spans="1:10" x14ac:dyDescent="0.25">
      <c r="A1532" s="33">
        <v>38343</v>
      </c>
      <c r="B1532" s="44">
        <v>1.3384</v>
      </c>
      <c r="C1532" s="44">
        <v>139.18</v>
      </c>
      <c r="D1532" s="44">
        <v>30.562999999999999</v>
      </c>
      <c r="E1532" s="44">
        <v>7.4351000000000003</v>
      </c>
      <c r="F1532" s="44">
        <v>0.69904999999999995</v>
      </c>
      <c r="G1532" s="44">
        <v>245.71</v>
      </c>
      <c r="H1532" s="44">
        <v>4.0907999999999998</v>
      </c>
      <c r="I1532" s="44">
        <v>1.5237000000000001</v>
      </c>
      <c r="J1532" s="45">
        <v>9.0244999999999997</v>
      </c>
    </row>
    <row r="1533" spans="1:10" x14ac:dyDescent="0.25">
      <c r="A1533" s="33">
        <v>38344</v>
      </c>
      <c r="B1533" s="44">
        <v>1.3455999999999999</v>
      </c>
      <c r="C1533" s="44">
        <v>139.88</v>
      </c>
      <c r="D1533" s="44">
        <v>30.6</v>
      </c>
      <c r="E1533" s="44">
        <v>7.4375999999999998</v>
      </c>
      <c r="F1533" s="44">
        <v>0.70130000000000003</v>
      </c>
      <c r="G1533" s="44">
        <v>245.88</v>
      </c>
      <c r="H1533" s="44">
        <v>4.0720000000000001</v>
      </c>
      <c r="I1533" s="44">
        <v>1.5248999999999999</v>
      </c>
      <c r="J1533" s="45">
        <v>9.0274999999999999</v>
      </c>
    </row>
    <row r="1534" spans="1:10" x14ac:dyDescent="0.25">
      <c r="A1534" s="33">
        <v>38345</v>
      </c>
      <c r="B1534" s="44">
        <v>1.3542000000000001</v>
      </c>
      <c r="C1534" s="44">
        <v>140.26</v>
      </c>
      <c r="D1534" s="44">
        <v>30.433</v>
      </c>
      <c r="E1534" s="44">
        <v>7.4405999999999999</v>
      </c>
      <c r="F1534" s="44">
        <v>0.70330000000000004</v>
      </c>
      <c r="G1534" s="44">
        <v>246.25</v>
      </c>
      <c r="H1534" s="44">
        <v>4.0757000000000003</v>
      </c>
      <c r="I1534" s="44">
        <v>1.5218</v>
      </c>
      <c r="J1534" s="45">
        <v>9.0350000000000001</v>
      </c>
    </row>
    <row r="1535" spans="1:10" x14ac:dyDescent="0.25">
      <c r="A1535" s="33">
        <v>38348</v>
      </c>
      <c r="B1535" s="44">
        <v>1.3527</v>
      </c>
      <c r="C1535" s="44">
        <v>140.34</v>
      </c>
      <c r="D1535" s="44">
        <v>30.555</v>
      </c>
      <c r="E1535" s="44">
        <v>7.4410999999999996</v>
      </c>
      <c r="F1535" s="44">
        <v>0.7036</v>
      </c>
      <c r="G1535" s="44">
        <v>245.6</v>
      </c>
      <c r="H1535" s="44">
        <v>4.0564999999999998</v>
      </c>
      <c r="I1535" s="44">
        <v>1.5253000000000001</v>
      </c>
      <c r="J1535" s="45">
        <v>9.0291999999999994</v>
      </c>
    </row>
    <row r="1536" spans="1:10" x14ac:dyDescent="0.25">
      <c r="A1536" s="33">
        <v>38349</v>
      </c>
      <c r="B1536" s="44">
        <v>1.3633</v>
      </c>
      <c r="C1536" s="44">
        <v>140.49</v>
      </c>
      <c r="D1536" s="44">
        <v>30.562999999999999</v>
      </c>
      <c r="E1536" s="44">
        <v>7.4409000000000001</v>
      </c>
      <c r="F1536" s="44">
        <v>0.70315000000000005</v>
      </c>
      <c r="G1536" s="44">
        <v>245.88</v>
      </c>
      <c r="H1536" s="44">
        <v>4.0526999999999997</v>
      </c>
      <c r="I1536" s="44">
        <v>1.52</v>
      </c>
      <c r="J1536" s="45">
        <v>8.9870000000000001</v>
      </c>
    </row>
    <row r="1537" spans="1:10" x14ac:dyDescent="0.25">
      <c r="A1537" s="33">
        <v>38350</v>
      </c>
      <c r="B1537" s="44">
        <v>1.3608</v>
      </c>
      <c r="C1537" s="44">
        <v>140.76</v>
      </c>
      <c r="D1537" s="44">
        <v>30.495000000000001</v>
      </c>
      <c r="E1537" s="44">
        <v>7.4360999999999997</v>
      </c>
      <c r="F1537" s="44">
        <v>0.70830000000000004</v>
      </c>
      <c r="G1537" s="44">
        <v>245.78</v>
      </c>
      <c r="H1537" s="44">
        <v>4.0650000000000004</v>
      </c>
      <c r="I1537" s="44">
        <v>1.5170999999999999</v>
      </c>
      <c r="J1537" s="45">
        <v>8.9883000000000006</v>
      </c>
    </row>
    <row r="1538" spans="1:10" x14ac:dyDescent="0.25">
      <c r="A1538" s="33">
        <v>38351</v>
      </c>
      <c r="B1538" s="44">
        <v>1.3604000000000001</v>
      </c>
      <c r="C1538" s="44">
        <v>141.03</v>
      </c>
      <c r="D1538" s="44">
        <v>30.395</v>
      </c>
      <c r="E1538" s="44">
        <v>7.4381000000000004</v>
      </c>
      <c r="F1538" s="44">
        <v>0.70879999999999999</v>
      </c>
      <c r="G1538" s="44">
        <v>245.63</v>
      </c>
      <c r="H1538" s="44">
        <v>4.0739999999999998</v>
      </c>
      <c r="I1538" s="44">
        <v>1.5163</v>
      </c>
      <c r="J1538" s="45">
        <v>9.0154999999999994</v>
      </c>
    </row>
    <row r="1539" spans="1:10" x14ac:dyDescent="0.25">
      <c r="A1539" s="33">
        <v>38352</v>
      </c>
      <c r="B1539" s="44">
        <v>1.3621000000000001</v>
      </c>
      <c r="C1539" s="44">
        <v>139.65</v>
      </c>
      <c r="D1539" s="44">
        <v>30.463999999999999</v>
      </c>
      <c r="E1539" s="44">
        <v>7.4387999999999996</v>
      </c>
      <c r="F1539" s="44">
        <v>0.70504999999999995</v>
      </c>
      <c r="G1539" s="44">
        <v>245.97</v>
      </c>
      <c r="H1539" s="44">
        <v>4.0845000000000002</v>
      </c>
      <c r="I1539" s="44">
        <v>1.5216000000000001</v>
      </c>
      <c r="J1539" s="45">
        <v>9.0206</v>
      </c>
    </row>
    <row r="1540" spans="1:10" x14ac:dyDescent="0.25">
      <c r="A1540" s="33">
        <v>38355</v>
      </c>
      <c r="B1540" s="44">
        <v>1.3507</v>
      </c>
      <c r="C1540" s="44">
        <v>138.84</v>
      </c>
      <c r="D1540" s="44">
        <v>30.361000000000001</v>
      </c>
      <c r="E1540" s="44">
        <v>7.4371</v>
      </c>
      <c r="F1540" s="44">
        <v>0.70725000000000005</v>
      </c>
      <c r="G1540" s="44">
        <v>245.58</v>
      </c>
      <c r="H1540" s="44">
        <v>4.0773999999999999</v>
      </c>
      <c r="I1540" s="44">
        <v>1.5118</v>
      </c>
      <c r="J1540" s="45">
        <v>8.9757999999999996</v>
      </c>
    </row>
    <row r="1541" spans="1:10" x14ac:dyDescent="0.25">
      <c r="A1541" s="33">
        <v>38356</v>
      </c>
      <c r="B1541" s="44">
        <v>1.3365</v>
      </c>
      <c r="C1541" s="44">
        <v>138.49</v>
      </c>
      <c r="D1541" s="44">
        <v>30.366</v>
      </c>
      <c r="E1541" s="44">
        <v>7.4351000000000003</v>
      </c>
      <c r="F1541" s="44">
        <v>0.70620000000000005</v>
      </c>
      <c r="G1541" s="44">
        <v>245.38</v>
      </c>
      <c r="H1541" s="44">
        <v>4.0858999999999996</v>
      </c>
      <c r="I1541" s="44">
        <v>1.5082</v>
      </c>
      <c r="J1541" s="45">
        <v>9.0385000000000009</v>
      </c>
    </row>
    <row r="1542" spans="1:10" x14ac:dyDescent="0.25">
      <c r="A1542" s="33">
        <v>38357</v>
      </c>
      <c r="B1542" s="44">
        <v>1.3224</v>
      </c>
      <c r="C1542" s="44">
        <v>138.09</v>
      </c>
      <c r="D1542" s="44">
        <v>30.428999999999998</v>
      </c>
      <c r="E1542" s="44">
        <v>7.4396000000000004</v>
      </c>
      <c r="F1542" s="44">
        <v>0.70484999999999998</v>
      </c>
      <c r="G1542" s="44">
        <v>246.17</v>
      </c>
      <c r="H1542" s="44">
        <v>4.1204000000000001</v>
      </c>
      <c r="I1542" s="44">
        <v>1.5055000000000001</v>
      </c>
      <c r="J1542" s="45">
        <v>9.0373000000000001</v>
      </c>
    </row>
    <row r="1543" spans="1:10" x14ac:dyDescent="0.25">
      <c r="A1543" s="33">
        <v>38358</v>
      </c>
      <c r="B1543" s="44">
        <v>1.3183</v>
      </c>
      <c r="C1543" s="44">
        <v>138.30000000000001</v>
      </c>
      <c r="D1543" s="44">
        <v>30.437999999999999</v>
      </c>
      <c r="E1543" s="44">
        <v>7.44</v>
      </c>
      <c r="F1543" s="44">
        <v>0.70389999999999997</v>
      </c>
      <c r="G1543" s="44">
        <v>247.93</v>
      </c>
      <c r="H1543" s="44">
        <v>4.1192000000000002</v>
      </c>
      <c r="I1543" s="44">
        <v>1.5084</v>
      </c>
      <c r="J1543" s="45">
        <v>9.0338999999999992</v>
      </c>
    </row>
    <row r="1544" spans="1:10" x14ac:dyDescent="0.25">
      <c r="A1544" s="33">
        <v>38359</v>
      </c>
      <c r="B1544" s="44">
        <v>1.32</v>
      </c>
      <c r="C1544" s="44">
        <v>138.06</v>
      </c>
      <c r="D1544" s="44">
        <v>30.303000000000001</v>
      </c>
      <c r="E1544" s="44">
        <v>7.4398999999999997</v>
      </c>
      <c r="F1544" s="44">
        <v>0.70279999999999998</v>
      </c>
      <c r="G1544" s="44">
        <v>248.58</v>
      </c>
      <c r="H1544" s="44">
        <v>4.0911999999999997</v>
      </c>
      <c r="I1544" s="44">
        <v>1.51</v>
      </c>
      <c r="J1544" s="45">
        <v>9.0297999999999998</v>
      </c>
    </row>
    <row r="1545" spans="1:10" x14ac:dyDescent="0.25">
      <c r="A1545" s="33">
        <v>38362</v>
      </c>
      <c r="B1545" s="44">
        <v>1.3103</v>
      </c>
      <c r="C1545" s="44">
        <v>136.83000000000001</v>
      </c>
      <c r="D1545" s="44">
        <v>30.245000000000001</v>
      </c>
      <c r="E1545" s="44">
        <v>7.4402999999999997</v>
      </c>
      <c r="F1545" s="44">
        <v>0.69779999999999998</v>
      </c>
      <c r="G1545" s="44">
        <v>247.8</v>
      </c>
      <c r="H1545" s="44">
        <v>4.0762999999999998</v>
      </c>
      <c r="I1545" s="44">
        <v>1.5172000000000001</v>
      </c>
      <c r="J1545" s="45">
        <v>9.0429999999999993</v>
      </c>
    </row>
    <row r="1546" spans="1:10" x14ac:dyDescent="0.25">
      <c r="A1546" s="33">
        <v>38363</v>
      </c>
      <c r="B1546" s="44">
        <v>1.3143</v>
      </c>
      <c r="C1546" s="44">
        <v>136.69999999999999</v>
      </c>
      <c r="D1546" s="44">
        <v>30.263999999999999</v>
      </c>
      <c r="E1546" s="44">
        <v>7.4397000000000002</v>
      </c>
      <c r="F1546" s="44">
        <v>0.70009999999999994</v>
      </c>
      <c r="G1546" s="44">
        <v>246.4</v>
      </c>
      <c r="H1546" s="44">
        <v>4.0666000000000002</v>
      </c>
      <c r="I1546" s="44">
        <v>1.5190999999999999</v>
      </c>
      <c r="J1546" s="45">
        <v>9.0280000000000005</v>
      </c>
    </row>
    <row r="1547" spans="1:10" x14ac:dyDescent="0.25">
      <c r="A1547" s="33">
        <v>38364</v>
      </c>
      <c r="B1547" s="44">
        <v>1.3139000000000001</v>
      </c>
      <c r="C1547" s="44">
        <v>135.47</v>
      </c>
      <c r="D1547" s="44">
        <v>30.484999999999999</v>
      </c>
      <c r="E1547" s="44">
        <v>7.4405000000000001</v>
      </c>
      <c r="F1547" s="44">
        <v>0.69989999999999997</v>
      </c>
      <c r="G1547" s="44">
        <v>247.75</v>
      </c>
      <c r="H1547" s="44">
        <v>4.0724999999999998</v>
      </c>
      <c r="I1547" s="44">
        <v>1.5241</v>
      </c>
      <c r="J1547" s="45">
        <v>9.0549999999999997</v>
      </c>
    </row>
    <row r="1548" spans="1:10" x14ac:dyDescent="0.25">
      <c r="A1548" s="33">
        <v>38365</v>
      </c>
      <c r="B1548" s="44">
        <v>1.3231999999999999</v>
      </c>
      <c r="C1548" s="44">
        <v>135.71</v>
      </c>
      <c r="D1548" s="44">
        <v>30.388999999999999</v>
      </c>
      <c r="E1548" s="44">
        <v>7.4404000000000003</v>
      </c>
      <c r="F1548" s="44">
        <v>0.70299999999999996</v>
      </c>
      <c r="G1548" s="44">
        <v>246.91</v>
      </c>
      <c r="H1548" s="44">
        <v>4.0716999999999999</v>
      </c>
      <c r="I1548" s="44">
        <v>1.5225</v>
      </c>
      <c r="J1548" s="45">
        <v>9.0480999999999998</v>
      </c>
    </row>
    <row r="1549" spans="1:10" x14ac:dyDescent="0.25">
      <c r="A1549" s="33">
        <v>38366</v>
      </c>
      <c r="B1549" s="44">
        <v>1.3090999999999999</v>
      </c>
      <c r="C1549" s="44">
        <v>134.32</v>
      </c>
      <c r="D1549" s="44">
        <v>30.364999999999998</v>
      </c>
      <c r="E1549" s="44">
        <v>7.4398</v>
      </c>
      <c r="F1549" s="44">
        <v>0.7006</v>
      </c>
      <c r="G1549" s="44">
        <v>246.98</v>
      </c>
      <c r="H1549" s="44">
        <v>4.0625999999999998</v>
      </c>
      <c r="I1549" s="44">
        <v>1.5186999999999999</v>
      </c>
      <c r="J1549" s="45">
        <v>9.0482999999999993</v>
      </c>
    </row>
    <row r="1550" spans="1:10" x14ac:dyDescent="0.25">
      <c r="A1550" s="33">
        <v>38369</v>
      </c>
      <c r="B1550" s="44">
        <v>1.3085</v>
      </c>
      <c r="C1550" s="44">
        <v>133.52000000000001</v>
      </c>
      <c r="D1550" s="44">
        <v>30.375</v>
      </c>
      <c r="E1550" s="44">
        <v>7.4408000000000003</v>
      </c>
      <c r="F1550" s="44">
        <v>0.70309999999999995</v>
      </c>
      <c r="G1550" s="44">
        <v>246.08</v>
      </c>
      <c r="H1550" s="44">
        <v>4.0674999999999999</v>
      </c>
      <c r="I1550" s="44">
        <v>1.5262</v>
      </c>
      <c r="J1550" s="45">
        <v>9.0432000000000006</v>
      </c>
    </row>
    <row r="1551" spans="1:10" x14ac:dyDescent="0.25">
      <c r="A1551" s="33">
        <v>38370</v>
      </c>
      <c r="B1551" s="44">
        <v>1.306</v>
      </c>
      <c r="C1551" s="44">
        <v>134.08000000000001</v>
      </c>
      <c r="D1551" s="44">
        <v>30.378</v>
      </c>
      <c r="E1551" s="44">
        <v>7.4402999999999997</v>
      </c>
      <c r="F1551" s="44">
        <v>0.69779999999999998</v>
      </c>
      <c r="G1551" s="44">
        <v>246.44</v>
      </c>
      <c r="H1551" s="44">
        <v>4.0773999999999999</v>
      </c>
      <c r="I1551" s="44">
        <v>1.5398000000000001</v>
      </c>
      <c r="J1551" s="45">
        <v>9.0350000000000001</v>
      </c>
    </row>
    <row r="1552" spans="1:10" x14ac:dyDescent="0.25">
      <c r="A1552" s="33">
        <v>38371</v>
      </c>
      <c r="B1552" s="44">
        <v>1.3083</v>
      </c>
      <c r="C1552" s="44">
        <v>133.97999999999999</v>
      </c>
      <c r="D1552" s="44">
        <v>30.274999999999999</v>
      </c>
      <c r="E1552" s="44">
        <v>7.4398</v>
      </c>
      <c r="F1552" s="44">
        <v>0.69655</v>
      </c>
      <c r="G1552" s="44">
        <v>246.53</v>
      </c>
      <c r="H1552" s="44">
        <v>4.0811000000000002</v>
      </c>
      <c r="I1552" s="44">
        <v>1.5412999999999999</v>
      </c>
      <c r="J1552" s="45">
        <v>9.0295000000000005</v>
      </c>
    </row>
    <row r="1553" spans="1:10" x14ac:dyDescent="0.25">
      <c r="A1553" s="33">
        <v>38372</v>
      </c>
      <c r="B1553" s="44">
        <v>1.2936000000000001</v>
      </c>
      <c r="C1553" s="44">
        <v>133.22</v>
      </c>
      <c r="D1553" s="44">
        <v>30.373000000000001</v>
      </c>
      <c r="E1553" s="44">
        <v>7.4417</v>
      </c>
      <c r="F1553" s="44">
        <v>0.69330000000000003</v>
      </c>
      <c r="G1553" s="44">
        <v>246.98</v>
      </c>
      <c r="H1553" s="44">
        <v>4.1136999999999997</v>
      </c>
      <c r="I1553" s="44">
        <v>1.5448</v>
      </c>
      <c r="J1553" s="45">
        <v>9.0216999999999992</v>
      </c>
    </row>
    <row r="1554" spans="1:10" x14ac:dyDescent="0.25">
      <c r="A1554" s="33">
        <v>38373</v>
      </c>
      <c r="B1554" s="44">
        <v>1.2963</v>
      </c>
      <c r="C1554" s="44">
        <v>134.6</v>
      </c>
      <c r="D1554" s="44">
        <v>30.373000000000001</v>
      </c>
      <c r="E1554" s="44">
        <v>7.4417</v>
      </c>
      <c r="F1554" s="44">
        <v>0.69530000000000003</v>
      </c>
      <c r="G1554" s="44">
        <v>246.63</v>
      </c>
      <c r="H1554" s="44">
        <v>4.0762999999999998</v>
      </c>
      <c r="I1554" s="44">
        <v>1.5435000000000001</v>
      </c>
      <c r="J1554" s="45">
        <v>9.0570000000000004</v>
      </c>
    </row>
    <row r="1555" spans="1:10" x14ac:dyDescent="0.25">
      <c r="A1555" s="33">
        <v>38376</v>
      </c>
      <c r="B1555" s="44">
        <v>1.3065</v>
      </c>
      <c r="C1555" s="44">
        <v>134.34</v>
      </c>
      <c r="D1555" s="44">
        <v>30.277999999999999</v>
      </c>
      <c r="E1555" s="44">
        <v>7.4424999999999999</v>
      </c>
      <c r="F1555" s="44">
        <v>0.6956</v>
      </c>
      <c r="G1555" s="44">
        <v>246.38</v>
      </c>
      <c r="H1555" s="44">
        <v>4.0750000000000002</v>
      </c>
      <c r="I1555" s="44">
        <v>1.5507</v>
      </c>
      <c r="J1555" s="45">
        <v>9.0615000000000006</v>
      </c>
    </row>
    <row r="1556" spans="1:10" x14ac:dyDescent="0.25">
      <c r="A1556" s="33">
        <v>38377</v>
      </c>
      <c r="B1556" s="44">
        <v>1.3025</v>
      </c>
      <c r="C1556" s="44">
        <v>134.85</v>
      </c>
      <c r="D1556" s="44">
        <v>30.105</v>
      </c>
      <c r="E1556" s="44">
        <v>7.4423000000000004</v>
      </c>
      <c r="F1556" s="44">
        <v>0.6956</v>
      </c>
      <c r="G1556" s="44">
        <v>245.98</v>
      </c>
      <c r="H1556" s="44">
        <v>4.0720000000000001</v>
      </c>
      <c r="I1556" s="44">
        <v>1.5545</v>
      </c>
      <c r="J1556" s="45">
        <v>9.0701000000000001</v>
      </c>
    </row>
    <row r="1557" spans="1:10" x14ac:dyDescent="0.25">
      <c r="A1557" s="33">
        <v>38378</v>
      </c>
      <c r="B1557" s="44">
        <v>1.3005</v>
      </c>
      <c r="C1557" s="44">
        <v>134.47</v>
      </c>
      <c r="D1557" s="44">
        <v>30.02</v>
      </c>
      <c r="E1557" s="44">
        <v>7.4427000000000003</v>
      </c>
      <c r="F1557" s="44">
        <v>0.69269999999999998</v>
      </c>
      <c r="G1557" s="44">
        <v>245.61</v>
      </c>
      <c r="H1557" s="44">
        <v>4.0677000000000003</v>
      </c>
      <c r="I1557" s="44">
        <v>1.5355000000000001</v>
      </c>
      <c r="J1557" s="45">
        <v>9.0724999999999998</v>
      </c>
    </row>
    <row r="1558" spans="1:10" x14ac:dyDescent="0.25">
      <c r="A1558" s="33">
        <v>38379</v>
      </c>
      <c r="B1558" s="44">
        <v>1.3026</v>
      </c>
      <c r="C1558" s="44">
        <v>134.78</v>
      </c>
      <c r="D1558" s="44">
        <v>30.202999999999999</v>
      </c>
      <c r="E1558" s="44">
        <v>7.4424000000000001</v>
      </c>
      <c r="F1558" s="44">
        <v>0.69189999999999996</v>
      </c>
      <c r="G1558" s="44">
        <v>245.3</v>
      </c>
      <c r="H1558" s="44">
        <v>4.0595999999999997</v>
      </c>
      <c r="I1558" s="44">
        <v>1.5392999999999999</v>
      </c>
      <c r="J1558" s="45">
        <v>9.0779999999999994</v>
      </c>
    </row>
    <row r="1559" spans="1:10" x14ac:dyDescent="0.25">
      <c r="A1559" s="33">
        <v>38380</v>
      </c>
      <c r="B1559" s="44">
        <v>1.3035000000000001</v>
      </c>
      <c r="C1559" s="44">
        <v>134.69</v>
      </c>
      <c r="D1559" s="44">
        <v>30.222999999999999</v>
      </c>
      <c r="E1559" s="44">
        <v>7.4419000000000004</v>
      </c>
      <c r="F1559" s="44">
        <v>0.69255</v>
      </c>
      <c r="G1559" s="44">
        <v>245.13</v>
      </c>
      <c r="H1559" s="44">
        <v>4.0529999999999999</v>
      </c>
      <c r="I1559" s="44">
        <v>1.5392999999999999</v>
      </c>
      <c r="J1559" s="45">
        <v>9.0875000000000004</v>
      </c>
    </row>
    <row r="1560" spans="1:10" x14ac:dyDescent="0.25">
      <c r="A1560" s="33">
        <v>38383</v>
      </c>
      <c r="B1560" s="44">
        <v>1.3035000000000001</v>
      </c>
      <c r="C1560" s="44">
        <v>134.96</v>
      </c>
      <c r="D1560" s="44">
        <v>30.14</v>
      </c>
      <c r="E1560" s="44">
        <v>7.4417</v>
      </c>
      <c r="F1560" s="44">
        <v>0.69120000000000004</v>
      </c>
      <c r="G1560" s="44">
        <v>245.6</v>
      </c>
      <c r="H1560" s="44">
        <v>4.0805999999999996</v>
      </c>
      <c r="I1560" s="44">
        <v>1.5427999999999999</v>
      </c>
      <c r="J1560" s="45">
        <v>9.1057000000000006</v>
      </c>
    </row>
    <row r="1561" spans="1:10" x14ac:dyDescent="0.25">
      <c r="A1561" s="33">
        <v>38384</v>
      </c>
      <c r="B1561" s="44">
        <v>1.3027</v>
      </c>
      <c r="C1561" s="44">
        <v>135.16</v>
      </c>
      <c r="D1561" s="44">
        <v>30.027999999999999</v>
      </c>
      <c r="E1561" s="44">
        <v>7.4404000000000003</v>
      </c>
      <c r="F1561" s="44">
        <v>0.69255</v>
      </c>
      <c r="G1561" s="44">
        <v>245.25</v>
      </c>
      <c r="H1561" s="44">
        <v>4.0500999999999996</v>
      </c>
      <c r="I1561" s="44">
        <v>1.5465</v>
      </c>
      <c r="J1561" s="45">
        <v>9.0945</v>
      </c>
    </row>
    <row r="1562" spans="1:10" x14ac:dyDescent="0.25">
      <c r="A1562" s="33">
        <v>38385</v>
      </c>
      <c r="B1562" s="44">
        <v>1.3061</v>
      </c>
      <c r="C1562" s="44">
        <v>135.30000000000001</v>
      </c>
      <c r="D1562" s="44">
        <v>30.08</v>
      </c>
      <c r="E1562" s="44">
        <v>7.4416000000000002</v>
      </c>
      <c r="F1562" s="44">
        <v>0.69230000000000003</v>
      </c>
      <c r="G1562" s="44">
        <v>245.18</v>
      </c>
      <c r="H1562" s="44">
        <v>4.0557999999999996</v>
      </c>
      <c r="I1562" s="44">
        <v>1.5389999999999999</v>
      </c>
      <c r="J1562" s="45">
        <v>9.0762999999999998</v>
      </c>
    </row>
    <row r="1563" spans="1:10" x14ac:dyDescent="0.25">
      <c r="A1563" s="33">
        <v>38386</v>
      </c>
      <c r="B1563" s="44">
        <v>1.3001</v>
      </c>
      <c r="C1563" s="44">
        <v>135.54</v>
      </c>
      <c r="D1563" s="44">
        <v>30.065000000000001</v>
      </c>
      <c r="E1563" s="44">
        <v>7.4438000000000004</v>
      </c>
      <c r="F1563" s="44">
        <v>0.68940000000000001</v>
      </c>
      <c r="G1563" s="44">
        <v>244.37</v>
      </c>
      <c r="H1563" s="44">
        <v>3.9899</v>
      </c>
      <c r="I1563" s="44">
        <v>1.5419</v>
      </c>
      <c r="J1563" s="45">
        <v>9.0632999999999999</v>
      </c>
    </row>
    <row r="1564" spans="1:10" x14ac:dyDescent="0.25">
      <c r="A1564" s="33">
        <v>38387</v>
      </c>
      <c r="B1564" s="44">
        <v>1.2958000000000001</v>
      </c>
      <c r="C1564" s="44">
        <v>134.71</v>
      </c>
      <c r="D1564" s="44">
        <v>29.963000000000001</v>
      </c>
      <c r="E1564" s="44">
        <v>7.4435000000000002</v>
      </c>
      <c r="F1564" s="44">
        <v>0.68830000000000002</v>
      </c>
      <c r="G1564" s="44">
        <v>243.79</v>
      </c>
      <c r="H1564" s="44">
        <v>3.9809999999999999</v>
      </c>
      <c r="I1564" s="44">
        <v>1.5261</v>
      </c>
      <c r="J1564" s="45">
        <v>9.0853000000000002</v>
      </c>
    </row>
    <row r="1565" spans="1:10" x14ac:dyDescent="0.25">
      <c r="A1565" s="33">
        <v>38390</v>
      </c>
      <c r="B1565" s="44">
        <v>1.2844</v>
      </c>
      <c r="C1565" s="44">
        <v>133.97999999999999</v>
      </c>
      <c r="D1565" s="44">
        <v>29.95</v>
      </c>
      <c r="E1565" s="44">
        <v>7.4436999999999998</v>
      </c>
      <c r="F1565" s="44">
        <v>0.68669999999999998</v>
      </c>
      <c r="G1565" s="44">
        <v>243.98</v>
      </c>
      <c r="H1565" s="44">
        <v>3.9621</v>
      </c>
      <c r="I1565" s="44">
        <v>1.5162</v>
      </c>
      <c r="J1565" s="45">
        <v>9.0723000000000003</v>
      </c>
    </row>
    <row r="1566" spans="1:10" x14ac:dyDescent="0.25">
      <c r="A1566" s="33">
        <v>38391</v>
      </c>
      <c r="B1566" s="44">
        <v>1.2764</v>
      </c>
      <c r="C1566" s="44">
        <v>134.85</v>
      </c>
      <c r="D1566" s="44">
        <v>29.951000000000001</v>
      </c>
      <c r="E1566" s="44">
        <v>7.4413999999999998</v>
      </c>
      <c r="F1566" s="44">
        <v>0.68759999999999999</v>
      </c>
      <c r="G1566" s="44">
        <v>244.16</v>
      </c>
      <c r="H1566" s="44">
        <v>3.9861</v>
      </c>
      <c r="I1566" s="44">
        <v>1.5189999999999999</v>
      </c>
      <c r="J1566" s="45">
        <v>9.0883000000000003</v>
      </c>
    </row>
    <row r="1567" spans="1:10" x14ac:dyDescent="0.25">
      <c r="A1567" s="33">
        <v>38392</v>
      </c>
      <c r="B1567" s="44">
        <v>1.2762</v>
      </c>
      <c r="C1567" s="44">
        <v>134.85</v>
      </c>
      <c r="D1567" s="44">
        <v>29.93</v>
      </c>
      <c r="E1567" s="44">
        <v>7.4417999999999997</v>
      </c>
      <c r="F1567" s="44">
        <v>0.68579999999999997</v>
      </c>
      <c r="G1567" s="44">
        <v>244.3</v>
      </c>
      <c r="H1567" s="44">
        <v>4.0206999999999997</v>
      </c>
      <c r="I1567" s="44">
        <v>1.5244</v>
      </c>
      <c r="J1567" s="45">
        <v>9.0754999999999999</v>
      </c>
    </row>
    <row r="1568" spans="1:10" x14ac:dyDescent="0.25">
      <c r="A1568" s="33">
        <v>38393</v>
      </c>
      <c r="B1568" s="44">
        <v>1.2777000000000001</v>
      </c>
      <c r="C1568" s="44">
        <v>135.96</v>
      </c>
      <c r="D1568" s="44">
        <v>29.99</v>
      </c>
      <c r="E1568" s="44">
        <v>7.4419000000000004</v>
      </c>
      <c r="F1568" s="44">
        <v>0.68825000000000003</v>
      </c>
      <c r="G1568" s="44">
        <v>244.46</v>
      </c>
      <c r="H1568" s="44">
        <v>4.0076999999999998</v>
      </c>
      <c r="I1568" s="44">
        <v>1.5278</v>
      </c>
      <c r="J1568" s="45">
        <v>9.0909999999999993</v>
      </c>
    </row>
    <row r="1569" spans="1:10" x14ac:dyDescent="0.25">
      <c r="A1569" s="33">
        <v>38394</v>
      </c>
      <c r="B1569" s="44">
        <v>1.2855000000000001</v>
      </c>
      <c r="C1569" s="44">
        <v>136.11000000000001</v>
      </c>
      <c r="D1569" s="44">
        <v>30.065000000000001</v>
      </c>
      <c r="E1569" s="44">
        <v>7.4420999999999999</v>
      </c>
      <c r="F1569" s="44">
        <v>0.68969999999999998</v>
      </c>
      <c r="G1569" s="44">
        <v>244.47</v>
      </c>
      <c r="H1569" s="44">
        <v>4.0217999999999998</v>
      </c>
      <c r="I1569" s="44">
        <v>1.5357000000000001</v>
      </c>
      <c r="J1569" s="45">
        <v>9.0975000000000001</v>
      </c>
    </row>
    <row r="1570" spans="1:10" x14ac:dyDescent="0.25">
      <c r="A1570" s="33">
        <v>38397</v>
      </c>
      <c r="B1570" s="44">
        <v>1.2967</v>
      </c>
      <c r="C1570" s="44">
        <v>136.19999999999999</v>
      </c>
      <c r="D1570" s="44">
        <v>30.068999999999999</v>
      </c>
      <c r="E1570" s="44">
        <v>7.4439000000000002</v>
      </c>
      <c r="F1570" s="44">
        <v>0.68730000000000002</v>
      </c>
      <c r="G1570" s="44">
        <v>244.27</v>
      </c>
      <c r="H1570" s="44">
        <v>4.0110000000000001</v>
      </c>
      <c r="I1570" s="44">
        <v>1.52</v>
      </c>
      <c r="J1570" s="45">
        <v>9.0972000000000008</v>
      </c>
    </row>
    <row r="1571" spans="1:10" x14ac:dyDescent="0.25">
      <c r="A1571" s="33">
        <v>38398</v>
      </c>
      <c r="B1571" s="44">
        <v>1.3016000000000001</v>
      </c>
      <c r="C1571" s="44">
        <v>136.41999999999999</v>
      </c>
      <c r="D1571" s="44">
        <v>30.081</v>
      </c>
      <c r="E1571" s="44">
        <v>7.4443999999999999</v>
      </c>
      <c r="F1571" s="44">
        <v>0.6885</v>
      </c>
      <c r="G1571" s="44">
        <v>244.33</v>
      </c>
      <c r="H1571" s="44">
        <v>3.9729999999999999</v>
      </c>
      <c r="I1571" s="44">
        <v>1.5229999999999999</v>
      </c>
      <c r="J1571" s="45">
        <v>9.0706000000000007</v>
      </c>
    </row>
    <row r="1572" spans="1:10" x14ac:dyDescent="0.25">
      <c r="A1572" s="33">
        <v>38399</v>
      </c>
      <c r="B1572" s="44">
        <v>1.304</v>
      </c>
      <c r="C1572" s="44">
        <v>137</v>
      </c>
      <c r="D1572" s="44">
        <v>30.062000000000001</v>
      </c>
      <c r="E1572" s="44">
        <v>7.4428999999999998</v>
      </c>
      <c r="F1572" s="44">
        <v>0.69135000000000002</v>
      </c>
      <c r="G1572" s="44">
        <v>243.85</v>
      </c>
      <c r="H1572" s="44">
        <v>4.0058999999999996</v>
      </c>
      <c r="I1572" s="44">
        <v>1.5233000000000001</v>
      </c>
      <c r="J1572" s="45">
        <v>9.0761000000000003</v>
      </c>
    </row>
    <row r="1573" spans="1:10" x14ac:dyDescent="0.25">
      <c r="A1573" s="33">
        <v>38400</v>
      </c>
      <c r="B1573" s="44">
        <v>1.3041</v>
      </c>
      <c r="C1573" s="44">
        <v>137.80000000000001</v>
      </c>
      <c r="D1573" s="44">
        <v>29.984999999999999</v>
      </c>
      <c r="E1573" s="44">
        <v>7.4436</v>
      </c>
      <c r="F1573" s="44">
        <v>0.69120000000000004</v>
      </c>
      <c r="G1573" s="44">
        <v>243.27</v>
      </c>
      <c r="H1573" s="44">
        <v>4.0014000000000003</v>
      </c>
      <c r="I1573" s="44">
        <v>1.5243</v>
      </c>
      <c r="J1573" s="45">
        <v>9.1047999999999991</v>
      </c>
    </row>
    <row r="1574" spans="1:10" x14ac:dyDescent="0.25">
      <c r="A1574" s="33">
        <v>38401</v>
      </c>
      <c r="B1574" s="44">
        <v>1.3039000000000001</v>
      </c>
      <c r="C1574" s="44">
        <v>137.63</v>
      </c>
      <c r="D1574" s="44">
        <v>29.893000000000001</v>
      </c>
      <c r="E1574" s="44">
        <v>7.4436</v>
      </c>
      <c r="F1574" s="44">
        <v>0.68910000000000005</v>
      </c>
      <c r="G1574" s="44">
        <v>243.05</v>
      </c>
      <c r="H1574" s="44">
        <v>3.9904000000000002</v>
      </c>
      <c r="I1574" s="44">
        <v>1.5304</v>
      </c>
      <c r="J1574" s="45">
        <v>9.0914000000000001</v>
      </c>
    </row>
    <row r="1575" spans="1:10" x14ac:dyDescent="0.25">
      <c r="A1575" s="33">
        <v>38404</v>
      </c>
      <c r="B1575" s="44">
        <v>1.3055000000000001</v>
      </c>
      <c r="C1575" s="44">
        <v>137.76</v>
      </c>
      <c r="D1575" s="44">
        <v>29.922000000000001</v>
      </c>
      <c r="E1575" s="44">
        <v>7.444</v>
      </c>
      <c r="F1575" s="44">
        <v>0.68910000000000005</v>
      </c>
      <c r="G1575" s="44">
        <v>243.65</v>
      </c>
      <c r="H1575" s="44">
        <v>3.9876999999999998</v>
      </c>
      <c r="I1575" s="44">
        <v>1.5188999999999999</v>
      </c>
      <c r="J1575" s="45">
        <v>9.1199999999999992</v>
      </c>
    </row>
    <row r="1576" spans="1:10" x14ac:dyDescent="0.25">
      <c r="A1576" s="33">
        <v>38405</v>
      </c>
      <c r="B1576" s="44">
        <v>1.3192999999999999</v>
      </c>
      <c r="C1576" s="44">
        <v>137.41999999999999</v>
      </c>
      <c r="D1576" s="44">
        <v>29.844999999999999</v>
      </c>
      <c r="E1576" s="44">
        <v>7.4432</v>
      </c>
      <c r="F1576" s="44">
        <v>0.69130000000000003</v>
      </c>
      <c r="G1576" s="44">
        <v>242.97</v>
      </c>
      <c r="H1576" s="44">
        <v>3.9674</v>
      </c>
      <c r="I1576" s="44">
        <v>1.5051000000000001</v>
      </c>
      <c r="J1576" s="45">
        <v>9.0992999999999995</v>
      </c>
    </row>
    <row r="1577" spans="1:10" x14ac:dyDescent="0.25">
      <c r="A1577" s="33">
        <v>38406</v>
      </c>
      <c r="B1577" s="44">
        <v>1.3203</v>
      </c>
      <c r="C1577" s="44">
        <v>138.44999999999999</v>
      </c>
      <c r="D1577" s="44">
        <v>29.934999999999999</v>
      </c>
      <c r="E1577" s="44">
        <v>7.4416000000000002</v>
      </c>
      <c r="F1577" s="44">
        <v>0.69169999999999998</v>
      </c>
      <c r="G1577" s="44">
        <v>242.14</v>
      </c>
      <c r="H1577" s="44">
        <v>3.9523000000000001</v>
      </c>
      <c r="I1577" s="44">
        <v>1.5059</v>
      </c>
      <c r="J1577" s="45">
        <v>9.0980000000000008</v>
      </c>
    </row>
    <row r="1578" spans="1:10" x14ac:dyDescent="0.25">
      <c r="A1578" s="33">
        <v>38407</v>
      </c>
      <c r="B1578" s="44">
        <v>1.3260000000000001</v>
      </c>
      <c r="C1578" s="44">
        <v>139.07</v>
      </c>
      <c r="D1578" s="44">
        <v>29.86</v>
      </c>
      <c r="E1578" s="44">
        <v>7.4413</v>
      </c>
      <c r="F1578" s="44">
        <v>0.69394999999999996</v>
      </c>
      <c r="G1578" s="44">
        <v>242.11</v>
      </c>
      <c r="H1578" s="44">
        <v>3.9388999999999998</v>
      </c>
      <c r="I1578" s="44">
        <v>1.5015000000000001</v>
      </c>
      <c r="J1578" s="45">
        <v>9.0733999999999995</v>
      </c>
    </row>
    <row r="1579" spans="1:10" x14ac:dyDescent="0.25">
      <c r="A1579" s="33">
        <v>38408</v>
      </c>
      <c r="B1579" s="44">
        <v>1.3165</v>
      </c>
      <c r="C1579" s="44">
        <v>138.74</v>
      </c>
      <c r="D1579" s="44">
        <v>29.722999999999999</v>
      </c>
      <c r="E1579" s="44">
        <v>7.4417999999999997</v>
      </c>
      <c r="F1579" s="44">
        <v>0.68974999999999997</v>
      </c>
      <c r="G1579" s="44">
        <v>242.28</v>
      </c>
      <c r="H1579" s="44">
        <v>3.9232999999999998</v>
      </c>
      <c r="I1579" s="44">
        <v>1.5017</v>
      </c>
      <c r="J1579" s="45">
        <v>9.0724</v>
      </c>
    </row>
    <row r="1580" spans="1:10" x14ac:dyDescent="0.25">
      <c r="A1580" s="33">
        <v>38411</v>
      </c>
      <c r="B1580" s="44">
        <v>1.3257000000000001</v>
      </c>
      <c r="C1580" s="44">
        <v>138.04</v>
      </c>
      <c r="D1580" s="44">
        <v>29.742999999999999</v>
      </c>
      <c r="E1580" s="44">
        <v>7.4429999999999996</v>
      </c>
      <c r="F1580" s="44">
        <v>0.68974999999999997</v>
      </c>
      <c r="G1580" s="44">
        <v>241.84</v>
      </c>
      <c r="H1580" s="44">
        <v>3.9066000000000001</v>
      </c>
      <c r="I1580" s="44">
        <v>1.5046999999999999</v>
      </c>
      <c r="J1580" s="45">
        <v>9.0576000000000008</v>
      </c>
    </row>
    <row r="1581" spans="1:10" x14ac:dyDescent="0.25">
      <c r="A1581" s="33">
        <v>38412</v>
      </c>
      <c r="B1581" s="44">
        <v>1.3216000000000001</v>
      </c>
      <c r="C1581" s="44">
        <v>137.9</v>
      </c>
      <c r="D1581" s="44">
        <v>29.63</v>
      </c>
      <c r="E1581" s="44">
        <v>7.4420000000000002</v>
      </c>
      <c r="F1581" s="44">
        <v>0.68789999999999996</v>
      </c>
      <c r="G1581" s="44">
        <v>241.78</v>
      </c>
      <c r="H1581" s="44">
        <v>3.8763000000000001</v>
      </c>
      <c r="I1581" s="44">
        <v>1.4930000000000001</v>
      </c>
      <c r="J1581" s="45">
        <v>9.0517000000000003</v>
      </c>
    </row>
    <row r="1582" spans="1:10" x14ac:dyDescent="0.25">
      <c r="A1582" s="33">
        <v>38413</v>
      </c>
      <c r="B1582" s="44">
        <v>1.3101</v>
      </c>
      <c r="C1582" s="44">
        <v>137.43</v>
      </c>
      <c r="D1582" s="44">
        <v>29.646999999999998</v>
      </c>
      <c r="E1582" s="44">
        <v>7.4432999999999998</v>
      </c>
      <c r="F1582" s="44">
        <v>0.68589999999999995</v>
      </c>
      <c r="G1582" s="44">
        <v>242.21</v>
      </c>
      <c r="H1582" s="44">
        <v>3.9098000000000002</v>
      </c>
      <c r="I1582" s="44">
        <v>1.5093000000000001</v>
      </c>
      <c r="J1582" s="45">
        <v>9.0626999999999995</v>
      </c>
    </row>
    <row r="1583" spans="1:10" x14ac:dyDescent="0.25">
      <c r="A1583" s="33">
        <v>38414</v>
      </c>
      <c r="B1583" s="44">
        <v>1.3144</v>
      </c>
      <c r="C1583" s="44">
        <v>137.83000000000001</v>
      </c>
      <c r="D1583" s="44">
        <v>29.585000000000001</v>
      </c>
      <c r="E1583" s="44">
        <v>7.4436</v>
      </c>
      <c r="F1583" s="44">
        <v>0.68779999999999997</v>
      </c>
      <c r="G1583" s="44">
        <v>242.23</v>
      </c>
      <c r="H1583" s="44">
        <v>3.9039999999999999</v>
      </c>
      <c r="I1583" s="44">
        <v>1.5063</v>
      </c>
      <c r="J1583" s="45">
        <v>9.0464000000000002</v>
      </c>
    </row>
    <row r="1584" spans="1:10" x14ac:dyDescent="0.25">
      <c r="A1584" s="33">
        <v>38415</v>
      </c>
      <c r="B1584" s="44">
        <v>1.3115000000000001</v>
      </c>
      <c r="C1584" s="44">
        <v>138.33000000000001</v>
      </c>
      <c r="D1584" s="44">
        <v>29.664999999999999</v>
      </c>
      <c r="E1584" s="44">
        <v>7.4438000000000004</v>
      </c>
      <c r="F1584" s="44">
        <v>0.68759999999999999</v>
      </c>
      <c r="G1584" s="44">
        <v>242.44</v>
      </c>
      <c r="H1584" s="44">
        <v>3.9287000000000001</v>
      </c>
      <c r="I1584" s="44">
        <v>1.5024999999999999</v>
      </c>
      <c r="J1584" s="45">
        <v>9.0555000000000003</v>
      </c>
    </row>
    <row r="1585" spans="1:10" x14ac:dyDescent="0.25">
      <c r="A1585" s="33">
        <v>38418</v>
      </c>
      <c r="B1585" s="44">
        <v>1.3197000000000001</v>
      </c>
      <c r="C1585" s="44">
        <v>138.88</v>
      </c>
      <c r="D1585" s="44">
        <v>29.55</v>
      </c>
      <c r="E1585" s="44">
        <v>7.4433999999999996</v>
      </c>
      <c r="F1585" s="44">
        <v>0.68959999999999999</v>
      </c>
      <c r="G1585" s="44">
        <v>241.8</v>
      </c>
      <c r="H1585" s="44">
        <v>3.8757999999999999</v>
      </c>
      <c r="I1585" s="44">
        <v>1.4924999999999999</v>
      </c>
      <c r="J1585" s="45">
        <v>9.0365000000000002</v>
      </c>
    </row>
    <row r="1586" spans="1:10" x14ac:dyDescent="0.25">
      <c r="A1586" s="33">
        <v>38419</v>
      </c>
      <c r="B1586" s="44">
        <v>1.3246</v>
      </c>
      <c r="C1586" s="44">
        <v>138.94</v>
      </c>
      <c r="D1586" s="44">
        <v>29.523</v>
      </c>
      <c r="E1586" s="44">
        <v>7.4447999999999999</v>
      </c>
      <c r="F1586" s="44">
        <v>0.68889999999999996</v>
      </c>
      <c r="G1586" s="44">
        <v>241.53</v>
      </c>
      <c r="H1586" s="44">
        <v>3.8889999999999998</v>
      </c>
      <c r="I1586" s="44">
        <v>1.4976</v>
      </c>
      <c r="J1586" s="45">
        <v>9.0498999999999992</v>
      </c>
    </row>
    <row r="1587" spans="1:10" x14ac:dyDescent="0.25">
      <c r="A1587" s="33">
        <v>38420</v>
      </c>
      <c r="B1587" s="44">
        <v>1.3346</v>
      </c>
      <c r="C1587" s="44">
        <v>139.18</v>
      </c>
      <c r="D1587" s="44">
        <v>29.331</v>
      </c>
      <c r="E1587" s="44">
        <v>7.4462000000000002</v>
      </c>
      <c r="F1587" s="44">
        <v>0.69384999999999997</v>
      </c>
      <c r="G1587" s="44">
        <v>241.68</v>
      </c>
      <c r="H1587" s="44">
        <v>3.9039999999999999</v>
      </c>
      <c r="I1587" s="44">
        <v>1.4970000000000001</v>
      </c>
      <c r="J1587" s="45">
        <v>9.0530000000000008</v>
      </c>
    </row>
    <row r="1588" spans="1:10" x14ac:dyDescent="0.25">
      <c r="A1588" s="33">
        <v>38421</v>
      </c>
      <c r="B1588" s="44">
        <v>1.3409</v>
      </c>
      <c r="C1588" s="44">
        <v>139.62</v>
      </c>
      <c r="D1588" s="44">
        <v>29.503</v>
      </c>
      <c r="E1588" s="44">
        <v>7.4459</v>
      </c>
      <c r="F1588" s="44">
        <v>0.69645000000000001</v>
      </c>
      <c r="G1588" s="44">
        <v>243.88</v>
      </c>
      <c r="H1588" s="44">
        <v>3.9725000000000001</v>
      </c>
      <c r="I1588" s="44">
        <v>1.4950000000000001</v>
      </c>
      <c r="J1588" s="45">
        <v>9.0693000000000001</v>
      </c>
    </row>
    <row r="1589" spans="1:10" x14ac:dyDescent="0.25">
      <c r="A1589" s="33">
        <v>38422</v>
      </c>
      <c r="B1589" s="44">
        <v>1.3415999999999999</v>
      </c>
      <c r="C1589" s="44">
        <v>139.66999999999999</v>
      </c>
      <c r="D1589" s="44">
        <v>29.475000000000001</v>
      </c>
      <c r="E1589" s="44">
        <v>7.4462000000000002</v>
      </c>
      <c r="F1589" s="44">
        <v>0.69864999999999999</v>
      </c>
      <c r="G1589" s="44">
        <v>243.2</v>
      </c>
      <c r="H1589" s="44">
        <v>3.9519000000000002</v>
      </c>
      <c r="I1589" s="44">
        <v>1.5130999999999999</v>
      </c>
      <c r="J1589" s="45">
        <v>9.0630000000000006</v>
      </c>
    </row>
    <row r="1590" spans="1:10" x14ac:dyDescent="0.25">
      <c r="A1590" s="33">
        <v>38425</v>
      </c>
      <c r="B1590" s="44">
        <v>1.3371999999999999</v>
      </c>
      <c r="C1590" s="44">
        <v>140.12</v>
      </c>
      <c r="D1590" s="44">
        <v>29.614999999999998</v>
      </c>
      <c r="E1590" s="44">
        <v>7.4466999999999999</v>
      </c>
      <c r="F1590" s="44">
        <v>0.69740000000000002</v>
      </c>
      <c r="G1590" s="44">
        <v>245.13</v>
      </c>
      <c r="H1590" s="44">
        <v>4.0067000000000004</v>
      </c>
      <c r="I1590" s="44">
        <v>1.5176000000000001</v>
      </c>
      <c r="J1590" s="45">
        <v>9.0749999999999993</v>
      </c>
    </row>
    <row r="1591" spans="1:10" x14ac:dyDescent="0.25">
      <c r="A1591" s="33">
        <v>38426</v>
      </c>
      <c r="B1591" s="44">
        <v>1.3383</v>
      </c>
      <c r="C1591" s="44">
        <v>139.74</v>
      </c>
      <c r="D1591" s="44">
        <v>29.625</v>
      </c>
      <c r="E1591" s="44">
        <v>7.4474</v>
      </c>
      <c r="F1591" s="44">
        <v>0.69620000000000004</v>
      </c>
      <c r="G1591" s="44">
        <v>244.78</v>
      </c>
      <c r="H1591" s="44">
        <v>4.0053999999999998</v>
      </c>
      <c r="I1591" s="44">
        <v>1.5173000000000001</v>
      </c>
      <c r="J1591" s="45">
        <v>9.0958000000000006</v>
      </c>
    </row>
    <row r="1592" spans="1:10" x14ac:dyDescent="0.25">
      <c r="A1592" s="33">
        <v>38427</v>
      </c>
      <c r="B1592" s="44">
        <v>1.3372999999999999</v>
      </c>
      <c r="C1592" s="44">
        <v>139.33000000000001</v>
      </c>
      <c r="D1592" s="44">
        <v>29.85</v>
      </c>
      <c r="E1592" s="44">
        <v>7.4471999999999996</v>
      </c>
      <c r="F1592" s="44">
        <v>0.69599999999999995</v>
      </c>
      <c r="G1592" s="44">
        <v>246.08</v>
      </c>
      <c r="H1592" s="44">
        <v>4.0690999999999997</v>
      </c>
      <c r="I1592" s="44">
        <v>1.5209999999999999</v>
      </c>
      <c r="J1592" s="45">
        <v>9.09</v>
      </c>
    </row>
    <row r="1593" spans="1:10" x14ac:dyDescent="0.25">
      <c r="A1593" s="33">
        <v>38428</v>
      </c>
      <c r="B1593" s="44">
        <v>1.3378000000000001</v>
      </c>
      <c r="C1593" s="44">
        <v>139.72</v>
      </c>
      <c r="D1593" s="44">
        <v>29.978000000000002</v>
      </c>
      <c r="E1593" s="44">
        <v>7.4474</v>
      </c>
      <c r="F1593" s="44">
        <v>0.69589999999999996</v>
      </c>
      <c r="G1593" s="44">
        <v>247.84</v>
      </c>
      <c r="H1593" s="44">
        <v>4.1170999999999998</v>
      </c>
      <c r="I1593" s="44">
        <v>1.508</v>
      </c>
      <c r="J1593" s="45">
        <v>9.1022999999999996</v>
      </c>
    </row>
    <row r="1594" spans="1:10" x14ac:dyDescent="0.25">
      <c r="A1594" s="33">
        <v>38429</v>
      </c>
      <c r="B1594" s="44">
        <v>1.3279000000000001</v>
      </c>
      <c r="C1594" s="44">
        <v>139.28</v>
      </c>
      <c r="D1594" s="44">
        <v>29.748999999999999</v>
      </c>
      <c r="E1594" s="44">
        <v>7.4478</v>
      </c>
      <c r="F1594" s="44">
        <v>0.69345000000000001</v>
      </c>
      <c r="G1594" s="44">
        <v>245.66</v>
      </c>
      <c r="H1594" s="44">
        <v>4.0674999999999999</v>
      </c>
      <c r="I1594" s="44">
        <v>1.5141</v>
      </c>
      <c r="J1594" s="45">
        <v>9.1143999999999998</v>
      </c>
    </row>
    <row r="1595" spans="1:10" x14ac:dyDescent="0.25">
      <c r="A1595" s="33">
        <v>38432</v>
      </c>
      <c r="B1595" s="44">
        <v>1.3199000000000001</v>
      </c>
      <c r="C1595" s="44">
        <v>139.09</v>
      </c>
      <c r="D1595" s="44">
        <v>30.143999999999998</v>
      </c>
      <c r="E1595" s="44">
        <v>7.4476000000000004</v>
      </c>
      <c r="F1595" s="44">
        <v>0.69410000000000005</v>
      </c>
      <c r="G1595" s="44">
        <v>247.15</v>
      </c>
      <c r="H1595" s="44">
        <v>4.1266999999999996</v>
      </c>
      <c r="I1595" s="44">
        <v>1.5199</v>
      </c>
      <c r="J1595" s="45">
        <v>9.1371000000000002</v>
      </c>
    </row>
    <row r="1596" spans="1:10" x14ac:dyDescent="0.25">
      <c r="A1596" s="33">
        <v>38433</v>
      </c>
      <c r="B1596" s="44">
        <v>1.3174999999999999</v>
      </c>
      <c r="C1596" s="44">
        <v>138.44999999999999</v>
      </c>
      <c r="D1596" s="44">
        <v>29.905000000000001</v>
      </c>
      <c r="E1596" s="44">
        <v>7.4480000000000004</v>
      </c>
      <c r="F1596" s="44">
        <v>0.69410000000000005</v>
      </c>
      <c r="G1596" s="44">
        <v>246.03</v>
      </c>
      <c r="H1596" s="44">
        <v>4.0629999999999997</v>
      </c>
      <c r="I1596" s="44">
        <v>1.4876</v>
      </c>
      <c r="J1596" s="45">
        <v>9.1392000000000007</v>
      </c>
    </row>
    <row r="1597" spans="1:10" x14ac:dyDescent="0.25">
      <c r="A1597" s="33">
        <v>38434</v>
      </c>
      <c r="B1597" s="44">
        <v>1.3049999999999999</v>
      </c>
      <c r="C1597" s="44">
        <v>137.69999999999999</v>
      </c>
      <c r="D1597" s="44">
        <v>30.077999999999999</v>
      </c>
      <c r="E1597" s="44">
        <v>7.4490999999999996</v>
      </c>
      <c r="F1597" s="44">
        <v>0.6946</v>
      </c>
      <c r="G1597" s="44">
        <v>247.7</v>
      </c>
      <c r="H1597" s="44">
        <v>4.1197999999999997</v>
      </c>
      <c r="I1597" s="44">
        <v>1.4877</v>
      </c>
      <c r="J1597" s="45">
        <v>9.1113999999999997</v>
      </c>
    </row>
    <row r="1598" spans="1:10" x14ac:dyDescent="0.25">
      <c r="A1598" s="33">
        <v>38435</v>
      </c>
      <c r="B1598" s="44">
        <v>1.2982</v>
      </c>
      <c r="C1598" s="44">
        <v>138.1</v>
      </c>
      <c r="D1598" s="44">
        <v>30.097000000000001</v>
      </c>
      <c r="E1598" s="44">
        <v>7.4497</v>
      </c>
      <c r="F1598" s="44">
        <v>0.69440000000000002</v>
      </c>
      <c r="G1598" s="44">
        <v>247.28</v>
      </c>
      <c r="H1598" s="44">
        <v>4.1207000000000003</v>
      </c>
      <c r="I1598" s="44">
        <v>1.4838</v>
      </c>
      <c r="J1598" s="45">
        <v>9.1087000000000007</v>
      </c>
    </row>
    <row r="1599" spans="1:10" x14ac:dyDescent="0.25">
      <c r="A1599" s="33">
        <v>38440</v>
      </c>
      <c r="B1599" s="44">
        <v>1.2926</v>
      </c>
      <c r="C1599" s="44">
        <v>138.61000000000001</v>
      </c>
      <c r="D1599" s="44">
        <v>30.204999999999998</v>
      </c>
      <c r="E1599" s="44">
        <v>7.4493</v>
      </c>
      <c r="F1599" s="44">
        <v>0.68994999999999995</v>
      </c>
      <c r="G1599" s="44">
        <v>248.25</v>
      </c>
      <c r="H1599" s="44">
        <v>4.1570999999999998</v>
      </c>
      <c r="I1599" s="44">
        <v>1.49</v>
      </c>
      <c r="J1599" s="45">
        <v>9.1196999999999999</v>
      </c>
    </row>
    <row r="1600" spans="1:10" x14ac:dyDescent="0.25">
      <c r="A1600" s="33">
        <v>38441</v>
      </c>
      <c r="B1600" s="44">
        <v>1.2943</v>
      </c>
      <c r="C1600" s="44">
        <v>139.13</v>
      </c>
      <c r="D1600" s="44">
        <v>30.085000000000001</v>
      </c>
      <c r="E1600" s="44">
        <v>7.4493</v>
      </c>
      <c r="F1600" s="44">
        <v>0.68769999999999998</v>
      </c>
      <c r="G1600" s="44">
        <v>247.15</v>
      </c>
      <c r="H1600" s="44">
        <v>4.1117999999999997</v>
      </c>
      <c r="I1600" s="44">
        <v>1.4851000000000001</v>
      </c>
      <c r="J1600" s="45">
        <v>9.1325000000000003</v>
      </c>
    </row>
    <row r="1601" spans="1:10" x14ac:dyDescent="0.25">
      <c r="A1601" s="33">
        <v>38442</v>
      </c>
      <c r="B1601" s="44">
        <v>1.2964</v>
      </c>
      <c r="C1601" s="44">
        <v>138.44</v>
      </c>
      <c r="D1601" s="44">
        <v>29.954999999999998</v>
      </c>
      <c r="E1601" s="44">
        <v>7.4494999999999996</v>
      </c>
      <c r="F1601" s="44">
        <v>0.6885</v>
      </c>
      <c r="G1601" s="44">
        <v>247.2</v>
      </c>
      <c r="H1601" s="44">
        <v>4.0807000000000002</v>
      </c>
      <c r="I1601" s="44">
        <v>1.4904999999999999</v>
      </c>
      <c r="J1601" s="45">
        <v>9.1430000000000007</v>
      </c>
    </row>
    <row r="1602" spans="1:10" x14ac:dyDescent="0.25">
      <c r="A1602" s="33">
        <v>38443</v>
      </c>
      <c r="B1602" s="44">
        <v>1.2959000000000001</v>
      </c>
      <c r="C1602" s="44">
        <v>139.07</v>
      </c>
      <c r="D1602" s="44">
        <v>30.030999999999999</v>
      </c>
      <c r="E1602" s="44">
        <v>7.4501999999999997</v>
      </c>
      <c r="F1602" s="44">
        <v>0.68664999999999998</v>
      </c>
      <c r="G1602" s="44">
        <v>247.25</v>
      </c>
      <c r="H1602" s="44">
        <v>4.0876000000000001</v>
      </c>
      <c r="I1602" s="44">
        <v>1.4883</v>
      </c>
      <c r="J1602" s="45">
        <v>9.1686999999999994</v>
      </c>
    </row>
    <row r="1603" spans="1:10" x14ac:dyDescent="0.25">
      <c r="A1603" s="33">
        <v>38446</v>
      </c>
      <c r="B1603" s="44">
        <v>1.2883</v>
      </c>
      <c r="C1603" s="44">
        <v>139.18</v>
      </c>
      <c r="D1603" s="44">
        <v>30.02</v>
      </c>
      <c r="E1603" s="44">
        <v>7.4501999999999997</v>
      </c>
      <c r="F1603" s="44">
        <v>0.68700000000000006</v>
      </c>
      <c r="G1603" s="44">
        <v>247.36</v>
      </c>
      <c r="H1603" s="44">
        <v>4.1113</v>
      </c>
      <c r="I1603" s="44">
        <v>1.4897</v>
      </c>
      <c r="J1603" s="45">
        <v>9.1818000000000008</v>
      </c>
    </row>
    <row r="1604" spans="1:10" x14ac:dyDescent="0.25">
      <c r="A1604" s="33">
        <v>38447</v>
      </c>
      <c r="B1604" s="44">
        <v>1.2809999999999999</v>
      </c>
      <c r="C1604" s="44">
        <v>139.16</v>
      </c>
      <c r="D1604" s="44">
        <v>29.995000000000001</v>
      </c>
      <c r="E1604" s="44">
        <v>7.45</v>
      </c>
      <c r="F1604" s="44">
        <v>0.68410000000000004</v>
      </c>
      <c r="G1604" s="44">
        <v>247.44</v>
      </c>
      <c r="H1604" s="44">
        <v>4.1296999999999997</v>
      </c>
      <c r="I1604" s="44">
        <v>1.4777</v>
      </c>
      <c r="J1604" s="45">
        <v>9.1765000000000008</v>
      </c>
    </row>
    <row r="1605" spans="1:10" x14ac:dyDescent="0.25">
      <c r="A1605" s="33">
        <v>38448</v>
      </c>
      <c r="B1605" s="44">
        <v>1.286</v>
      </c>
      <c r="C1605" s="44">
        <v>139.75</v>
      </c>
      <c r="D1605" s="44">
        <v>29.956</v>
      </c>
      <c r="E1605" s="44">
        <v>7.45</v>
      </c>
      <c r="F1605" s="44">
        <v>0.68505000000000005</v>
      </c>
      <c r="G1605" s="44">
        <v>247.23</v>
      </c>
      <c r="H1605" s="44">
        <v>4.1273</v>
      </c>
      <c r="I1605" s="44">
        <v>1.478</v>
      </c>
      <c r="J1605" s="45">
        <v>9.1611999999999991</v>
      </c>
    </row>
    <row r="1606" spans="1:10" x14ac:dyDescent="0.25">
      <c r="A1606" s="33">
        <v>38449</v>
      </c>
      <c r="B1606" s="44">
        <v>1.2923</v>
      </c>
      <c r="C1606" s="44">
        <v>139.84</v>
      </c>
      <c r="D1606" s="44">
        <v>29.957999999999998</v>
      </c>
      <c r="E1606" s="44">
        <v>7.4493</v>
      </c>
      <c r="F1606" s="44">
        <v>0.68740000000000001</v>
      </c>
      <c r="G1606" s="44">
        <v>246.4</v>
      </c>
      <c r="H1606" s="44">
        <v>4.1081000000000003</v>
      </c>
      <c r="I1606" s="44">
        <v>1.4692000000000001</v>
      </c>
      <c r="J1606" s="45">
        <v>9.1478000000000002</v>
      </c>
    </row>
    <row r="1607" spans="1:10" x14ac:dyDescent="0.25">
      <c r="A1607" s="33">
        <v>38450</v>
      </c>
      <c r="B1607" s="44">
        <v>1.2819</v>
      </c>
      <c r="C1607" s="44">
        <v>139.46</v>
      </c>
      <c r="D1607" s="44">
        <v>29.945</v>
      </c>
      <c r="E1607" s="44">
        <v>7.4489000000000001</v>
      </c>
      <c r="F1607" s="44">
        <v>0.68589999999999995</v>
      </c>
      <c r="G1607" s="44">
        <v>245.96</v>
      </c>
      <c r="H1607" s="44">
        <v>4.1109999999999998</v>
      </c>
      <c r="I1607" s="44">
        <v>1.4584999999999999</v>
      </c>
      <c r="J1607" s="45">
        <v>9.1597000000000008</v>
      </c>
    </row>
    <row r="1608" spans="1:10" x14ac:dyDescent="0.25">
      <c r="A1608" s="33">
        <v>38453</v>
      </c>
      <c r="B1608" s="44">
        <v>1.2970999999999999</v>
      </c>
      <c r="C1608" s="44">
        <v>139.76</v>
      </c>
      <c r="D1608" s="44">
        <v>29.896999999999998</v>
      </c>
      <c r="E1608" s="44">
        <v>7.4490999999999996</v>
      </c>
      <c r="F1608" s="44">
        <v>0.68640000000000001</v>
      </c>
      <c r="G1608" s="44">
        <v>245.87</v>
      </c>
      <c r="H1608" s="44">
        <v>4.0879000000000003</v>
      </c>
      <c r="I1608" s="44">
        <v>1.4496</v>
      </c>
      <c r="J1608" s="45">
        <v>9.1702999999999992</v>
      </c>
    </row>
    <row r="1609" spans="1:10" x14ac:dyDescent="0.25">
      <c r="A1609" s="33">
        <v>38454</v>
      </c>
      <c r="B1609" s="44">
        <v>1.2985</v>
      </c>
      <c r="C1609" s="44">
        <v>139.97</v>
      </c>
      <c r="D1609" s="44">
        <v>29.893000000000001</v>
      </c>
      <c r="E1609" s="44">
        <v>7.4501999999999997</v>
      </c>
      <c r="F1609" s="44">
        <v>0.68540000000000001</v>
      </c>
      <c r="G1609" s="44">
        <v>245.93</v>
      </c>
      <c r="H1609" s="44">
        <v>4.0792999999999999</v>
      </c>
      <c r="I1609" s="44">
        <v>1.4468000000000001</v>
      </c>
      <c r="J1609" s="45">
        <v>9.1577999999999999</v>
      </c>
    </row>
    <row r="1610" spans="1:10" x14ac:dyDescent="0.25">
      <c r="A1610" s="33">
        <v>38455</v>
      </c>
      <c r="B1610" s="44">
        <v>1.2922</v>
      </c>
      <c r="C1610" s="44">
        <v>138.71</v>
      </c>
      <c r="D1610" s="44">
        <v>29.911999999999999</v>
      </c>
      <c r="E1610" s="44">
        <v>7.45</v>
      </c>
      <c r="F1610" s="44">
        <v>0.68335000000000001</v>
      </c>
      <c r="G1610" s="44">
        <v>246.15</v>
      </c>
      <c r="H1610" s="44">
        <v>4.0872999999999999</v>
      </c>
      <c r="I1610" s="44">
        <v>1.452</v>
      </c>
      <c r="J1610" s="45">
        <v>9.1515000000000004</v>
      </c>
    </row>
    <row r="1611" spans="1:10" x14ac:dyDescent="0.25">
      <c r="A1611" s="33">
        <v>38456</v>
      </c>
      <c r="B1611" s="44">
        <v>1.282</v>
      </c>
      <c r="C1611" s="44">
        <v>138.63999999999999</v>
      </c>
      <c r="D1611" s="44">
        <v>29.963000000000001</v>
      </c>
      <c r="E1611" s="44">
        <v>7.4516999999999998</v>
      </c>
      <c r="F1611" s="44">
        <v>0.68135000000000001</v>
      </c>
      <c r="G1611" s="44">
        <v>246.87</v>
      </c>
      <c r="H1611" s="44">
        <v>4.1218000000000004</v>
      </c>
      <c r="I1611" s="44">
        <v>1.4671000000000001</v>
      </c>
      <c r="J1611" s="45">
        <v>9.1679999999999993</v>
      </c>
    </row>
    <row r="1612" spans="1:10" x14ac:dyDescent="0.25">
      <c r="A1612" s="33">
        <v>38457</v>
      </c>
      <c r="B1612" s="44">
        <v>1.2867999999999999</v>
      </c>
      <c r="C1612" s="44">
        <v>139.08000000000001</v>
      </c>
      <c r="D1612" s="44">
        <v>30.096</v>
      </c>
      <c r="E1612" s="44">
        <v>7.4531000000000001</v>
      </c>
      <c r="F1612" s="44">
        <v>0.68200000000000005</v>
      </c>
      <c r="G1612" s="44">
        <v>247.75</v>
      </c>
      <c r="H1612" s="44">
        <v>4.1425000000000001</v>
      </c>
      <c r="I1612" s="44">
        <v>1.4763999999999999</v>
      </c>
      <c r="J1612" s="45">
        <v>9.1784999999999997</v>
      </c>
    </row>
    <row r="1613" spans="1:10" x14ac:dyDescent="0.25">
      <c r="A1613" s="33">
        <v>38460</v>
      </c>
      <c r="B1613" s="44">
        <v>1.2967</v>
      </c>
      <c r="C1613" s="44">
        <v>139.6</v>
      </c>
      <c r="D1613" s="44">
        <v>30.19</v>
      </c>
      <c r="E1613" s="44">
        <v>7.4535999999999998</v>
      </c>
      <c r="F1613" s="44">
        <v>0.68320000000000003</v>
      </c>
      <c r="G1613" s="44">
        <v>248.47</v>
      </c>
      <c r="H1613" s="44">
        <v>4.1916000000000002</v>
      </c>
      <c r="I1613" s="44">
        <v>1.4731000000000001</v>
      </c>
      <c r="J1613" s="45">
        <v>9.1769999999999996</v>
      </c>
    </row>
    <row r="1614" spans="1:10" x14ac:dyDescent="0.25">
      <c r="A1614" s="33">
        <v>38461</v>
      </c>
      <c r="B1614" s="44">
        <v>1.2996000000000001</v>
      </c>
      <c r="C1614" s="44">
        <v>139.54</v>
      </c>
      <c r="D1614" s="44">
        <v>30.428999999999998</v>
      </c>
      <c r="E1614" s="44">
        <v>7.4528999999999996</v>
      </c>
      <c r="F1614" s="44">
        <v>0.68069999999999997</v>
      </c>
      <c r="G1614" s="44">
        <v>250.4</v>
      </c>
      <c r="H1614" s="44">
        <v>4.2081999999999997</v>
      </c>
      <c r="I1614" s="44">
        <v>1.4519</v>
      </c>
      <c r="J1614" s="45">
        <v>9.2004999999999999</v>
      </c>
    </row>
    <row r="1615" spans="1:10" x14ac:dyDescent="0.25">
      <c r="A1615" s="33">
        <v>38462</v>
      </c>
      <c r="B1615" s="44">
        <v>1.3048999999999999</v>
      </c>
      <c r="C1615" s="44">
        <v>139.5</v>
      </c>
      <c r="D1615" s="44">
        <v>30.204999999999998</v>
      </c>
      <c r="E1615" s="44">
        <v>7.4518000000000004</v>
      </c>
      <c r="F1615" s="44">
        <v>0.68130000000000002</v>
      </c>
      <c r="G1615" s="44">
        <v>248.23</v>
      </c>
      <c r="H1615" s="44">
        <v>4.1577000000000002</v>
      </c>
      <c r="I1615" s="44">
        <v>1.4523999999999999</v>
      </c>
      <c r="J1615" s="45">
        <v>9.1922999999999995</v>
      </c>
    </row>
    <row r="1616" spans="1:10" x14ac:dyDescent="0.25">
      <c r="A1616" s="33">
        <v>38463</v>
      </c>
      <c r="B1616" s="44">
        <v>1.3058000000000001</v>
      </c>
      <c r="C1616" s="44">
        <v>140.27000000000001</v>
      </c>
      <c r="D1616" s="44">
        <v>30.196000000000002</v>
      </c>
      <c r="E1616" s="44">
        <v>7.4493999999999998</v>
      </c>
      <c r="F1616" s="44">
        <v>0.68474999999999997</v>
      </c>
      <c r="G1616" s="44">
        <v>248.2</v>
      </c>
      <c r="H1616" s="44">
        <v>4.1700999999999997</v>
      </c>
      <c r="I1616" s="44">
        <v>1.46</v>
      </c>
      <c r="J1616" s="45">
        <v>9.1854999999999993</v>
      </c>
    </row>
    <row r="1617" spans="1:10" x14ac:dyDescent="0.25">
      <c r="A1617" s="33">
        <v>38464</v>
      </c>
      <c r="B1617" s="44">
        <v>1.3077000000000001</v>
      </c>
      <c r="C1617" s="44">
        <v>138.96</v>
      </c>
      <c r="D1617" s="44">
        <v>30.277999999999999</v>
      </c>
      <c r="E1617" s="44">
        <v>7.4497</v>
      </c>
      <c r="F1617" s="44">
        <v>0.68284999999999996</v>
      </c>
      <c r="G1617" s="44">
        <v>249.15</v>
      </c>
      <c r="H1617" s="44">
        <v>4.1820000000000004</v>
      </c>
      <c r="I1617" s="44">
        <v>1.4650000000000001</v>
      </c>
      <c r="J1617" s="45">
        <v>9.1704000000000008</v>
      </c>
    </row>
    <row r="1618" spans="1:10" x14ac:dyDescent="0.25">
      <c r="A1618" s="33">
        <v>38467</v>
      </c>
      <c r="B1618" s="44">
        <v>1.2966</v>
      </c>
      <c r="C1618" s="44">
        <v>137.31</v>
      </c>
      <c r="D1618" s="44">
        <v>30.355</v>
      </c>
      <c r="E1618" s="44">
        <v>7.4489999999999998</v>
      </c>
      <c r="F1618" s="44">
        <v>0.67864999999999998</v>
      </c>
      <c r="G1618" s="44">
        <v>249.98</v>
      </c>
      <c r="H1618" s="44">
        <v>4.2032999999999996</v>
      </c>
      <c r="I1618" s="44">
        <v>1.4621</v>
      </c>
      <c r="J1618" s="45">
        <v>9.1523000000000003</v>
      </c>
    </row>
    <row r="1619" spans="1:10" x14ac:dyDescent="0.25">
      <c r="A1619" s="33">
        <v>38468</v>
      </c>
      <c r="B1619" s="44">
        <v>1.2981</v>
      </c>
      <c r="C1619" s="44">
        <v>137.54</v>
      </c>
      <c r="D1619" s="44">
        <v>30.247</v>
      </c>
      <c r="E1619" s="44">
        <v>7.4489000000000001</v>
      </c>
      <c r="F1619" s="44">
        <v>0.68115000000000003</v>
      </c>
      <c r="G1619" s="44">
        <v>249.23</v>
      </c>
      <c r="H1619" s="44">
        <v>4.2054</v>
      </c>
      <c r="I1619" s="44">
        <v>1.4557</v>
      </c>
      <c r="J1619" s="45">
        <v>9.1453000000000007</v>
      </c>
    </row>
    <row r="1620" spans="1:10" x14ac:dyDescent="0.25">
      <c r="A1620" s="33">
        <v>38469</v>
      </c>
      <c r="B1620" s="44">
        <v>1.292</v>
      </c>
      <c r="C1620" s="44">
        <v>137.35</v>
      </c>
      <c r="D1620" s="44">
        <v>30.225000000000001</v>
      </c>
      <c r="E1620" s="44">
        <v>7.4471999999999996</v>
      </c>
      <c r="F1620" s="44">
        <v>0.67959999999999998</v>
      </c>
      <c r="G1620" s="44">
        <v>249.52</v>
      </c>
      <c r="H1620" s="44">
        <v>4.2196999999999996</v>
      </c>
      <c r="I1620" s="44">
        <v>1.4579</v>
      </c>
      <c r="J1620" s="45">
        <v>9.1402999999999999</v>
      </c>
    </row>
    <row r="1621" spans="1:10" x14ac:dyDescent="0.25">
      <c r="A1621" s="33">
        <v>38470</v>
      </c>
      <c r="B1621" s="44">
        <v>1.2905</v>
      </c>
      <c r="C1621" s="44">
        <v>136.63</v>
      </c>
      <c r="D1621" s="44">
        <v>30.52</v>
      </c>
      <c r="E1621" s="44">
        <v>7.4470000000000001</v>
      </c>
      <c r="F1621" s="44">
        <v>0.67730000000000001</v>
      </c>
      <c r="G1621" s="44">
        <v>252.09</v>
      </c>
      <c r="H1621" s="44">
        <v>4.2712000000000003</v>
      </c>
      <c r="I1621" s="44">
        <v>1.4625999999999999</v>
      </c>
      <c r="J1621" s="45">
        <v>9.1412999999999993</v>
      </c>
    </row>
    <row r="1622" spans="1:10" x14ac:dyDescent="0.25">
      <c r="A1622" s="33">
        <v>38471</v>
      </c>
      <c r="B1622" s="44">
        <v>1.2957000000000001</v>
      </c>
      <c r="C1622" s="44">
        <v>136.24</v>
      </c>
      <c r="D1622" s="44">
        <v>30.498999999999999</v>
      </c>
      <c r="E1622" s="44">
        <v>7.4459999999999997</v>
      </c>
      <c r="F1622" s="44">
        <v>0.67749999999999999</v>
      </c>
      <c r="G1622" s="44">
        <v>252.51</v>
      </c>
      <c r="H1622" s="44">
        <v>4.2714999999999996</v>
      </c>
      <c r="I1622" s="44">
        <v>1.4571000000000001</v>
      </c>
      <c r="J1622" s="45">
        <v>9.1805000000000003</v>
      </c>
    </row>
    <row r="1623" spans="1:10" x14ac:dyDescent="0.25">
      <c r="A1623" s="33">
        <v>38474</v>
      </c>
      <c r="B1623" s="44">
        <v>1.2863</v>
      </c>
      <c r="C1623" s="44">
        <v>135.54</v>
      </c>
      <c r="D1623" s="44">
        <v>30.385000000000002</v>
      </c>
      <c r="E1623" s="44">
        <v>7.4454000000000002</v>
      </c>
      <c r="F1623" s="44">
        <v>0.67625000000000002</v>
      </c>
      <c r="G1623" s="44">
        <v>252.05</v>
      </c>
      <c r="H1623" s="44">
        <v>4.2637</v>
      </c>
      <c r="I1623" s="44">
        <v>1.4581</v>
      </c>
      <c r="J1623" s="45">
        <v>9.1994000000000007</v>
      </c>
    </row>
    <row r="1624" spans="1:10" x14ac:dyDescent="0.25">
      <c r="A1624" s="33">
        <v>38475</v>
      </c>
      <c r="B1624" s="44">
        <v>1.2856000000000001</v>
      </c>
      <c r="C1624" s="44">
        <v>135.22999999999999</v>
      </c>
      <c r="D1624" s="44">
        <v>30.323</v>
      </c>
      <c r="E1624" s="44">
        <v>7.4443000000000001</v>
      </c>
      <c r="F1624" s="44">
        <v>0.67995000000000005</v>
      </c>
      <c r="G1624" s="44">
        <v>251.55</v>
      </c>
      <c r="H1624" s="44">
        <v>4.2294999999999998</v>
      </c>
      <c r="I1624" s="44">
        <v>1.4603999999999999</v>
      </c>
      <c r="J1624" s="45">
        <v>9.2248999999999999</v>
      </c>
    </row>
    <row r="1625" spans="1:10" x14ac:dyDescent="0.25">
      <c r="A1625" s="33">
        <v>38476</v>
      </c>
      <c r="B1625" s="44">
        <v>1.2952999999999999</v>
      </c>
      <c r="C1625" s="44">
        <v>135.21</v>
      </c>
      <c r="D1625" s="44">
        <v>30.148</v>
      </c>
      <c r="E1625" s="44">
        <v>7.4439000000000002</v>
      </c>
      <c r="F1625" s="44">
        <v>0.68174999999999997</v>
      </c>
      <c r="G1625" s="44">
        <v>250.05</v>
      </c>
      <c r="H1625" s="44">
        <v>4.1950000000000003</v>
      </c>
      <c r="I1625" s="44">
        <v>1.4633</v>
      </c>
      <c r="J1625" s="45">
        <v>9.1717999999999993</v>
      </c>
    </row>
    <row r="1626" spans="1:10" x14ac:dyDescent="0.25">
      <c r="A1626" s="33">
        <v>38477</v>
      </c>
      <c r="B1626" s="44">
        <v>1.2954000000000001</v>
      </c>
      <c r="C1626" s="44">
        <v>135.28</v>
      </c>
      <c r="D1626" s="44">
        <v>29.960999999999999</v>
      </c>
      <c r="E1626" s="44">
        <v>7.4448999999999996</v>
      </c>
      <c r="F1626" s="44">
        <v>0.68069999999999997</v>
      </c>
      <c r="G1626" s="44">
        <v>248.91</v>
      </c>
      <c r="H1626" s="44">
        <v>4.1542000000000003</v>
      </c>
      <c r="I1626" s="44">
        <v>1.4548000000000001</v>
      </c>
      <c r="J1626" s="45">
        <v>9.1679999999999993</v>
      </c>
    </row>
    <row r="1627" spans="1:10" x14ac:dyDescent="0.25">
      <c r="A1627" s="33">
        <v>38478</v>
      </c>
      <c r="B1627" s="44">
        <v>1.2947</v>
      </c>
      <c r="C1627" s="44">
        <v>135.71</v>
      </c>
      <c r="D1627" s="44">
        <v>29.899000000000001</v>
      </c>
      <c r="E1627" s="44">
        <v>7.4432999999999998</v>
      </c>
      <c r="F1627" s="44">
        <v>0.68205000000000005</v>
      </c>
      <c r="G1627" s="44">
        <v>249.68</v>
      </c>
      <c r="H1627" s="44">
        <v>4.1310000000000002</v>
      </c>
      <c r="I1627" s="44">
        <v>1.4487000000000001</v>
      </c>
      <c r="J1627" s="45">
        <v>9.1632999999999996</v>
      </c>
    </row>
    <row r="1628" spans="1:10" x14ac:dyDescent="0.25">
      <c r="A1628" s="33">
        <v>38481</v>
      </c>
      <c r="B1628" s="44">
        <v>1.2824</v>
      </c>
      <c r="C1628" s="44">
        <v>135.46</v>
      </c>
      <c r="D1628" s="44">
        <v>29.85</v>
      </c>
      <c r="E1628" s="44">
        <v>7.4412000000000003</v>
      </c>
      <c r="F1628" s="44">
        <v>0.68149999999999999</v>
      </c>
      <c r="G1628" s="44">
        <v>249.5</v>
      </c>
      <c r="H1628" s="44">
        <v>4.1196999999999999</v>
      </c>
      <c r="I1628" s="44">
        <v>1.4483999999999999</v>
      </c>
      <c r="J1628" s="45">
        <v>9.1822999999999997</v>
      </c>
    </row>
    <row r="1629" spans="1:10" x14ac:dyDescent="0.25">
      <c r="A1629" s="33">
        <v>38482</v>
      </c>
      <c r="B1629" s="44">
        <v>1.2854000000000001</v>
      </c>
      <c r="C1629" s="44">
        <v>135.86000000000001</v>
      </c>
      <c r="D1629" s="44">
        <v>30.035</v>
      </c>
      <c r="E1629" s="44">
        <v>7.4419000000000004</v>
      </c>
      <c r="F1629" s="44">
        <v>0.68279999999999996</v>
      </c>
      <c r="G1629" s="44">
        <v>251.33</v>
      </c>
      <c r="H1629" s="44">
        <v>4.1673</v>
      </c>
      <c r="I1629" s="44">
        <v>1.4464999999999999</v>
      </c>
      <c r="J1629" s="45">
        <v>9.2004999999999999</v>
      </c>
    </row>
    <row r="1630" spans="1:10" x14ac:dyDescent="0.25">
      <c r="A1630" s="33">
        <v>38483</v>
      </c>
      <c r="B1630" s="44">
        <v>1.2882</v>
      </c>
      <c r="C1630" s="44">
        <v>135.69999999999999</v>
      </c>
      <c r="D1630" s="44">
        <v>30.05</v>
      </c>
      <c r="E1630" s="44">
        <v>7.4432999999999998</v>
      </c>
      <c r="F1630" s="44">
        <v>0.68410000000000004</v>
      </c>
      <c r="G1630" s="44">
        <v>250.68</v>
      </c>
      <c r="H1630" s="44">
        <v>4.1695000000000002</v>
      </c>
      <c r="I1630" s="44">
        <v>1.4387000000000001</v>
      </c>
      <c r="J1630" s="45">
        <v>9.2007999999999992</v>
      </c>
    </row>
    <row r="1631" spans="1:10" x14ac:dyDescent="0.25">
      <c r="A1631" s="33">
        <v>38484</v>
      </c>
      <c r="B1631" s="44">
        <v>1.2770999999999999</v>
      </c>
      <c r="C1631" s="44">
        <v>135.66</v>
      </c>
      <c r="D1631" s="44">
        <v>29.93</v>
      </c>
      <c r="E1631" s="44">
        <v>7.4428000000000001</v>
      </c>
      <c r="F1631" s="44">
        <v>0.68330000000000002</v>
      </c>
      <c r="G1631" s="44">
        <v>250.38</v>
      </c>
      <c r="H1631" s="44">
        <v>4.1402000000000001</v>
      </c>
      <c r="I1631" s="44">
        <v>1.4394</v>
      </c>
      <c r="J1631" s="45">
        <v>9.2104999999999997</v>
      </c>
    </row>
    <row r="1632" spans="1:10" x14ac:dyDescent="0.25">
      <c r="A1632" s="33">
        <v>38485</v>
      </c>
      <c r="B1632" s="44">
        <v>1.2635000000000001</v>
      </c>
      <c r="C1632" s="44">
        <v>135.19999999999999</v>
      </c>
      <c r="D1632" s="44">
        <v>30</v>
      </c>
      <c r="E1632" s="44">
        <v>7.4427000000000003</v>
      </c>
      <c r="F1632" s="44">
        <v>0.68015000000000003</v>
      </c>
      <c r="G1632" s="44">
        <v>250.56</v>
      </c>
      <c r="H1632" s="44">
        <v>4.1656000000000004</v>
      </c>
      <c r="I1632" s="44">
        <v>1.4376</v>
      </c>
      <c r="J1632" s="45">
        <v>9.2066999999999997</v>
      </c>
    </row>
    <row r="1633" spans="1:10" x14ac:dyDescent="0.25">
      <c r="A1633" s="33">
        <v>38488</v>
      </c>
      <c r="B1633" s="44">
        <v>1.2616000000000001</v>
      </c>
      <c r="C1633" s="44">
        <v>135.63</v>
      </c>
      <c r="D1633" s="44">
        <v>30.155000000000001</v>
      </c>
      <c r="E1633" s="44">
        <v>7.4424000000000001</v>
      </c>
      <c r="F1633" s="44">
        <v>0.68689999999999996</v>
      </c>
      <c r="G1633" s="44">
        <v>252.7</v>
      </c>
      <c r="H1633" s="44">
        <v>4.2237</v>
      </c>
      <c r="I1633" s="44">
        <v>1.4381999999999999</v>
      </c>
      <c r="J1633" s="45">
        <v>9.2240000000000002</v>
      </c>
    </row>
    <row r="1634" spans="1:10" x14ac:dyDescent="0.25">
      <c r="A1634" s="33">
        <v>38489</v>
      </c>
      <c r="B1634" s="44">
        <v>1.2636000000000001</v>
      </c>
      <c r="C1634" s="44">
        <v>135.52000000000001</v>
      </c>
      <c r="D1634" s="44">
        <v>30.27</v>
      </c>
      <c r="E1634" s="44">
        <v>7.4429999999999996</v>
      </c>
      <c r="F1634" s="44">
        <v>0.68735000000000002</v>
      </c>
      <c r="G1634" s="44">
        <v>252.98</v>
      </c>
      <c r="H1634" s="44">
        <v>4.2133000000000003</v>
      </c>
      <c r="I1634" s="44">
        <v>1.4258</v>
      </c>
      <c r="J1634" s="45">
        <v>9.2260000000000009</v>
      </c>
    </row>
    <row r="1635" spans="1:10" x14ac:dyDescent="0.25">
      <c r="A1635" s="33">
        <v>38490</v>
      </c>
      <c r="B1635" s="44">
        <v>1.2621</v>
      </c>
      <c r="C1635" s="44">
        <v>135.44</v>
      </c>
      <c r="D1635" s="44">
        <v>30.268000000000001</v>
      </c>
      <c r="E1635" s="44">
        <v>7.4457000000000004</v>
      </c>
      <c r="F1635" s="44">
        <v>0.68835000000000002</v>
      </c>
      <c r="G1635" s="44">
        <v>252.65</v>
      </c>
      <c r="H1635" s="44">
        <v>4.1973000000000003</v>
      </c>
      <c r="I1635" s="44">
        <v>1.4272</v>
      </c>
      <c r="J1635" s="45">
        <v>9.2162000000000006</v>
      </c>
    </row>
    <row r="1636" spans="1:10" x14ac:dyDescent="0.25">
      <c r="A1636" s="33">
        <v>38491</v>
      </c>
      <c r="B1636" s="44">
        <v>1.2642</v>
      </c>
      <c r="C1636" s="44">
        <v>135.62</v>
      </c>
      <c r="D1636" s="44">
        <v>30.204999999999998</v>
      </c>
      <c r="E1636" s="44">
        <v>7.4462000000000002</v>
      </c>
      <c r="F1636" s="44">
        <v>0.68720000000000003</v>
      </c>
      <c r="G1636" s="44">
        <v>251.45</v>
      </c>
      <c r="H1636" s="44">
        <v>4.1615000000000002</v>
      </c>
      <c r="I1636" s="44">
        <v>1.4249000000000001</v>
      </c>
      <c r="J1636" s="45">
        <v>9.1910000000000007</v>
      </c>
    </row>
    <row r="1637" spans="1:10" x14ac:dyDescent="0.25">
      <c r="A1637" s="33">
        <v>38492</v>
      </c>
      <c r="B1637" s="44">
        <v>1.2606999999999999</v>
      </c>
      <c r="C1637" s="44">
        <v>135.97999999999999</v>
      </c>
      <c r="D1637" s="44">
        <v>30.24</v>
      </c>
      <c r="E1637" s="44">
        <v>7.4470000000000001</v>
      </c>
      <c r="F1637" s="44">
        <v>0.68715000000000004</v>
      </c>
      <c r="G1637" s="44">
        <v>251.95</v>
      </c>
      <c r="H1637" s="44">
        <v>4.1736000000000004</v>
      </c>
      <c r="I1637" s="44">
        <v>1.4109</v>
      </c>
      <c r="J1637" s="45">
        <v>9.1884999999999994</v>
      </c>
    </row>
    <row r="1638" spans="1:10" x14ac:dyDescent="0.25">
      <c r="A1638" s="33">
        <v>38495</v>
      </c>
      <c r="B1638" s="44">
        <v>1.2547999999999999</v>
      </c>
      <c r="C1638" s="44">
        <v>135.44999999999999</v>
      </c>
      <c r="D1638" s="44">
        <v>30.353999999999999</v>
      </c>
      <c r="E1638" s="44">
        <v>7.4490999999999996</v>
      </c>
      <c r="F1638" s="44">
        <v>0.68630000000000002</v>
      </c>
      <c r="G1638" s="44">
        <v>252.45</v>
      </c>
      <c r="H1638" s="44">
        <v>4.1795999999999998</v>
      </c>
      <c r="I1638" s="44">
        <v>1.4145000000000001</v>
      </c>
      <c r="J1638" s="45">
        <v>9.18</v>
      </c>
    </row>
    <row r="1639" spans="1:10" x14ac:dyDescent="0.25">
      <c r="A1639" s="33">
        <v>38496</v>
      </c>
      <c r="B1639" s="44">
        <v>1.2617</v>
      </c>
      <c r="C1639" s="44">
        <v>135.38999999999999</v>
      </c>
      <c r="D1639" s="44">
        <v>30.350999999999999</v>
      </c>
      <c r="E1639" s="44">
        <v>7.4484000000000004</v>
      </c>
      <c r="F1639" s="44">
        <v>0.68764999999999998</v>
      </c>
      <c r="G1639" s="44">
        <v>253.9</v>
      </c>
      <c r="H1639" s="44">
        <v>4.1807999999999996</v>
      </c>
      <c r="I1639" s="44">
        <v>1.4092</v>
      </c>
      <c r="J1639" s="45">
        <v>9.1812000000000005</v>
      </c>
    </row>
    <row r="1640" spans="1:10" x14ac:dyDescent="0.25">
      <c r="A1640" s="33">
        <v>38497</v>
      </c>
      <c r="B1640" s="44">
        <v>1.2564</v>
      </c>
      <c r="C1640" s="44">
        <v>135.33000000000001</v>
      </c>
      <c r="D1640" s="44">
        <v>30.545999999999999</v>
      </c>
      <c r="E1640" s="44">
        <v>7.4467999999999996</v>
      </c>
      <c r="F1640" s="44">
        <v>0.68784999999999996</v>
      </c>
      <c r="G1640" s="44">
        <v>255.18</v>
      </c>
      <c r="H1640" s="44">
        <v>4.1833999999999998</v>
      </c>
      <c r="I1640" s="44">
        <v>1.4080999999999999</v>
      </c>
      <c r="J1640" s="45">
        <v>9.1783000000000001</v>
      </c>
    </row>
    <row r="1641" spans="1:10" x14ac:dyDescent="0.25">
      <c r="A1641" s="33">
        <v>38498</v>
      </c>
      <c r="B1641" s="44">
        <v>1.2523</v>
      </c>
      <c r="C1641" s="44">
        <v>135.58000000000001</v>
      </c>
      <c r="D1641" s="44">
        <v>30.495000000000001</v>
      </c>
      <c r="E1641" s="44">
        <v>7.4438000000000004</v>
      </c>
      <c r="F1641" s="44">
        <v>0.68740000000000001</v>
      </c>
      <c r="G1641" s="44">
        <v>254.26</v>
      </c>
      <c r="H1641" s="44">
        <v>4.1775000000000002</v>
      </c>
      <c r="I1641" s="44">
        <v>1.4085000000000001</v>
      </c>
      <c r="J1641" s="45">
        <v>9.1999999999999993</v>
      </c>
    </row>
    <row r="1642" spans="1:10" x14ac:dyDescent="0.25">
      <c r="A1642" s="33">
        <v>38499</v>
      </c>
      <c r="B1642" s="44">
        <v>1.2551000000000001</v>
      </c>
      <c r="C1642" s="44">
        <v>135.27000000000001</v>
      </c>
      <c r="D1642" s="44">
        <v>30.515999999999998</v>
      </c>
      <c r="E1642" s="44">
        <v>7.4433999999999996</v>
      </c>
      <c r="F1642" s="44">
        <v>0.68710000000000004</v>
      </c>
      <c r="G1642" s="44">
        <v>253.16</v>
      </c>
      <c r="H1642" s="44">
        <v>4.1616999999999997</v>
      </c>
      <c r="I1642" s="44">
        <v>1.4106000000000001</v>
      </c>
      <c r="J1642" s="45">
        <v>9.1974999999999998</v>
      </c>
    </row>
    <row r="1643" spans="1:10" x14ac:dyDescent="0.25">
      <c r="A1643" s="33">
        <v>38502</v>
      </c>
      <c r="B1643" s="44">
        <v>1.2472000000000001</v>
      </c>
      <c r="C1643" s="44">
        <v>134.68</v>
      </c>
      <c r="D1643" s="44">
        <v>30.477</v>
      </c>
      <c r="E1643" s="44">
        <v>7.4427000000000003</v>
      </c>
      <c r="F1643" s="44">
        <v>0.68494999999999995</v>
      </c>
      <c r="G1643" s="44">
        <v>254.01</v>
      </c>
      <c r="H1643" s="44">
        <v>4.1440000000000001</v>
      </c>
      <c r="I1643" s="44">
        <v>1.4071</v>
      </c>
      <c r="J1643" s="45">
        <v>9.1768000000000001</v>
      </c>
    </row>
    <row r="1644" spans="1:10" x14ac:dyDescent="0.25">
      <c r="A1644" s="33">
        <v>38503</v>
      </c>
      <c r="B1644" s="44">
        <v>1.2331000000000001</v>
      </c>
      <c r="C1644" s="44">
        <v>133.47</v>
      </c>
      <c r="D1644" s="44">
        <v>30.372</v>
      </c>
      <c r="E1644" s="44">
        <v>7.4423000000000004</v>
      </c>
      <c r="F1644" s="44">
        <v>0.67710000000000004</v>
      </c>
      <c r="G1644" s="44">
        <v>253.6</v>
      </c>
      <c r="H1644" s="44">
        <v>4.1159999999999997</v>
      </c>
      <c r="I1644" s="44">
        <v>1.4097</v>
      </c>
      <c r="J1644" s="45">
        <v>9.1608000000000001</v>
      </c>
    </row>
    <row r="1645" spans="1:10" x14ac:dyDescent="0.25">
      <c r="A1645" s="33">
        <v>38504</v>
      </c>
      <c r="B1645" s="44">
        <v>1.2228000000000001</v>
      </c>
      <c r="C1645" s="44">
        <v>132.84</v>
      </c>
      <c r="D1645" s="44">
        <v>30.405000000000001</v>
      </c>
      <c r="E1645" s="44">
        <v>7.4404000000000003</v>
      </c>
      <c r="F1645" s="44">
        <v>0.67544999999999999</v>
      </c>
      <c r="G1645" s="44">
        <v>254.09</v>
      </c>
      <c r="H1645" s="44">
        <v>4.1622000000000003</v>
      </c>
      <c r="I1645" s="44">
        <v>1.4026000000000001</v>
      </c>
      <c r="J1645" s="45">
        <v>9.14</v>
      </c>
    </row>
    <row r="1646" spans="1:10" x14ac:dyDescent="0.25">
      <c r="A1646" s="33">
        <v>38505</v>
      </c>
      <c r="B1646" s="44">
        <v>1.2262999999999999</v>
      </c>
      <c r="C1646" s="44">
        <v>132.72</v>
      </c>
      <c r="D1646" s="44">
        <v>30.355</v>
      </c>
      <c r="E1646" s="44">
        <v>7.4405000000000001</v>
      </c>
      <c r="F1646" s="44">
        <v>0.67535000000000001</v>
      </c>
      <c r="G1646" s="44">
        <v>252.79</v>
      </c>
      <c r="H1646" s="44">
        <v>4.1197999999999997</v>
      </c>
      <c r="I1646" s="44">
        <v>1.4041999999999999</v>
      </c>
      <c r="J1646" s="45">
        <v>9.1527999999999992</v>
      </c>
    </row>
    <row r="1647" spans="1:10" x14ac:dyDescent="0.25">
      <c r="A1647" s="33">
        <v>38506</v>
      </c>
      <c r="B1647" s="44">
        <v>1.2289000000000001</v>
      </c>
      <c r="C1647" s="44">
        <v>132.57</v>
      </c>
      <c r="D1647" s="44">
        <v>30.173999999999999</v>
      </c>
      <c r="E1647" s="44">
        <v>7.4398999999999997</v>
      </c>
      <c r="F1647" s="44">
        <v>0.67569999999999997</v>
      </c>
      <c r="G1647" s="44">
        <v>250.63</v>
      </c>
      <c r="H1647" s="44">
        <v>4.1158000000000001</v>
      </c>
      <c r="I1647" s="44">
        <v>1.3939999999999999</v>
      </c>
      <c r="J1647" s="45">
        <v>9.141</v>
      </c>
    </row>
    <row r="1648" spans="1:10" x14ac:dyDescent="0.25">
      <c r="A1648" s="33">
        <v>38509</v>
      </c>
      <c r="B1648" s="44">
        <v>1.2272000000000001</v>
      </c>
      <c r="C1648" s="44">
        <v>131.44</v>
      </c>
      <c r="D1648" s="44">
        <v>30.163</v>
      </c>
      <c r="E1648" s="44">
        <v>7.4394999999999998</v>
      </c>
      <c r="F1648" s="44">
        <v>0.67479999999999996</v>
      </c>
      <c r="G1648" s="44">
        <v>249.36</v>
      </c>
      <c r="H1648" s="44">
        <v>4.0892999999999997</v>
      </c>
      <c r="I1648" s="44">
        <v>1.4112</v>
      </c>
      <c r="J1648" s="45">
        <v>9.1356999999999999</v>
      </c>
    </row>
    <row r="1649" spans="1:10" x14ac:dyDescent="0.25">
      <c r="A1649" s="33">
        <v>38510</v>
      </c>
      <c r="B1649" s="44">
        <v>1.2284999999999999</v>
      </c>
      <c r="C1649" s="44">
        <v>131.13</v>
      </c>
      <c r="D1649" s="44">
        <v>30.093</v>
      </c>
      <c r="E1649" s="44">
        <v>7.4427000000000003</v>
      </c>
      <c r="F1649" s="44">
        <v>0.67154999999999998</v>
      </c>
      <c r="G1649" s="44">
        <v>249.45</v>
      </c>
      <c r="H1649" s="44">
        <v>4.0590000000000002</v>
      </c>
      <c r="I1649" s="44">
        <v>1.4073</v>
      </c>
      <c r="J1649" s="45">
        <v>9.1303999999999998</v>
      </c>
    </row>
    <row r="1650" spans="1:10" x14ac:dyDescent="0.25">
      <c r="A1650" s="33">
        <v>38511</v>
      </c>
      <c r="B1650" s="44">
        <v>1.2323999999999999</v>
      </c>
      <c r="C1650" s="44">
        <v>131.69</v>
      </c>
      <c r="D1650" s="44">
        <v>30.094000000000001</v>
      </c>
      <c r="E1650" s="44">
        <v>7.4446000000000003</v>
      </c>
      <c r="F1650" s="44">
        <v>0.67095000000000005</v>
      </c>
      <c r="G1650" s="44">
        <v>249.98</v>
      </c>
      <c r="H1650" s="44">
        <v>4.0610999999999997</v>
      </c>
      <c r="I1650" s="44">
        <v>1.4048</v>
      </c>
      <c r="J1650" s="45">
        <v>9.1929999999999996</v>
      </c>
    </row>
    <row r="1651" spans="1:10" x14ac:dyDescent="0.25">
      <c r="A1651" s="33">
        <v>38512</v>
      </c>
      <c r="B1651" s="44">
        <v>1.2239</v>
      </c>
      <c r="C1651" s="44">
        <v>131.37</v>
      </c>
      <c r="D1651" s="44">
        <v>30.07</v>
      </c>
      <c r="E1651" s="44">
        <v>7.4457000000000004</v>
      </c>
      <c r="F1651" s="44">
        <v>0.67130000000000001</v>
      </c>
      <c r="G1651" s="44">
        <v>250.56</v>
      </c>
      <c r="H1651" s="44">
        <v>4.0641999999999996</v>
      </c>
      <c r="I1651" s="44">
        <v>1.4081999999999999</v>
      </c>
      <c r="J1651" s="45">
        <v>9.2010000000000005</v>
      </c>
    </row>
    <row r="1652" spans="1:10" x14ac:dyDescent="0.25">
      <c r="A1652" s="33">
        <v>38513</v>
      </c>
      <c r="B1652" s="44">
        <v>1.2229000000000001</v>
      </c>
      <c r="C1652" s="44">
        <v>131.41999999999999</v>
      </c>
      <c r="D1652" s="44">
        <v>30.003</v>
      </c>
      <c r="E1652" s="44">
        <v>7.4447999999999999</v>
      </c>
      <c r="F1652" s="44">
        <v>0.6704</v>
      </c>
      <c r="G1652" s="44">
        <v>249.97</v>
      </c>
      <c r="H1652" s="44">
        <v>4.0270000000000001</v>
      </c>
      <c r="I1652" s="44">
        <v>1.4251</v>
      </c>
      <c r="J1652" s="45">
        <v>9.2227999999999994</v>
      </c>
    </row>
    <row r="1653" spans="1:10" x14ac:dyDescent="0.25">
      <c r="A1653" s="33">
        <v>38516</v>
      </c>
      <c r="B1653" s="44">
        <v>1.2061999999999999</v>
      </c>
      <c r="C1653" s="44">
        <v>131.74</v>
      </c>
      <c r="D1653" s="44">
        <v>29.998000000000001</v>
      </c>
      <c r="E1653" s="44">
        <v>7.4412000000000003</v>
      </c>
      <c r="F1653" s="44">
        <v>0.66830000000000001</v>
      </c>
      <c r="G1653" s="44">
        <v>249.58</v>
      </c>
      <c r="H1653" s="44">
        <v>4.0372000000000003</v>
      </c>
      <c r="I1653" s="44">
        <v>1.4363999999999999</v>
      </c>
      <c r="J1653" s="45">
        <v>9.2665000000000006</v>
      </c>
    </row>
    <row r="1654" spans="1:10" x14ac:dyDescent="0.25">
      <c r="A1654" s="33">
        <v>38517</v>
      </c>
      <c r="B1654" s="44">
        <v>1.2110000000000001</v>
      </c>
      <c r="C1654" s="44">
        <v>132.33000000000001</v>
      </c>
      <c r="D1654" s="44">
        <v>30.05</v>
      </c>
      <c r="E1654" s="44">
        <v>7.4406999999999996</v>
      </c>
      <c r="F1654" s="44">
        <v>0.66949999999999998</v>
      </c>
      <c r="G1654" s="44">
        <v>248.98</v>
      </c>
      <c r="H1654" s="44">
        <v>4.0476999999999999</v>
      </c>
      <c r="I1654" s="44">
        <v>1.4379</v>
      </c>
      <c r="J1654" s="45">
        <v>9.2835000000000001</v>
      </c>
    </row>
    <row r="1655" spans="1:10" x14ac:dyDescent="0.25">
      <c r="A1655" s="33">
        <v>38518</v>
      </c>
      <c r="B1655" s="44">
        <v>1.2069000000000001</v>
      </c>
      <c r="C1655" s="44">
        <v>132.06</v>
      </c>
      <c r="D1655" s="44">
        <v>29.948</v>
      </c>
      <c r="E1655" s="44">
        <v>7.4438000000000004</v>
      </c>
      <c r="F1655" s="44">
        <v>0.66669999999999996</v>
      </c>
      <c r="G1655" s="44">
        <v>248.68</v>
      </c>
      <c r="H1655" s="44">
        <v>4.0317999999999996</v>
      </c>
      <c r="I1655" s="44">
        <v>1.4396</v>
      </c>
      <c r="J1655" s="45">
        <v>9.2639999999999993</v>
      </c>
    </row>
    <row r="1656" spans="1:10" x14ac:dyDescent="0.25">
      <c r="A1656" s="33">
        <v>38519</v>
      </c>
      <c r="B1656" s="44">
        <v>1.2115</v>
      </c>
      <c r="C1656" s="44">
        <v>132.26</v>
      </c>
      <c r="D1656" s="44">
        <v>29.96</v>
      </c>
      <c r="E1656" s="44">
        <v>7.4428999999999998</v>
      </c>
      <c r="F1656" s="44">
        <v>0.66464999999999996</v>
      </c>
      <c r="G1656" s="44">
        <v>247.97</v>
      </c>
      <c r="H1656" s="44">
        <v>4.0564</v>
      </c>
      <c r="I1656" s="44">
        <v>1.4379999999999999</v>
      </c>
      <c r="J1656" s="45">
        <v>9.2750000000000004</v>
      </c>
    </row>
    <row r="1657" spans="1:10" x14ac:dyDescent="0.25">
      <c r="A1657" s="33">
        <v>38520</v>
      </c>
      <c r="B1657" s="44">
        <v>1.2177</v>
      </c>
      <c r="C1657" s="44">
        <v>132.47</v>
      </c>
      <c r="D1657" s="44">
        <v>29.882999999999999</v>
      </c>
      <c r="E1657" s="44">
        <v>7.4451999999999998</v>
      </c>
      <c r="F1657" s="44">
        <v>0.66779999999999995</v>
      </c>
      <c r="G1657" s="44">
        <v>247.89</v>
      </c>
      <c r="H1657" s="44">
        <v>4.0536000000000003</v>
      </c>
      <c r="I1657" s="44">
        <v>1.4358</v>
      </c>
      <c r="J1657" s="45">
        <v>9.2402999999999995</v>
      </c>
    </row>
    <row r="1658" spans="1:10" x14ac:dyDescent="0.25">
      <c r="A1658" s="33">
        <v>38523</v>
      </c>
      <c r="B1658" s="44">
        <v>1.2210000000000001</v>
      </c>
      <c r="C1658" s="44">
        <v>133.09</v>
      </c>
      <c r="D1658" s="44">
        <v>29.968</v>
      </c>
      <c r="E1658" s="44">
        <v>7.4455</v>
      </c>
      <c r="F1658" s="44">
        <v>0.66854999999999998</v>
      </c>
      <c r="G1658" s="44">
        <v>248.47</v>
      </c>
      <c r="H1658" s="44">
        <v>4.0724999999999998</v>
      </c>
      <c r="I1658" s="44">
        <v>1.4189000000000001</v>
      </c>
      <c r="J1658" s="45">
        <v>9.2272999999999996</v>
      </c>
    </row>
    <row r="1659" spans="1:10" x14ac:dyDescent="0.25">
      <c r="A1659" s="33">
        <v>38524</v>
      </c>
      <c r="B1659" s="44">
        <v>1.2092000000000001</v>
      </c>
      <c r="C1659" s="44">
        <v>132.19999999999999</v>
      </c>
      <c r="D1659" s="44">
        <v>29.913</v>
      </c>
      <c r="E1659" s="44">
        <v>7.4469000000000003</v>
      </c>
      <c r="F1659" s="44">
        <v>0.66449999999999998</v>
      </c>
      <c r="G1659" s="44">
        <v>247.92</v>
      </c>
      <c r="H1659" s="44">
        <v>4.0593000000000004</v>
      </c>
      <c r="I1659" s="44">
        <v>1.4084000000000001</v>
      </c>
      <c r="J1659" s="45">
        <v>9.2372999999999994</v>
      </c>
    </row>
    <row r="1660" spans="1:10" x14ac:dyDescent="0.25">
      <c r="A1660" s="33">
        <v>38525</v>
      </c>
      <c r="B1660" s="44">
        <v>1.2111000000000001</v>
      </c>
      <c r="C1660" s="44">
        <v>131.79</v>
      </c>
      <c r="D1660" s="44">
        <v>29.870999999999999</v>
      </c>
      <c r="E1660" s="44">
        <v>7.4469000000000003</v>
      </c>
      <c r="F1660" s="44">
        <v>0.66515000000000002</v>
      </c>
      <c r="G1660" s="44">
        <v>247.73</v>
      </c>
      <c r="H1660" s="44">
        <v>4.0407999999999999</v>
      </c>
      <c r="I1660" s="44">
        <v>1.4069</v>
      </c>
      <c r="J1660" s="45">
        <v>9.2711000000000006</v>
      </c>
    </row>
    <row r="1661" spans="1:10" x14ac:dyDescent="0.25">
      <c r="A1661" s="33">
        <v>38526</v>
      </c>
      <c r="B1661" s="44">
        <v>1.2065999999999999</v>
      </c>
      <c r="C1661" s="44">
        <v>130.88</v>
      </c>
      <c r="D1661" s="44">
        <v>29.792000000000002</v>
      </c>
      <c r="E1661" s="44">
        <v>7.4482999999999997</v>
      </c>
      <c r="F1661" s="44">
        <v>0.66239999999999999</v>
      </c>
      <c r="G1661" s="44">
        <v>247.28</v>
      </c>
      <c r="H1661" s="44">
        <v>4.0125000000000002</v>
      </c>
      <c r="I1661" s="44">
        <v>1.4089</v>
      </c>
      <c r="J1661" s="45">
        <v>9.3734999999999999</v>
      </c>
    </row>
    <row r="1662" spans="1:10" x14ac:dyDescent="0.25">
      <c r="A1662" s="33">
        <v>38527</v>
      </c>
      <c r="B1662" s="44">
        <v>1.2081999999999999</v>
      </c>
      <c r="C1662" s="44">
        <v>131.91999999999999</v>
      </c>
      <c r="D1662" s="44">
        <v>29.937999999999999</v>
      </c>
      <c r="E1662" s="44">
        <v>7.4480000000000004</v>
      </c>
      <c r="F1662" s="44">
        <v>0.66300000000000003</v>
      </c>
      <c r="G1662" s="44">
        <v>247.17</v>
      </c>
      <c r="H1662" s="44">
        <v>4.0285000000000002</v>
      </c>
      <c r="I1662" s="44">
        <v>1.4069</v>
      </c>
      <c r="J1662" s="45">
        <v>9.4015000000000004</v>
      </c>
    </row>
    <row r="1663" spans="1:10" x14ac:dyDescent="0.25">
      <c r="A1663" s="33">
        <v>38530</v>
      </c>
      <c r="B1663" s="44">
        <v>1.2163999999999999</v>
      </c>
      <c r="C1663" s="44">
        <v>132.91</v>
      </c>
      <c r="D1663" s="44">
        <v>29.974</v>
      </c>
      <c r="E1663" s="44">
        <v>7.4490999999999996</v>
      </c>
      <c r="F1663" s="44">
        <v>0.66510000000000002</v>
      </c>
      <c r="G1663" s="44">
        <v>247.72</v>
      </c>
      <c r="H1663" s="44">
        <v>4.0495999999999999</v>
      </c>
      <c r="I1663" s="44">
        <v>1.4067000000000001</v>
      </c>
      <c r="J1663" s="45">
        <v>9.3722999999999992</v>
      </c>
    </row>
    <row r="1664" spans="1:10" x14ac:dyDescent="0.25">
      <c r="A1664" s="33">
        <v>38531</v>
      </c>
      <c r="B1664" s="44">
        <v>1.2095</v>
      </c>
      <c r="C1664" s="44">
        <v>132.94</v>
      </c>
      <c r="D1664" s="44">
        <v>30.038</v>
      </c>
      <c r="E1664" s="44">
        <v>7.4493999999999998</v>
      </c>
      <c r="F1664" s="44">
        <v>0.66459999999999997</v>
      </c>
      <c r="G1664" s="44">
        <v>247.77</v>
      </c>
      <c r="H1664" s="44">
        <v>4.0548000000000002</v>
      </c>
      <c r="I1664" s="44">
        <v>1.3975</v>
      </c>
      <c r="J1664" s="45">
        <v>9.3930000000000007</v>
      </c>
    </row>
    <row r="1665" spans="1:10" x14ac:dyDescent="0.25">
      <c r="A1665" s="33">
        <v>38532</v>
      </c>
      <c r="B1665" s="44">
        <v>1.2054</v>
      </c>
      <c r="C1665" s="44">
        <v>133.03</v>
      </c>
      <c r="D1665" s="44">
        <v>30.03</v>
      </c>
      <c r="E1665" s="44">
        <v>7.4490999999999996</v>
      </c>
      <c r="F1665" s="44">
        <v>0.66690000000000005</v>
      </c>
      <c r="G1665" s="44">
        <v>247.66</v>
      </c>
      <c r="H1665" s="44">
        <v>4.0521000000000003</v>
      </c>
      <c r="I1665" s="44">
        <v>1.4040999999999999</v>
      </c>
      <c r="J1665" s="45">
        <v>9.4332999999999991</v>
      </c>
    </row>
    <row r="1666" spans="1:10" x14ac:dyDescent="0.25">
      <c r="A1666" s="33">
        <v>38533</v>
      </c>
      <c r="B1666" s="44">
        <v>1.2092000000000001</v>
      </c>
      <c r="C1666" s="44">
        <v>133.94999999999999</v>
      </c>
      <c r="D1666" s="44">
        <v>30.03</v>
      </c>
      <c r="E1666" s="44">
        <v>7.4515000000000002</v>
      </c>
      <c r="F1666" s="44">
        <v>0.67420000000000002</v>
      </c>
      <c r="G1666" s="44">
        <v>247.24</v>
      </c>
      <c r="H1666" s="44">
        <v>4.0388000000000002</v>
      </c>
      <c r="I1666" s="44">
        <v>1.4094</v>
      </c>
      <c r="J1666" s="45">
        <v>9.4259000000000004</v>
      </c>
    </row>
    <row r="1667" spans="1:10" x14ac:dyDescent="0.25">
      <c r="A1667" s="33">
        <v>38534</v>
      </c>
      <c r="B1667" s="44">
        <v>1.2087000000000001</v>
      </c>
      <c r="C1667" s="44">
        <v>134.24</v>
      </c>
      <c r="D1667" s="44">
        <v>29.99</v>
      </c>
      <c r="E1667" s="44">
        <v>7.4541000000000004</v>
      </c>
      <c r="F1667" s="44">
        <v>0.67900000000000005</v>
      </c>
      <c r="G1667" s="44">
        <v>246.64</v>
      </c>
      <c r="H1667" s="44">
        <v>4.0232999999999999</v>
      </c>
      <c r="I1667" s="44">
        <v>1.4053</v>
      </c>
      <c r="J1667" s="45">
        <v>9.4865999999999993</v>
      </c>
    </row>
    <row r="1668" spans="1:10" x14ac:dyDescent="0.25">
      <c r="A1668" s="33">
        <v>38537</v>
      </c>
      <c r="B1668" s="44">
        <v>1.1894</v>
      </c>
      <c r="C1668" s="44">
        <v>132.66999999999999</v>
      </c>
      <c r="D1668" s="44">
        <v>30.013000000000002</v>
      </c>
      <c r="E1668" s="44">
        <v>7.4523999999999999</v>
      </c>
      <c r="F1668" s="44">
        <v>0.67645</v>
      </c>
      <c r="G1668" s="44">
        <v>247.15</v>
      </c>
      <c r="H1668" s="44">
        <v>4.0167999999999999</v>
      </c>
      <c r="I1668" s="44">
        <v>1.4029</v>
      </c>
      <c r="J1668" s="45">
        <v>9.4740000000000002</v>
      </c>
    </row>
    <row r="1669" spans="1:10" x14ac:dyDescent="0.25">
      <c r="A1669" s="33">
        <v>38538</v>
      </c>
      <c r="B1669" s="44">
        <v>1.1882999999999999</v>
      </c>
      <c r="C1669" s="44">
        <v>133.03</v>
      </c>
      <c r="D1669" s="44">
        <v>30.074000000000002</v>
      </c>
      <c r="E1669" s="44">
        <v>7.4527999999999999</v>
      </c>
      <c r="F1669" s="44">
        <v>0.67735000000000001</v>
      </c>
      <c r="G1669" s="44">
        <v>247.2</v>
      </c>
      <c r="H1669" s="44">
        <v>4.0407000000000002</v>
      </c>
      <c r="I1669" s="44">
        <v>1.3994</v>
      </c>
      <c r="J1669" s="45">
        <v>9.4352</v>
      </c>
    </row>
    <row r="1670" spans="1:10" x14ac:dyDescent="0.25">
      <c r="A1670" s="33">
        <v>38539</v>
      </c>
      <c r="B1670" s="44">
        <v>1.1913</v>
      </c>
      <c r="C1670" s="44">
        <v>133.22999999999999</v>
      </c>
      <c r="D1670" s="44">
        <v>30.042999999999999</v>
      </c>
      <c r="E1670" s="44">
        <v>7.4534000000000002</v>
      </c>
      <c r="F1670" s="44">
        <v>0.67849999999999999</v>
      </c>
      <c r="G1670" s="44">
        <v>247.22</v>
      </c>
      <c r="H1670" s="44">
        <v>4.0605000000000002</v>
      </c>
      <c r="I1670" s="44">
        <v>1.401</v>
      </c>
      <c r="J1670" s="45">
        <v>9.3693000000000008</v>
      </c>
    </row>
    <row r="1671" spans="1:10" x14ac:dyDescent="0.25">
      <c r="A1671" s="33">
        <v>38540</v>
      </c>
      <c r="B1671" s="44">
        <v>1.1957</v>
      </c>
      <c r="C1671" s="44">
        <v>133.53</v>
      </c>
      <c r="D1671" s="44">
        <v>30.277999999999999</v>
      </c>
      <c r="E1671" s="44">
        <v>7.4541000000000004</v>
      </c>
      <c r="F1671" s="44">
        <v>0.68510000000000004</v>
      </c>
      <c r="G1671" s="44">
        <v>248.56</v>
      </c>
      <c r="H1671" s="44">
        <v>4.1104000000000003</v>
      </c>
      <c r="I1671" s="44">
        <v>1.4041999999999999</v>
      </c>
      <c r="J1671" s="45">
        <v>9.4286999999999992</v>
      </c>
    </row>
    <row r="1672" spans="1:10" x14ac:dyDescent="0.25">
      <c r="A1672" s="33">
        <v>38541</v>
      </c>
      <c r="B1672" s="44">
        <v>1.1903999999999999</v>
      </c>
      <c r="C1672" s="44">
        <v>133.84</v>
      </c>
      <c r="D1672" s="44">
        <v>30.248000000000001</v>
      </c>
      <c r="E1672" s="44">
        <v>7.4546000000000001</v>
      </c>
      <c r="F1672" s="44">
        <v>0.68630000000000002</v>
      </c>
      <c r="G1672" s="44">
        <v>247.82</v>
      </c>
      <c r="H1672" s="44">
        <v>4.0726000000000004</v>
      </c>
      <c r="I1672" s="44">
        <v>1.4053</v>
      </c>
      <c r="J1672" s="45">
        <v>9.4296000000000006</v>
      </c>
    </row>
    <row r="1673" spans="1:10" x14ac:dyDescent="0.25">
      <c r="A1673" s="33">
        <v>38544</v>
      </c>
      <c r="B1673" s="44">
        <v>1.2005999999999999</v>
      </c>
      <c r="C1673" s="44">
        <v>134.4</v>
      </c>
      <c r="D1673" s="44">
        <v>30.166</v>
      </c>
      <c r="E1673" s="44">
        <v>7.4561000000000002</v>
      </c>
      <c r="F1673" s="44">
        <v>0.68799999999999994</v>
      </c>
      <c r="G1673" s="44">
        <v>247.04</v>
      </c>
      <c r="H1673" s="44">
        <v>4.085</v>
      </c>
      <c r="I1673" s="44">
        <v>1.3988</v>
      </c>
      <c r="J1673" s="45">
        <v>9.4743999999999993</v>
      </c>
    </row>
    <row r="1674" spans="1:10" x14ac:dyDescent="0.25">
      <c r="A1674" s="33">
        <v>38545</v>
      </c>
      <c r="B1674" s="44">
        <v>1.2165999999999999</v>
      </c>
      <c r="C1674" s="44">
        <v>135.33000000000001</v>
      </c>
      <c r="D1674" s="44">
        <v>30.210999999999999</v>
      </c>
      <c r="E1674" s="44">
        <v>7.4572000000000003</v>
      </c>
      <c r="F1674" s="44">
        <v>0.68815000000000004</v>
      </c>
      <c r="G1674" s="44">
        <v>246.27</v>
      </c>
      <c r="H1674" s="44">
        <v>4.1040000000000001</v>
      </c>
      <c r="I1674" s="44">
        <v>1.3962000000000001</v>
      </c>
      <c r="J1674" s="45">
        <v>9.4559999999999995</v>
      </c>
    </row>
    <row r="1675" spans="1:10" x14ac:dyDescent="0.25">
      <c r="A1675" s="33">
        <v>38546</v>
      </c>
      <c r="B1675" s="44">
        <v>1.2183999999999999</v>
      </c>
      <c r="C1675" s="44">
        <v>135.66999999999999</v>
      </c>
      <c r="D1675" s="44">
        <v>30.286000000000001</v>
      </c>
      <c r="E1675" s="44">
        <v>7.4610000000000003</v>
      </c>
      <c r="F1675" s="44">
        <v>0.68989999999999996</v>
      </c>
      <c r="G1675" s="44">
        <v>247.13</v>
      </c>
      <c r="H1675" s="44">
        <v>4.1604999999999999</v>
      </c>
      <c r="I1675" s="44">
        <v>1.3912</v>
      </c>
      <c r="J1675" s="45">
        <v>9.3855000000000004</v>
      </c>
    </row>
    <row r="1676" spans="1:10" x14ac:dyDescent="0.25">
      <c r="A1676" s="33">
        <v>38547</v>
      </c>
      <c r="B1676" s="44">
        <v>1.2067000000000001</v>
      </c>
      <c r="C1676" s="44">
        <v>135.24</v>
      </c>
      <c r="D1676" s="44">
        <v>30.245000000000001</v>
      </c>
      <c r="E1676" s="44">
        <v>7.4585999999999997</v>
      </c>
      <c r="F1676" s="44">
        <v>0.68645</v>
      </c>
      <c r="G1676" s="44">
        <v>246.68</v>
      </c>
      <c r="H1676" s="44">
        <v>4.1444999999999999</v>
      </c>
      <c r="I1676" s="44">
        <v>1.3967000000000001</v>
      </c>
      <c r="J1676" s="45">
        <v>9.3809000000000005</v>
      </c>
    </row>
    <row r="1677" spans="1:10" x14ac:dyDescent="0.25">
      <c r="A1677" s="33">
        <v>38548</v>
      </c>
      <c r="B1677" s="44">
        <v>1.2073</v>
      </c>
      <c r="C1677" s="44">
        <v>135.35</v>
      </c>
      <c r="D1677" s="44">
        <v>30.241</v>
      </c>
      <c r="E1677" s="44">
        <v>7.4596</v>
      </c>
      <c r="F1677" s="44">
        <v>0.68620000000000003</v>
      </c>
      <c r="G1677" s="44">
        <v>246.66</v>
      </c>
      <c r="H1677" s="44">
        <v>4.1355000000000004</v>
      </c>
      <c r="I1677" s="44">
        <v>1.3909</v>
      </c>
      <c r="J1677" s="45">
        <v>9.4147999999999996</v>
      </c>
    </row>
    <row r="1678" spans="1:10" x14ac:dyDescent="0.25">
      <c r="A1678" s="33">
        <v>38551</v>
      </c>
      <c r="B1678" s="44">
        <v>1.2054</v>
      </c>
      <c r="C1678" s="44">
        <v>135.29</v>
      </c>
      <c r="D1678" s="44">
        <v>30.158000000000001</v>
      </c>
      <c r="E1678" s="44">
        <v>7.4603999999999999</v>
      </c>
      <c r="F1678" s="44">
        <v>0.68994999999999995</v>
      </c>
      <c r="G1678" s="44">
        <v>246.48</v>
      </c>
      <c r="H1678" s="44">
        <v>4.1140999999999996</v>
      </c>
      <c r="I1678" s="44">
        <v>1.3924000000000001</v>
      </c>
      <c r="J1678" s="45">
        <v>9.3729999999999993</v>
      </c>
    </row>
    <row r="1679" spans="1:10" x14ac:dyDescent="0.25">
      <c r="A1679" s="33">
        <v>38552</v>
      </c>
      <c r="B1679" s="44">
        <v>1.1964999999999999</v>
      </c>
      <c r="C1679" s="44">
        <v>135.07</v>
      </c>
      <c r="D1679" s="44">
        <v>30.202999999999999</v>
      </c>
      <c r="E1679" s="44">
        <v>7.4619999999999997</v>
      </c>
      <c r="F1679" s="44">
        <v>0.68784999999999996</v>
      </c>
      <c r="G1679" s="44">
        <v>246.35</v>
      </c>
      <c r="H1679" s="44">
        <v>4.1201999999999996</v>
      </c>
      <c r="I1679" s="44">
        <v>1.3856999999999999</v>
      </c>
      <c r="J1679" s="45">
        <v>9.4253999999999998</v>
      </c>
    </row>
    <row r="1680" spans="1:10" x14ac:dyDescent="0.25">
      <c r="A1680" s="33">
        <v>38553</v>
      </c>
      <c r="B1680" s="44">
        <v>1.2062999999999999</v>
      </c>
      <c r="C1680" s="44">
        <v>136.35</v>
      </c>
      <c r="D1680" s="44">
        <v>30.224</v>
      </c>
      <c r="E1680" s="44">
        <v>7.4627999999999997</v>
      </c>
      <c r="F1680" s="44">
        <v>0.69430000000000003</v>
      </c>
      <c r="G1680" s="44">
        <v>246.36</v>
      </c>
      <c r="H1680" s="44">
        <v>4.1477000000000004</v>
      </c>
      <c r="I1680" s="44">
        <v>1.3909</v>
      </c>
      <c r="J1680" s="45">
        <v>9.4220000000000006</v>
      </c>
    </row>
    <row r="1681" spans="1:10" x14ac:dyDescent="0.25">
      <c r="A1681" s="33">
        <v>38554</v>
      </c>
      <c r="B1681" s="44">
        <v>1.2186999999999999</v>
      </c>
      <c r="C1681" s="44">
        <v>135.21</v>
      </c>
      <c r="D1681" s="44">
        <v>30.17</v>
      </c>
      <c r="E1681" s="44">
        <v>7.4638</v>
      </c>
      <c r="F1681" s="44">
        <v>0.69599999999999995</v>
      </c>
      <c r="G1681" s="44">
        <v>245.56</v>
      </c>
      <c r="H1681" s="44">
        <v>4.1238999999999999</v>
      </c>
      <c r="I1681" s="44">
        <v>1.3897999999999999</v>
      </c>
      <c r="J1681" s="45">
        <v>9.4570000000000007</v>
      </c>
    </row>
    <row r="1682" spans="1:10" x14ac:dyDescent="0.25">
      <c r="A1682" s="33">
        <v>38555</v>
      </c>
      <c r="B1682" s="44">
        <v>1.2142999999999999</v>
      </c>
      <c r="C1682" s="44">
        <v>134.97999999999999</v>
      </c>
      <c r="D1682" s="44">
        <v>30.207999999999998</v>
      </c>
      <c r="E1682" s="44">
        <v>7.4615</v>
      </c>
      <c r="F1682" s="44">
        <v>0.69510000000000005</v>
      </c>
      <c r="G1682" s="44">
        <v>245.73</v>
      </c>
      <c r="H1682" s="44">
        <v>4.1144999999999996</v>
      </c>
      <c r="I1682" s="44">
        <v>1.3829</v>
      </c>
      <c r="J1682" s="45">
        <v>9.4527999999999999</v>
      </c>
    </row>
    <row r="1683" spans="1:10" x14ac:dyDescent="0.25">
      <c r="A1683" s="33">
        <v>38558</v>
      </c>
      <c r="B1683" s="44">
        <v>1.2064999999999999</v>
      </c>
      <c r="C1683" s="44">
        <v>134.87</v>
      </c>
      <c r="D1683" s="44">
        <v>30.190999999999999</v>
      </c>
      <c r="E1683" s="44">
        <v>7.4603999999999999</v>
      </c>
      <c r="F1683" s="44">
        <v>0.69440000000000002</v>
      </c>
      <c r="G1683" s="44">
        <v>245.52</v>
      </c>
      <c r="H1683" s="44">
        <v>4.1048999999999998</v>
      </c>
      <c r="I1683" s="44">
        <v>1.3762000000000001</v>
      </c>
      <c r="J1683" s="45">
        <v>9.4209999999999994</v>
      </c>
    </row>
    <row r="1684" spans="1:10" x14ac:dyDescent="0.25">
      <c r="A1684" s="33">
        <v>38559</v>
      </c>
      <c r="B1684" s="44">
        <v>1.1987000000000001</v>
      </c>
      <c r="C1684" s="44">
        <v>134.56</v>
      </c>
      <c r="D1684" s="44">
        <v>30.242999999999999</v>
      </c>
      <c r="E1684" s="44">
        <v>7.4603999999999999</v>
      </c>
      <c r="F1684" s="44">
        <v>0.68955</v>
      </c>
      <c r="G1684" s="44">
        <v>246.09</v>
      </c>
      <c r="H1684" s="44">
        <v>4.1260000000000003</v>
      </c>
      <c r="I1684" s="44">
        <v>1.3774</v>
      </c>
      <c r="J1684" s="45">
        <v>9.4492999999999991</v>
      </c>
    </row>
    <row r="1685" spans="1:10" x14ac:dyDescent="0.25">
      <c r="A1685" s="33">
        <v>38560</v>
      </c>
      <c r="B1685" s="44">
        <v>1.1990000000000001</v>
      </c>
      <c r="C1685" s="44">
        <v>134.91999999999999</v>
      </c>
      <c r="D1685" s="44">
        <v>30.242000000000001</v>
      </c>
      <c r="E1685" s="44">
        <v>7.4615999999999998</v>
      </c>
      <c r="F1685" s="44">
        <v>0.69030000000000002</v>
      </c>
      <c r="G1685" s="44">
        <v>245.27</v>
      </c>
      <c r="H1685" s="44">
        <v>4.1052999999999997</v>
      </c>
      <c r="I1685" s="44">
        <v>1.3758999999999999</v>
      </c>
      <c r="J1685" s="45">
        <v>9.4384999999999994</v>
      </c>
    </row>
    <row r="1686" spans="1:10" x14ac:dyDescent="0.25">
      <c r="A1686" s="33">
        <v>38561</v>
      </c>
      <c r="B1686" s="44">
        <v>1.21</v>
      </c>
      <c r="C1686" s="44">
        <v>136</v>
      </c>
      <c r="D1686" s="44">
        <v>30.186</v>
      </c>
      <c r="E1686" s="44">
        <v>7.4610000000000003</v>
      </c>
      <c r="F1686" s="44">
        <v>0.69069999999999998</v>
      </c>
      <c r="G1686" s="44">
        <v>245.08</v>
      </c>
      <c r="H1686" s="44">
        <v>4.0892999999999997</v>
      </c>
      <c r="I1686" s="44">
        <v>1.3738999999999999</v>
      </c>
      <c r="J1686" s="45">
        <v>9.4</v>
      </c>
    </row>
    <row r="1687" spans="1:10" x14ac:dyDescent="0.25">
      <c r="A1687" s="33">
        <v>38562</v>
      </c>
      <c r="B1687" s="44">
        <v>1.2093</v>
      </c>
      <c r="C1687" s="44">
        <v>135.91</v>
      </c>
      <c r="D1687" s="44">
        <v>30.15</v>
      </c>
      <c r="E1687" s="44">
        <v>7.4591000000000003</v>
      </c>
      <c r="F1687" s="44">
        <v>0.68930000000000002</v>
      </c>
      <c r="G1687" s="44">
        <v>244.99</v>
      </c>
      <c r="H1687" s="44">
        <v>4.0715000000000003</v>
      </c>
      <c r="I1687" s="44">
        <v>1.3714999999999999</v>
      </c>
      <c r="J1687" s="45">
        <v>9.4047999999999998</v>
      </c>
    </row>
    <row r="1688" spans="1:10" x14ac:dyDescent="0.25">
      <c r="A1688" s="33">
        <v>38565</v>
      </c>
      <c r="B1688" s="44">
        <v>1.2219</v>
      </c>
      <c r="C1688" s="44">
        <v>136.66999999999999</v>
      </c>
      <c r="D1688" s="44">
        <v>30.073</v>
      </c>
      <c r="E1688" s="44">
        <v>7.4604999999999997</v>
      </c>
      <c r="F1688" s="44">
        <v>0.69140000000000001</v>
      </c>
      <c r="G1688" s="44">
        <v>244.97</v>
      </c>
      <c r="H1688" s="44">
        <v>4.0579999999999998</v>
      </c>
      <c r="I1688" s="44">
        <v>1.3715999999999999</v>
      </c>
      <c r="J1688" s="45">
        <v>9.3930000000000007</v>
      </c>
    </row>
    <row r="1689" spans="1:10" x14ac:dyDescent="0.25">
      <c r="A1689" s="33">
        <v>38566</v>
      </c>
      <c r="B1689" s="44">
        <v>1.2217</v>
      </c>
      <c r="C1689" s="44">
        <v>136.07</v>
      </c>
      <c r="D1689" s="44">
        <v>30.004999999999999</v>
      </c>
      <c r="E1689" s="44">
        <v>7.46</v>
      </c>
      <c r="F1689" s="44">
        <v>0.68930000000000002</v>
      </c>
      <c r="G1689" s="44">
        <v>244.91</v>
      </c>
      <c r="H1689" s="44">
        <v>4.0549999999999997</v>
      </c>
      <c r="I1689" s="44">
        <v>1.3684000000000001</v>
      </c>
      <c r="J1689" s="45">
        <v>9.3720999999999997</v>
      </c>
    </row>
    <row r="1690" spans="1:10" x14ac:dyDescent="0.25">
      <c r="A1690" s="33">
        <v>38567</v>
      </c>
      <c r="B1690" s="44">
        <v>1.2307999999999999</v>
      </c>
      <c r="C1690" s="44">
        <v>136.81</v>
      </c>
      <c r="D1690" s="44">
        <v>29.844000000000001</v>
      </c>
      <c r="E1690" s="44">
        <v>7.4610000000000003</v>
      </c>
      <c r="F1690" s="44">
        <v>0.69110000000000005</v>
      </c>
      <c r="G1690" s="44">
        <v>244.37</v>
      </c>
      <c r="H1690" s="44">
        <v>4.077</v>
      </c>
      <c r="I1690" s="44">
        <v>1.3698999999999999</v>
      </c>
      <c r="J1690" s="45">
        <v>9.3803000000000001</v>
      </c>
    </row>
    <row r="1691" spans="1:10" x14ac:dyDescent="0.25">
      <c r="A1691" s="33">
        <v>38568</v>
      </c>
      <c r="B1691" s="44">
        <v>1.2319</v>
      </c>
      <c r="C1691" s="44">
        <v>137.33000000000001</v>
      </c>
      <c r="D1691" s="44">
        <v>29.89</v>
      </c>
      <c r="E1691" s="44">
        <v>7.4608999999999996</v>
      </c>
      <c r="F1691" s="44">
        <v>0.69384999999999997</v>
      </c>
      <c r="G1691" s="44">
        <v>244.24</v>
      </c>
      <c r="H1691" s="44">
        <v>4.0749000000000004</v>
      </c>
      <c r="I1691" s="44">
        <v>1.3682000000000001</v>
      </c>
      <c r="J1691" s="45">
        <v>9.3384999999999998</v>
      </c>
    </row>
    <row r="1692" spans="1:10" x14ac:dyDescent="0.25">
      <c r="A1692" s="33">
        <v>38569</v>
      </c>
      <c r="B1692" s="44">
        <v>1.2385999999999999</v>
      </c>
      <c r="C1692" s="44">
        <v>138.13</v>
      </c>
      <c r="D1692" s="44">
        <v>29.759</v>
      </c>
      <c r="E1692" s="44">
        <v>7.4615999999999998</v>
      </c>
      <c r="F1692" s="44">
        <v>0.6956</v>
      </c>
      <c r="G1692" s="44">
        <v>244.09</v>
      </c>
      <c r="H1692" s="44">
        <v>4.0766999999999998</v>
      </c>
      <c r="I1692" s="44">
        <v>1.3836999999999999</v>
      </c>
      <c r="J1692" s="45">
        <v>9.3338000000000001</v>
      </c>
    </row>
    <row r="1693" spans="1:10" x14ac:dyDescent="0.25">
      <c r="A1693" s="33">
        <v>38572</v>
      </c>
      <c r="B1693" s="44">
        <v>1.2370000000000001</v>
      </c>
      <c r="C1693" s="44">
        <v>138.13</v>
      </c>
      <c r="D1693" s="44">
        <v>29.533000000000001</v>
      </c>
      <c r="E1693" s="44">
        <v>7.4615</v>
      </c>
      <c r="F1693" s="44">
        <v>0.69159999999999999</v>
      </c>
      <c r="G1693" s="44">
        <v>243.75</v>
      </c>
      <c r="H1693" s="44">
        <v>4.0578000000000003</v>
      </c>
      <c r="I1693" s="44">
        <v>1.3814</v>
      </c>
      <c r="J1693" s="45">
        <v>9.3241999999999994</v>
      </c>
    </row>
    <row r="1694" spans="1:10" x14ac:dyDescent="0.25">
      <c r="A1694" s="33">
        <v>38573</v>
      </c>
      <c r="B1694" s="44">
        <v>1.2366999999999999</v>
      </c>
      <c r="C1694" s="44">
        <v>138.63999999999999</v>
      </c>
      <c r="D1694" s="44">
        <v>29.465</v>
      </c>
      <c r="E1694" s="44">
        <v>7.4617000000000004</v>
      </c>
      <c r="F1694" s="44">
        <v>0.69289999999999996</v>
      </c>
      <c r="G1694" s="44">
        <v>243.95</v>
      </c>
      <c r="H1694" s="44">
        <v>4.0358000000000001</v>
      </c>
      <c r="I1694" s="44">
        <v>1.3864000000000001</v>
      </c>
      <c r="J1694" s="45">
        <v>9.359</v>
      </c>
    </row>
    <row r="1695" spans="1:10" x14ac:dyDescent="0.25">
      <c r="A1695" s="33">
        <v>38574</v>
      </c>
      <c r="B1695" s="44">
        <v>1.2377</v>
      </c>
      <c r="C1695" s="44">
        <v>137.4</v>
      </c>
      <c r="D1695" s="44">
        <v>29.361999999999998</v>
      </c>
      <c r="E1695" s="44">
        <v>7.4619</v>
      </c>
      <c r="F1695" s="44">
        <v>0.69035000000000002</v>
      </c>
      <c r="G1695" s="44">
        <v>243.61</v>
      </c>
      <c r="H1695" s="44">
        <v>4.0336999999999996</v>
      </c>
      <c r="I1695" s="44">
        <v>1.3907</v>
      </c>
      <c r="J1695" s="45">
        <v>9.3544999999999998</v>
      </c>
    </row>
    <row r="1696" spans="1:10" x14ac:dyDescent="0.25">
      <c r="A1696" s="33">
        <v>38575</v>
      </c>
      <c r="B1696" s="44">
        <v>1.2404999999999999</v>
      </c>
      <c r="C1696" s="44">
        <v>136.94</v>
      </c>
      <c r="D1696" s="44">
        <v>29.369</v>
      </c>
      <c r="E1696" s="44">
        <v>7.4611000000000001</v>
      </c>
      <c r="F1696" s="44">
        <v>0.68825000000000003</v>
      </c>
      <c r="G1696" s="44">
        <v>243.65</v>
      </c>
      <c r="H1696" s="44">
        <v>4.0354999999999999</v>
      </c>
      <c r="I1696" s="44">
        <v>1.3935999999999999</v>
      </c>
      <c r="J1696" s="45">
        <v>9.3223000000000003</v>
      </c>
    </row>
    <row r="1697" spans="1:10" x14ac:dyDescent="0.25">
      <c r="A1697" s="33">
        <v>38576</v>
      </c>
      <c r="B1697" s="44">
        <v>1.2457</v>
      </c>
      <c r="C1697" s="44">
        <v>136.32</v>
      </c>
      <c r="D1697" s="44">
        <v>29.468</v>
      </c>
      <c r="E1697" s="44">
        <v>7.4618000000000002</v>
      </c>
      <c r="F1697" s="44">
        <v>0.68674999999999997</v>
      </c>
      <c r="G1697" s="44">
        <v>243.92</v>
      </c>
      <c r="H1697" s="44">
        <v>4.0395000000000003</v>
      </c>
      <c r="I1697" s="44">
        <v>1.3923000000000001</v>
      </c>
      <c r="J1697" s="45">
        <v>9.3016000000000005</v>
      </c>
    </row>
    <row r="1698" spans="1:10" x14ac:dyDescent="0.25">
      <c r="A1698" s="33">
        <v>38579</v>
      </c>
      <c r="B1698" s="44">
        <v>1.2374000000000001</v>
      </c>
      <c r="C1698" s="44">
        <v>135.54</v>
      </c>
      <c r="D1698" s="44">
        <v>29.417999999999999</v>
      </c>
      <c r="E1698" s="44">
        <v>7.4619</v>
      </c>
      <c r="F1698" s="44">
        <v>0.68359999999999999</v>
      </c>
      <c r="G1698" s="44">
        <v>244.16</v>
      </c>
      <c r="H1698" s="44">
        <v>4.0545</v>
      </c>
      <c r="I1698" s="44">
        <v>1.4000999999999999</v>
      </c>
      <c r="J1698" s="45">
        <v>9.3064</v>
      </c>
    </row>
    <row r="1699" spans="1:10" x14ac:dyDescent="0.25">
      <c r="A1699" s="33">
        <v>38580</v>
      </c>
      <c r="B1699" s="44">
        <v>1.2313000000000001</v>
      </c>
      <c r="C1699" s="44">
        <v>134.63</v>
      </c>
      <c r="D1699" s="44">
        <v>29.353999999999999</v>
      </c>
      <c r="E1699" s="44">
        <v>7.4617000000000004</v>
      </c>
      <c r="F1699" s="44">
        <v>0.68145</v>
      </c>
      <c r="G1699" s="44">
        <v>243.85</v>
      </c>
      <c r="H1699" s="44">
        <v>4.0159000000000002</v>
      </c>
      <c r="I1699" s="44">
        <v>1.4039999999999999</v>
      </c>
      <c r="J1699" s="45">
        <v>9.3084000000000007</v>
      </c>
    </row>
    <row r="1700" spans="1:10" x14ac:dyDescent="0.25">
      <c r="A1700" s="33">
        <v>38581</v>
      </c>
      <c r="B1700" s="44">
        <v>1.2296</v>
      </c>
      <c r="C1700" s="44">
        <v>134.85</v>
      </c>
      <c r="D1700" s="44">
        <v>29.443999999999999</v>
      </c>
      <c r="E1700" s="44">
        <v>7.4588000000000001</v>
      </c>
      <c r="F1700" s="44">
        <v>0.67930000000000001</v>
      </c>
      <c r="G1700" s="44">
        <v>244.24</v>
      </c>
      <c r="H1700" s="44">
        <v>4.0332999999999997</v>
      </c>
      <c r="I1700" s="44">
        <v>1.4064000000000001</v>
      </c>
      <c r="J1700" s="45">
        <v>9.3308999999999997</v>
      </c>
    </row>
    <row r="1701" spans="1:10" x14ac:dyDescent="0.25">
      <c r="A1701" s="33">
        <v>38582</v>
      </c>
      <c r="B1701" s="44">
        <v>1.2213000000000001</v>
      </c>
      <c r="C1701" s="44">
        <v>134.82</v>
      </c>
      <c r="D1701" s="44">
        <v>29.41</v>
      </c>
      <c r="E1701" s="44">
        <v>7.4558999999999997</v>
      </c>
      <c r="F1701" s="44">
        <v>0.67754999999999999</v>
      </c>
      <c r="G1701" s="44">
        <v>243.59</v>
      </c>
      <c r="H1701" s="44">
        <v>4.0149999999999997</v>
      </c>
      <c r="I1701" s="44">
        <v>1.4114</v>
      </c>
      <c r="J1701" s="45">
        <v>9.3232999999999997</v>
      </c>
    </row>
    <row r="1702" spans="1:10" x14ac:dyDescent="0.25">
      <c r="A1702" s="33">
        <v>38583</v>
      </c>
      <c r="B1702" s="44">
        <v>1.2182999999999999</v>
      </c>
      <c r="C1702" s="44">
        <v>134.51</v>
      </c>
      <c r="D1702" s="44">
        <v>29.41</v>
      </c>
      <c r="E1702" s="44">
        <v>7.4550999999999998</v>
      </c>
      <c r="F1702" s="44">
        <v>0.6784</v>
      </c>
      <c r="G1702" s="44">
        <v>243.59</v>
      </c>
      <c r="H1702" s="44">
        <v>4.0374999999999996</v>
      </c>
      <c r="I1702" s="44">
        <v>1.3984000000000001</v>
      </c>
      <c r="J1702" s="45">
        <v>9.3424999999999994</v>
      </c>
    </row>
    <row r="1703" spans="1:10" x14ac:dyDescent="0.25">
      <c r="A1703" s="33">
        <v>38586</v>
      </c>
      <c r="B1703" s="44">
        <v>1.2231000000000001</v>
      </c>
      <c r="C1703" s="44">
        <v>133.93</v>
      </c>
      <c r="D1703" s="44">
        <v>29.452999999999999</v>
      </c>
      <c r="E1703" s="44">
        <v>7.4560000000000004</v>
      </c>
      <c r="F1703" s="44">
        <v>0.67815000000000003</v>
      </c>
      <c r="G1703" s="44">
        <v>243.95</v>
      </c>
      <c r="H1703" s="44">
        <v>4.0205000000000002</v>
      </c>
      <c r="I1703" s="44">
        <v>1.3966000000000001</v>
      </c>
      <c r="J1703" s="45">
        <v>9.3658000000000001</v>
      </c>
    </row>
    <row r="1704" spans="1:10" x14ac:dyDescent="0.25">
      <c r="A1704" s="33">
        <v>38587</v>
      </c>
      <c r="B1704" s="44">
        <v>1.2233000000000001</v>
      </c>
      <c r="C1704" s="44">
        <v>134.61000000000001</v>
      </c>
      <c r="D1704" s="44">
        <v>29.664000000000001</v>
      </c>
      <c r="E1704" s="44">
        <v>7.4581</v>
      </c>
      <c r="F1704" s="44">
        <v>0.68020000000000003</v>
      </c>
      <c r="G1704" s="44">
        <v>246.08</v>
      </c>
      <c r="H1704" s="44">
        <v>4.0285000000000002</v>
      </c>
      <c r="I1704" s="44">
        <v>1.3896999999999999</v>
      </c>
      <c r="J1704" s="45">
        <v>9.3673999999999999</v>
      </c>
    </row>
    <row r="1705" spans="1:10" x14ac:dyDescent="0.25">
      <c r="A1705" s="33">
        <v>38588</v>
      </c>
      <c r="B1705" s="44">
        <v>1.2211000000000001</v>
      </c>
      <c r="C1705" s="44">
        <v>134.77000000000001</v>
      </c>
      <c r="D1705" s="44">
        <v>29.66</v>
      </c>
      <c r="E1705" s="44">
        <v>7.4592000000000001</v>
      </c>
      <c r="F1705" s="44">
        <v>0.68035000000000001</v>
      </c>
      <c r="G1705" s="44">
        <v>245.78</v>
      </c>
      <c r="H1705" s="44">
        <v>4.0186000000000002</v>
      </c>
      <c r="I1705" s="44">
        <v>1.3786</v>
      </c>
      <c r="J1705" s="45">
        <v>9.3332999999999995</v>
      </c>
    </row>
    <row r="1706" spans="1:10" x14ac:dyDescent="0.25">
      <c r="A1706" s="33">
        <v>38589</v>
      </c>
      <c r="B1706" s="44">
        <v>1.2272000000000001</v>
      </c>
      <c r="C1706" s="44">
        <v>135.02000000000001</v>
      </c>
      <c r="D1706" s="44">
        <v>29.698</v>
      </c>
      <c r="E1706" s="44">
        <v>7.4573</v>
      </c>
      <c r="F1706" s="44">
        <v>0.68200000000000005</v>
      </c>
      <c r="G1706" s="44">
        <v>245.6</v>
      </c>
      <c r="H1706" s="44">
        <v>4.0430000000000001</v>
      </c>
      <c r="I1706" s="44">
        <v>1.3771</v>
      </c>
      <c r="J1706" s="45">
        <v>9.3313000000000006</v>
      </c>
    </row>
    <row r="1707" spans="1:10" x14ac:dyDescent="0.25">
      <c r="A1707" s="33">
        <v>38590</v>
      </c>
      <c r="B1707" s="44">
        <v>1.2306999999999999</v>
      </c>
      <c r="C1707" s="44">
        <v>134.93</v>
      </c>
      <c r="D1707" s="44">
        <v>29.634</v>
      </c>
      <c r="E1707" s="44">
        <v>7.4581999999999997</v>
      </c>
      <c r="F1707" s="44">
        <v>0.68184999999999996</v>
      </c>
      <c r="G1707" s="44">
        <v>245.59</v>
      </c>
      <c r="H1707" s="44">
        <v>4.0583</v>
      </c>
      <c r="I1707" s="44">
        <v>1.3732</v>
      </c>
      <c r="J1707" s="45">
        <v>9.3291000000000004</v>
      </c>
    </row>
    <row r="1708" spans="1:10" x14ac:dyDescent="0.25">
      <c r="A1708" s="33">
        <v>38593</v>
      </c>
      <c r="B1708" s="44">
        <v>1.2289000000000001</v>
      </c>
      <c r="C1708" s="44">
        <v>135.72999999999999</v>
      </c>
      <c r="D1708" s="44">
        <v>29.617000000000001</v>
      </c>
      <c r="E1708" s="44">
        <v>7.4607000000000001</v>
      </c>
      <c r="F1708" s="44">
        <v>0.68159999999999998</v>
      </c>
      <c r="G1708" s="44">
        <v>245.8</v>
      </c>
      <c r="H1708" s="44">
        <v>4.0594000000000001</v>
      </c>
      <c r="I1708" s="44">
        <v>1.3689</v>
      </c>
      <c r="J1708" s="45">
        <v>9.3193000000000001</v>
      </c>
    </row>
    <row r="1709" spans="1:10" x14ac:dyDescent="0.25">
      <c r="A1709" s="33">
        <v>38594</v>
      </c>
      <c r="B1709" s="44">
        <v>1.2181</v>
      </c>
      <c r="C1709" s="44">
        <v>135.81</v>
      </c>
      <c r="D1709" s="44">
        <v>29.565999999999999</v>
      </c>
      <c r="E1709" s="44">
        <v>7.4584000000000001</v>
      </c>
      <c r="F1709" s="44">
        <v>0.68274999999999997</v>
      </c>
      <c r="G1709" s="44">
        <v>245.05</v>
      </c>
      <c r="H1709" s="44">
        <v>4.0433000000000003</v>
      </c>
      <c r="I1709" s="44">
        <v>1.3714999999999999</v>
      </c>
      <c r="J1709" s="45">
        <v>9.3385999999999996</v>
      </c>
    </row>
    <row r="1710" spans="1:10" x14ac:dyDescent="0.25">
      <c r="A1710" s="33">
        <v>38595</v>
      </c>
      <c r="B1710" s="44">
        <v>1.2198</v>
      </c>
      <c r="C1710" s="44">
        <v>136.06</v>
      </c>
      <c r="D1710" s="44">
        <v>29.568000000000001</v>
      </c>
      <c r="E1710" s="44">
        <v>7.4581999999999997</v>
      </c>
      <c r="F1710" s="44">
        <v>0.68289999999999995</v>
      </c>
      <c r="G1710" s="44">
        <v>244.48</v>
      </c>
      <c r="H1710" s="44">
        <v>4.0315000000000003</v>
      </c>
      <c r="I1710" s="44">
        <v>1.3693</v>
      </c>
      <c r="J1710" s="45">
        <v>9.3400999999999996</v>
      </c>
    </row>
    <row r="1711" spans="1:10" x14ac:dyDescent="0.25">
      <c r="A1711" s="33">
        <v>38596</v>
      </c>
      <c r="B1711" s="44">
        <v>1.2387999999999999</v>
      </c>
      <c r="C1711" s="44">
        <v>136.94999999999999</v>
      </c>
      <c r="D1711" s="44">
        <v>29.34</v>
      </c>
      <c r="E1711" s="44">
        <v>7.4584000000000001</v>
      </c>
      <c r="F1711" s="44">
        <v>0.68335000000000001</v>
      </c>
      <c r="G1711" s="44">
        <v>243.86</v>
      </c>
      <c r="H1711" s="44">
        <v>3.9821</v>
      </c>
      <c r="I1711" s="44">
        <v>1.3762000000000001</v>
      </c>
      <c r="J1711" s="45">
        <v>9.3324999999999996</v>
      </c>
    </row>
    <row r="1712" spans="1:10" x14ac:dyDescent="0.25">
      <c r="A1712" s="33">
        <v>38597</v>
      </c>
      <c r="B1712" s="44">
        <v>1.2541</v>
      </c>
      <c r="C1712" s="44">
        <v>137.66</v>
      </c>
      <c r="D1712" s="44">
        <v>29.285</v>
      </c>
      <c r="E1712" s="44">
        <v>7.4565999999999999</v>
      </c>
      <c r="F1712" s="44">
        <v>0.68179999999999996</v>
      </c>
      <c r="G1712" s="44">
        <v>243.85</v>
      </c>
      <c r="H1712" s="44">
        <v>3.9733000000000001</v>
      </c>
      <c r="I1712" s="44">
        <v>1.3909</v>
      </c>
      <c r="J1712" s="45">
        <v>9.2904999999999998</v>
      </c>
    </row>
    <row r="1713" spans="1:10" x14ac:dyDescent="0.25">
      <c r="A1713" s="33">
        <v>38600</v>
      </c>
      <c r="B1713" s="44">
        <v>1.2538</v>
      </c>
      <c r="C1713" s="44">
        <v>136.69</v>
      </c>
      <c r="D1713" s="44">
        <v>29.058</v>
      </c>
      <c r="E1713" s="44">
        <v>7.4560000000000004</v>
      </c>
      <c r="F1713" s="44">
        <v>0.67854999999999999</v>
      </c>
      <c r="G1713" s="44">
        <v>243.75</v>
      </c>
      <c r="H1713" s="44">
        <v>3.9367999999999999</v>
      </c>
      <c r="I1713" s="44">
        <v>1.3868</v>
      </c>
      <c r="J1713" s="45">
        <v>9.2940000000000005</v>
      </c>
    </row>
    <row r="1714" spans="1:10" x14ac:dyDescent="0.25">
      <c r="A1714" s="33">
        <v>38601</v>
      </c>
      <c r="B1714" s="44">
        <v>1.2483</v>
      </c>
      <c r="C1714" s="44">
        <v>136.75</v>
      </c>
      <c r="D1714" s="44">
        <v>29.14</v>
      </c>
      <c r="E1714" s="44">
        <v>7.4561000000000002</v>
      </c>
      <c r="F1714" s="44">
        <v>0.67669999999999997</v>
      </c>
      <c r="G1714" s="44">
        <v>243.85</v>
      </c>
      <c r="H1714" s="44">
        <v>3.9275000000000002</v>
      </c>
      <c r="I1714" s="44">
        <v>1.3777999999999999</v>
      </c>
      <c r="J1714" s="45">
        <v>9.3124000000000002</v>
      </c>
    </row>
    <row r="1715" spans="1:10" x14ac:dyDescent="0.25">
      <c r="A1715" s="33">
        <v>38602</v>
      </c>
      <c r="B1715" s="44">
        <v>1.2451000000000001</v>
      </c>
      <c r="C1715" s="44">
        <v>136.97</v>
      </c>
      <c r="D1715" s="44">
        <v>29.251000000000001</v>
      </c>
      <c r="E1715" s="44">
        <v>7.4573999999999998</v>
      </c>
      <c r="F1715" s="44">
        <v>0.67710000000000004</v>
      </c>
      <c r="G1715" s="44">
        <v>244.16</v>
      </c>
      <c r="H1715" s="44">
        <v>3.9262999999999999</v>
      </c>
      <c r="I1715" s="44">
        <v>1.3782000000000001</v>
      </c>
      <c r="J1715" s="45">
        <v>9.3279999999999994</v>
      </c>
    </row>
    <row r="1716" spans="1:10" x14ac:dyDescent="0.25">
      <c r="A1716" s="33">
        <v>38603</v>
      </c>
      <c r="B1716" s="44">
        <v>1.2418</v>
      </c>
      <c r="C1716" s="44">
        <v>137.16</v>
      </c>
      <c r="D1716" s="44">
        <v>29.172000000000001</v>
      </c>
      <c r="E1716" s="44">
        <v>7.4564000000000004</v>
      </c>
      <c r="F1716" s="44">
        <v>0.67620000000000002</v>
      </c>
      <c r="G1716" s="44">
        <v>244.38</v>
      </c>
      <c r="H1716" s="44">
        <v>3.9281000000000001</v>
      </c>
      <c r="I1716" s="44">
        <v>1.3734</v>
      </c>
      <c r="J1716" s="45">
        <v>9.32</v>
      </c>
    </row>
    <row r="1717" spans="1:10" x14ac:dyDescent="0.25">
      <c r="A1717" s="33">
        <v>38604</v>
      </c>
      <c r="B1717" s="44">
        <v>1.2415</v>
      </c>
      <c r="C1717" s="44">
        <v>136.63</v>
      </c>
      <c r="D1717" s="44">
        <v>29.17</v>
      </c>
      <c r="E1717" s="44">
        <v>7.4543999999999997</v>
      </c>
      <c r="F1717" s="44">
        <v>0.67535000000000001</v>
      </c>
      <c r="G1717" s="44">
        <v>244.35</v>
      </c>
      <c r="H1717" s="44">
        <v>3.93</v>
      </c>
      <c r="I1717" s="44">
        <v>1.363</v>
      </c>
      <c r="J1717" s="45">
        <v>9.3369999999999997</v>
      </c>
    </row>
    <row r="1718" spans="1:10" x14ac:dyDescent="0.25">
      <c r="A1718" s="33">
        <v>38607</v>
      </c>
      <c r="B1718" s="44">
        <v>1.2313000000000001</v>
      </c>
      <c r="C1718" s="44">
        <v>135.19999999999999</v>
      </c>
      <c r="D1718" s="44">
        <v>29.19</v>
      </c>
      <c r="E1718" s="44">
        <v>7.4551999999999996</v>
      </c>
      <c r="F1718" s="44">
        <v>0.67435</v>
      </c>
      <c r="G1718" s="44">
        <v>244.53</v>
      </c>
      <c r="H1718" s="44">
        <v>3.9327999999999999</v>
      </c>
      <c r="I1718" s="44">
        <v>1.3669</v>
      </c>
      <c r="J1718" s="45">
        <v>9.2834000000000003</v>
      </c>
    </row>
    <row r="1719" spans="1:10" x14ac:dyDescent="0.25">
      <c r="A1719" s="33">
        <v>38608</v>
      </c>
      <c r="B1719" s="44">
        <v>1.2276</v>
      </c>
      <c r="C1719" s="44">
        <v>136.16999999999999</v>
      </c>
      <c r="D1719" s="44">
        <v>29.31</v>
      </c>
      <c r="E1719" s="44">
        <v>7.4561999999999999</v>
      </c>
      <c r="F1719" s="44">
        <v>0.67410000000000003</v>
      </c>
      <c r="G1719" s="44">
        <v>245.55</v>
      </c>
      <c r="H1719" s="44">
        <v>3.9382999999999999</v>
      </c>
      <c r="I1719" s="44">
        <v>1.3629</v>
      </c>
      <c r="J1719" s="45">
        <v>9.3089999999999993</v>
      </c>
    </row>
    <row r="1720" spans="1:10" x14ac:dyDescent="0.25">
      <c r="A1720" s="33">
        <v>38609</v>
      </c>
      <c r="B1720" s="44">
        <v>1.2314000000000001</v>
      </c>
      <c r="C1720" s="44">
        <v>135.41999999999999</v>
      </c>
      <c r="D1720" s="44">
        <v>29.242000000000001</v>
      </c>
      <c r="E1720" s="44">
        <v>7.4564000000000004</v>
      </c>
      <c r="F1720" s="44">
        <v>0.6734</v>
      </c>
      <c r="G1720" s="44">
        <v>245.42</v>
      </c>
      <c r="H1720" s="44">
        <v>3.9188000000000001</v>
      </c>
      <c r="I1720" s="44">
        <v>1.3635999999999999</v>
      </c>
      <c r="J1720" s="45">
        <v>9.3330000000000002</v>
      </c>
    </row>
    <row r="1721" spans="1:10" x14ac:dyDescent="0.25">
      <c r="A1721" s="33">
        <v>38610</v>
      </c>
      <c r="B1721" s="44">
        <v>1.2222999999999999</v>
      </c>
      <c r="C1721" s="44">
        <v>134.88999999999999</v>
      </c>
      <c r="D1721" s="44">
        <v>29.283000000000001</v>
      </c>
      <c r="E1721" s="44">
        <v>7.4560000000000004</v>
      </c>
      <c r="F1721" s="44">
        <v>0.67649999999999999</v>
      </c>
      <c r="G1721" s="44">
        <v>245.29</v>
      </c>
      <c r="H1721" s="44">
        <v>3.8965000000000001</v>
      </c>
      <c r="I1721" s="44">
        <v>1.3637999999999999</v>
      </c>
      <c r="J1721" s="45">
        <v>9.3160000000000007</v>
      </c>
    </row>
    <row r="1722" spans="1:10" x14ac:dyDescent="0.25">
      <c r="A1722" s="33">
        <v>38611</v>
      </c>
      <c r="B1722" s="44">
        <v>1.2242999999999999</v>
      </c>
      <c r="C1722" s="44">
        <v>135.78</v>
      </c>
      <c r="D1722" s="44">
        <v>29.073</v>
      </c>
      <c r="E1722" s="44">
        <v>7.4573999999999998</v>
      </c>
      <c r="F1722" s="44">
        <v>0.67649999999999999</v>
      </c>
      <c r="G1722" s="44">
        <v>245.32</v>
      </c>
      <c r="H1722" s="44">
        <v>3.8826999999999998</v>
      </c>
      <c r="I1722" s="44">
        <v>1.3593</v>
      </c>
      <c r="J1722" s="45">
        <v>9.3305000000000007</v>
      </c>
    </row>
    <row r="1723" spans="1:10" x14ac:dyDescent="0.25">
      <c r="A1723" s="33">
        <v>38614</v>
      </c>
      <c r="B1723" s="44">
        <v>1.2139</v>
      </c>
      <c r="C1723" s="44">
        <v>135.31</v>
      </c>
      <c r="D1723" s="44">
        <v>29.175000000000001</v>
      </c>
      <c r="E1723" s="44">
        <v>7.4579000000000004</v>
      </c>
      <c r="F1723" s="44">
        <v>0.67279999999999995</v>
      </c>
      <c r="G1723" s="44">
        <v>245.73</v>
      </c>
      <c r="H1723" s="44">
        <v>3.8795000000000002</v>
      </c>
      <c r="I1723" s="44">
        <v>1.3604000000000001</v>
      </c>
      <c r="J1723" s="45">
        <v>9.33</v>
      </c>
    </row>
    <row r="1724" spans="1:10" x14ac:dyDescent="0.25">
      <c r="A1724" s="33">
        <v>38615</v>
      </c>
      <c r="B1724" s="44">
        <v>1.2154</v>
      </c>
      <c r="C1724" s="44">
        <v>135.43</v>
      </c>
      <c r="D1724" s="44">
        <v>29.363</v>
      </c>
      <c r="E1724" s="44">
        <v>7.4593999999999996</v>
      </c>
      <c r="F1724" s="44">
        <v>0.6734</v>
      </c>
      <c r="G1724" s="44">
        <v>245.73</v>
      </c>
      <c r="H1724" s="44">
        <v>3.8774000000000002</v>
      </c>
      <c r="I1724" s="44">
        <v>1.3620000000000001</v>
      </c>
      <c r="J1724" s="45">
        <v>9.3392999999999997</v>
      </c>
    </row>
    <row r="1725" spans="1:10" x14ac:dyDescent="0.25">
      <c r="A1725" s="33">
        <v>38616</v>
      </c>
      <c r="B1725" s="44">
        <v>1.2224999999999999</v>
      </c>
      <c r="C1725" s="44">
        <v>135.94999999999999</v>
      </c>
      <c r="D1725" s="44">
        <v>29.393000000000001</v>
      </c>
      <c r="E1725" s="44">
        <v>7.4591000000000003</v>
      </c>
      <c r="F1725" s="44">
        <v>0.67505000000000004</v>
      </c>
      <c r="G1725" s="44">
        <v>246.29</v>
      </c>
      <c r="H1725" s="44">
        <v>3.8954</v>
      </c>
      <c r="I1725" s="44">
        <v>1.3617999999999999</v>
      </c>
      <c r="J1725" s="45">
        <v>9.3345000000000002</v>
      </c>
    </row>
    <row r="1726" spans="1:10" x14ac:dyDescent="0.25">
      <c r="A1726" s="33">
        <v>38617</v>
      </c>
      <c r="B1726" s="44">
        <v>1.2223999999999999</v>
      </c>
      <c r="C1726" s="44">
        <v>135.88999999999999</v>
      </c>
      <c r="D1726" s="44">
        <v>29.454999999999998</v>
      </c>
      <c r="E1726" s="44">
        <v>7.4607999999999999</v>
      </c>
      <c r="F1726" s="44">
        <v>0.67869999999999997</v>
      </c>
      <c r="G1726" s="44">
        <v>247.34</v>
      </c>
      <c r="H1726" s="44">
        <v>3.9104999999999999</v>
      </c>
      <c r="I1726" s="44">
        <v>1.3617999999999999</v>
      </c>
      <c r="J1726" s="45">
        <v>9.3614999999999995</v>
      </c>
    </row>
    <row r="1727" spans="1:10" x14ac:dyDescent="0.25">
      <c r="A1727" s="33">
        <v>38618</v>
      </c>
      <c r="B1727" s="44">
        <v>1.2118</v>
      </c>
      <c r="C1727" s="44">
        <v>135.07</v>
      </c>
      <c r="D1727" s="44">
        <v>29.501999999999999</v>
      </c>
      <c r="E1727" s="44">
        <v>7.4611000000000001</v>
      </c>
      <c r="F1727" s="44">
        <v>0.67849999999999999</v>
      </c>
      <c r="G1727" s="44">
        <v>248.08</v>
      </c>
      <c r="H1727" s="44">
        <v>3.9016999999999999</v>
      </c>
      <c r="I1727" s="44">
        <v>1.3640000000000001</v>
      </c>
      <c r="J1727" s="45">
        <v>9.3682999999999996</v>
      </c>
    </row>
    <row r="1728" spans="1:10" x14ac:dyDescent="0.25">
      <c r="A1728" s="33">
        <v>38621</v>
      </c>
      <c r="B1728" s="44">
        <v>1.2031000000000001</v>
      </c>
      <c r="C1728" s="44">
        <v>135.21</v>
      </c>
      <c r="D1728" s="44">
        <v>29.518000000000001</v>
      </c>
      <c r="E1728" s="44">
        <v>7.4617000000000004</v>
      </c>
      <c r="F1728" s="44">
        <v>0.67895000000000005</v>
      </c>
      <c r="G1728" s="44">
        <v>246.95</v>
      </c>
      <c r="H1728" s="44">
        <v>3.8984999999999999</v>
      </c>
      <c r="I1728" s="44">
        <v>1.3655999999999999</v>
      </c>
      <c r="J1728" s="45">
        <v>9.3569999999999993</v>
      </c>
    </row>
    <row r="1729" spans="1:10" x14ac:dyDescent="0.25">
      <c r="A1729" s="33">
        <v>38622</v>
      </c>
      <c r="B1729" s="44">
        <v>1.2004999999999999</v>
      </c>
      <c r="C1729" s="44">
        <v>136.01</v>
      </c>
      <c r="D1729" s="44">
        <v>29.381</v>
      </c>
      <c r="E1729" s="44">
        <v>7.4622000000000002</v>
      </c>
      <c r="F1729" s="44">
        <v>0.68025000000000002</v>
      </c>
      <c r="G1729" s="44">
        <v>247.25</v>
      </c>
      <c r="H1729" s="44">
        <v>3.8963000000000001</v>
      </c>
      <c r="I1729" s="44">
        <v>1.3656999999999999</v>
      </c>
      <c r="J1729" s="45">
        <v>9.3874999999999993</v>
      </c>
    </row>
    <row r="1730" spans="1:10" x14ac:dyDescent="0.25">
      <c r="A1730" s="33">
        <v>38623</v>
      </c>
      <c r="B1730" s="44">
        <v>1.2037</v>
      </c>
      <c r="C1730" s="44">
        <v>136.08000000000001</v>
      </c>
      <c r="D1730" s="44">
        <v>29.516999999999999</v>
      </c>
      <c r="E1730" s="44">
        <v>7.4617000000000004</v>
      </c>
      <c r="F1730" s="44">
        <v>0.68100000000000005</v>
      </c>
      <c r="G1730" s="44">
        <v>248.31</v>
      </c>
      <c r="H1730" s="44">
        <v>3.9003000000000001</v>
      </c>
      <c r="I1730" s="44">
        <v>1.3568</v>
      </c>
      <c r="J1730" s="45">
        <v>9.3887</v>
      </c>
    </row>
    <row r="1731" spans="1:10" x14ac:dyDescent="0.25">
      <c r="A1731" s="33">
        <v>38624</v>
      </c>
      <c r="B1731" s="44">
        <v>1.2062999999999999</v>
      </c>
      <c r="C1731" s="44">
        <v>135.91999999999999</v>
      </c>
      <c r="D1731" s="44">
        <v>29.61</v>
      </c>
      <c r="E1731" s="44">
        <v>7.4626000000000001</v>
      </c>
      <c r="F1731" s="44">
        <v>0.68259999999999998</v>
      </c>
      <c r="G1731" s="44">
        <v>248.75</v>
      </c>
      <c r="H1731" s="44">
        <v>3.9009</v>
      </c>
      <c r="I1731" s="44">
        <v>1.3536999999999999</v>
      </c>
      <c r="J1731" s="45">
        <v>9.3714999999999993</v>
      </c>
    </row>
    <row r="1732" spans="1:10" x14ac:dyDescent="0.25">
      <c r="A1732" s="33">
        <v>38625</v>
      </c>
      <c r="B1732" s="44">
        <v>1.2041999999999999</v>
      </c>
      <c r="C1732" s="44">
        <v>136.25</v>
      </c>
      <c r="D1732" s="44">
        <v>29.553000000000001</v>
      </c>
      <c r="E1732" s="44">
        <v>7.4623999999999997</v>
      </c>
      <c r="F1732" s="44">
        <v>0.68194999999999995</v>
      </c>
      <c r="G1732" s="44">
        <v>249.61</v>
      </c>
      <c r="H1732" s="44">
        <v>3.9184999999999999</v>
      </c>
      <c r="I1732" s="44">
        <v>1.3572</v>
      </c>
      <c r="J1732" s="45">
        <v>9.3267000000000007</v>
      </c>
    </row>
    <row r="1733" spans="1:10" x14ac:dyDescent="0.25">
      <c r="A1733" s="33">
        <v>38628</v>
      </c>
      <c r="B1733" s="44">
        <v>1.1933</v>
      </c>
      <c r="C1733" s="44">
        <v>136.07</v>
      </c>
      <c r="D1733" s="44">
        <v>29.597000000000001</v>
      </c>
      <c r="E1733" s="44">
        <v>7.4627999999999997</v>
      </c>
      <c r="F1733" s="44">
        <v>0.68</v>
      </c>
      <c r="G1733" s="44">
        <v>250.65</v>
      </c>
      <c r="H1733" s="44">
        <v>3.9180000000000001</v>
      </c>
      <c r="I1733" s="44">
        <v>1.3474999999999999</v>
      </c>
      <c r="J1733" s="45">
        <v>9.3086000000000002</v>
      </c>
    </row>
    <row r="1734" spans="1:10" x14ac:dyDescent="0.25">
      <c r="A1734" s="33">
        <v>38629</v>
      </c>
      <c r="B1734" s="44">
        <v>1.1938</v>
      </c>
      <c r="C1734" s="44">
        <v>136.44</v>
      </c>
      <c r="D1734" s="44">
        <v>29.608000000000001</v>
      </c>
      <c r="E1734" s="44">
        <v>7.4626999999999999</v>
      </c>
      <c r="F1734" s="44">
        <v>0.67859999999999998</v>
      </c>
      <c r="G1734" s="44">
        <v>250.49</v>
      </c>
      <c r="H1734" s="44">
        <v>3.9327999999999999</v>
      </c>
      <c r="I1734" s="44">
        <v>1.3557999999999999</v>
      </c>
      <c r="J1734" s="45">
        <v>9.3209999999999997</v>
      </c>
    </row>
    <row r="1735" spans="1:10" x14ac:dyDescent="0.25">
      <c r="A1735" s="33">
        <v>38630</v>
      </c>
      <c r="B1735" s="44">
        <v>1.1947000000000001</v>
      </c>
      <c r="C1735" s="44">
        <v>136.06</v>
      </c>
      <c r="D1735" s="44">
        <v>29.581</v>
      </c>
      <c r="E1735" s="44">
        <v>7.4623999999999997</v>
      </c>
      <c r="F1735" s="44">
        <v>0.67789999999999995</v>
      </c>
      <c r="G1735" s="44">
        <v>249.35</v>
      </c>
      <c r="H1735" s="44">
        <v>3.9137</v>
      </c>
      <c r="I1735" s="44">
        <v>1.3567</v>
      </c>
      <c r="J1735" s="45">
        <v>9.3013999999999992</v>
      </c>
    </row>
    <row r="1736" spans="1:10" x14ac:dyDescent="0.25">
      <c r="A1736" s="33">
        <v>38631</v>
      </c>
      <c r="B1736" s="44">
        <v>1.2060999999999999</v>
      </c>
      <c r="C1736" s="44">
        <v>137.30000000000001</v>
      </c>
      <c r="D1736" s="44">
        <v>29.748999999999999</v>
      </c>
      <c r="E1736" s="44">
        <v>7.4612999999999996</v>
      </c>
      <c r="F1736" s="44">
        <v>0.68174999999999997</v>
      </c>
      <c r="G1736" s="44">
        <v>251.75</v>
      </c>
      <c r="H1736" s="44">
        <v>3.9474999999999998</v>
      </c>
      <c r="I1736" s="44">
        <v>1.3553999999999999</v>
      </c>
      <c r="J1736" s="45">
        <v>9.3108000000000004</v>
      </c>
    </row>
    <row r="1737" spans="1:10" x14ac:dyDescent="0.25">
      <c r="A1737" s="33">
        <v>38632</v>
      </c>
      <c r="B1737" s="44">
        <v>1.2143999999999999</v>
      </c>
      <c r="C1737" s="44">
        <v>137.82</v>
      </c>
      <c r="D1737" s="44">
        <v>29.638000000000002</v>
      </c>
      <c r="E1737" s="44">
        <v>7.4618000000000002</v>
      </c>
      <c r="F1737" s="44">
        <v>0.68700000000000006</v>
      </c>
      <c r="G1737" s="44">
        <v>250.61</v>
      </c>
      <c r="H1737" s="44">
        <v>3.9222999999999999</v>
      </c>
      <c r="I1737" s="44">
        <v>1.369</v>
      </c>
      <c r="J1737" s="45">
        <v>9.3375000000000004</v>
      </c>
    </row>
    <row r="1738" spans="1:10" x14ac:dyDescent="0.25">
      <c r="A1738" s="33">
        <v>38635</v>
      </c>
      <c r="B1738" s="44">
        <v>1.2088000000000001</v>
      </c>
      <c r="C1738" s="44">
        <v>137.9</v>
      </c>
      <c r="D1738" s="44">
        <v>29.571000000000002</v>
      </c>
      <c r="E1738" s="44">
        <v>7.4623999999999997</v>
      </c>
      <c r="F1738" s="44">
        <v>0.68825000000000003</v>
      </c>
      <c r="G1738" s="44">
        <v>250.83</v>
      </c>
      <c r="H1738" s="44">
        <v>3.8849999999999998</v>
      </c>
      <c r="I1738" s="44">
        <v>1.3664000000000001</v>
      </c>
      <c r="J1738" s="45">
        <v>9.3536999999999999</v>
      </c>
    </row>
    <row r="1739" spans="1:10" x14ac:dyDescent="0.25">
      <c r="A1739" s="33">
        <v>38636</v>
      </c>
      <c r="B1739" s="44">
        <v>1.2021999999999999</v>
      </c>
      <c r="C1739" s="44">
        <v>137.22</v>
      </c>
      <c r="D1739" s="44">
        <v>29.54</v>
      </c>
      <c r="E1739" s="44">
        <v>7.4622000000000002</v>
      </c>
      <c r="F1739" s="44">
        <v>0.6865</v>
      </c>
      <c r="G1739" s="44">
        <v>249.96</v>
      </c>
      <c r="H1739" s="44">
        <v>3.875</v>
      </c>
      <c r="I1739" s="44">
        <v>1.3755999999999999</v>
      </c>
      <c r="J1739" s="45">
        <v>9.3353000000000002</v>
      </c>
    </row>
    <row r="1740" spans="1:10" x14ac:dyDescent="0.25">
      <c r="A1740" s="33">
        <v>38637</v>
      </c>
      <c r="B1740" s="44">
        <v>1.2008000000000001</v>
      </c>
      <c r="C1740" s="44">
        <v>137.49</v>
      </c>
      <c r="D1740" s="44">
        <v>29.565999999999999</v>
      </c>
      <c r="E1740" s="44">
        <v>7.4626999999999999</v>
      </c>
      <c r="F1740" s="44">
        <v>0.6865</v>
      </c>
      <c r="G1740" s="44">
        <v>250.35</v>
      </c>
      <c r="H1740" s="44">
        <v>3.8845000000000001</v>
      </c>
      <c r="I1740" s="44">
        <v>1.3714</v>
      </c>
      <c r="J1740" s="45">
        <v>9.3506999999999998</v>
      </c>
    </row>
    <row r="1741" spans="1:10" x14ac:dyDescent="0.25">
      <c r="A1741" s="33">
        <v>38638</v>
      </c>
      <c r="B1741" s="44">
        <v>1.198</v>
      </c>
      <c r="C1741" s="44">
        <v>137.54</v>
      </c>
      <c r="D1741" s="44">
        <v>29.72</v>
      </c>
      <c r="E1741" s="44">
        <v>7.4626000000000001</v>
      </c>
      <c r="F1741" s="44">
        <v>0.68489999999999995</v>
      </c>
      <c r="G1741" s="44">
        <v>252.62</v>
      </c>
      <c r="H1741" s="44">
        <v>3.9226000000000001</v>
      </c>
      <c r="I1741" s="44">
        <v>1.3714</v>
      </c>
      <c r="J1741" s="45">
        <v>9.3719999999999999</v>
      </c>
    </row>
    <row r="1742" spans="1:10" x14ac:dyDescent="0.25">
      <c r="A1742" s="33">
        <v>38639</v>
      </c>
      <c r="B1742" s="44">
        <v>1.1999</v>
      </c>
      <c r="C1742" s="44">
        <v>137.66999999999999</v>
      </c>
      <c r="D1742" s="44">
        <v>29.673999999999999</v>
      </c>
      <c r="E1742" s="44">
        <v>7.4630999999999998</v>
      </c>
      <c r="F1742" s="44">
        <v>0.68540000000000001</v>
      </c>
      <c r="G1742" s="44">
        <v>253.48</v>
      </c>
      <c r="H1742" s="44">
        <v>3.9323000000000001</v>
      </c>
      <c r="I1742" s="44">
        <v>1.3599000000000001</v>
      </c>
      <c r="J1742" s="45">
        <v>9.4368999999999996</v>
      </c>
    </row>
    <row r="1743" spans="1:10" x14ac:dyDescent="0.25">
      <c r="A1743" s="33">
        <v>38642</v>
      </c>
      <c r="B1743" s="44">
        <v>1.2021999999999999</v>
      </c>
      <c r="C1743" s="44">
        <v>138</v>
      </c>
      <c r="D1743" s="44">
        <v>29.695</v>
      </c>
      <c r="E1743" s="44">
        <v>7.4630999999999998</v>
      </c>
      <c r="F1743" s="44">
        <v>0.68459999999999999</v>
      </c>
      <c r="G1743" s="44">
        <v>251.75</v>
      </c>
      <c r="H1743" s="44">
        <v>3.8955000000000002</v>
      </c>
      <c r="I1743" s="44">
        <v>1.3649</v>
      </c>
      <c r="J1743" s="45">
        <v>9.4629999999999992</v>
      </c>
    </row>
    <row r="1744" spans="1:10" x14ac:dyDescent="0.25">
      <c r="A1744" s="33">
        <v>38643</v>
      </c>
      <c r="B1744" s="44">
        <v>1.1937</v>
      </c>
      <c r="C1744" s="44">
        <v>138.29</v>
      </c>
      <c r="D1744" s="44">
        <v>29.763999999999999</v>
      </c>
      <c r="E1744" s="44">
        <v>7.4631999999999996</v>
      </c>
      <c r="F1744" s="44">
        <v>0.68415000000000004</v>
      </c>
      <c r="G1744" s="44">
        <v>252.35</v>
      </c>
      <c r="H1744" s="44">
        <v>3.8851</v>
      </c>
      <c r="I1744" s="44">
        <v>1.377</v>
      </c>
      <c r="J1744" s="45">
        <v>9.4711999999999996</v>
      </c>
    </row>
    <row r="1745" spans="1:10" x14ac:dyDescent="0.25">
      <c r="A1745" s="33">
        <v>38644</v>
      </c>
      <c r="B1745" s="44">
        <v>1.1950000000000001</v>
      </c>
      <c r="C1745" s="44">
        <v>138.07</v>
      </c>
      <c r="D1745" s="44">
        <v>29.742000000000001</v>
      </c>
      <c r="E1745" s="44">
        <v>7.4627999999999997</v>
      </c>
      <c r="F1745" s="44">
        <v>0.68005000000000004</v>
      </c>
      <c r="G1745" s="44">
        <v>253.42</v>
      </c>
      <c r="H1745" s="44">
        <v>3.9020000000000001</v>
      </c>
      <c r="I1745" s="44">
        <v>1.3796999999999999</v>
      </c>
      <c r="J1745" s="45">
        <v>9.4695</v>
      </c>
    </row>
    <row r="1746" spans="1:10" x14ac:dyDescent="0.25">
      <c r="A1746" s="33">
        <v>38645</v>
      </c>
      <c r="B1746" s="44">
        <v>1.1953</v>
      </c>
      <c r="C1746" s="44">
        <v>138.19</v>
      </c>
      <c r="D1746" s="44">
        <v>29.74</v>
      </c>
      <c r="E1746" s="44">
        <v>7.4629000000000003</v>
      </c>
      <c r="F1746" s="44">
        <v>0.67669999999999997</v>
      </c>
      <c r="G1746" s="44">
        <v>253.51</v>
      </c>
      <c r="H1746" s="44">
        <v>3.9</v>
      </c>
      <c r="I1746" s="44">
        <v>1.3705000000000001</v>
      </c>
      <c r="J1746" s="45">
        <v>9.4649999999999999</v>
      </c>
    </row>
    <row r="1747" spans="1:10" x14ac:dyDescent="0.25">
      <c r="A1747" s="33">
        <v>38646</v>
      </c>
      <c r="B1747" s="44">
        <v>1.2012</v>
      </c>
      <c r="C1747" s="44">
        <v>138.87</v>
      </c>
      <c r="D1747" s="44">
        <v>29.783000000000001</v>
      </c>
      <c r="E1747" s="44">
        <v>7.4611999999999998</v>
      </c>
      <c r="F1747" s="44">
        <v>0.67710000000000004</v>
      </c>
      <c r="G1747" s="44">
        <v>254.16</v>
      </c>
      <c r="H1747" s="44">
        <v>3.891</v>
      </c>
      <c r="I1747" s="44">
        <v>1.3651</v>
      </c>
      <c r="J1747" s="45">
        <v>9.49</v>
      </c>
    </row>
    <row r="1748" spans="1:10" x14ac:dyDescent="0.25">
      <c r="A1748" s="33">
        <v>38649</v>
      </c>
      <c r="B1748" s="44">
        <v>1.1943999999999999</v>
      </c>
      <c r="C1748" s="44">
        <v>138.15</v>
      </c>
      <c r="D1748" s="44">
        <v>29.773</v>
      </c>
      <c r="E1748" s="44">
        <v>7.4600999999999997</v>
      </c>
      <c r="F1748" s="44">
        <v>0.67589999999999995</v>
      </c>
      <c r="G1748" s="44">
        <v>253.46</v>
      </c>
      <c r="H1748" s="44">
        <v>3.9091999999999998</v>
      </c>
      <c r="I1748" s="44">
        <v>1.3673</v>
      </c>
      <c r="J1748" s="45">
        <v>9.5297000000000001</v>
      </c>
    </row>
    <row r="1749" spans="1:10" x14ac:dyDescent="0.25">
      <c r="A1749" s="33">
        <v>38650</v>
      </c>
      <c r="B1749" s="44">
        <v>1.2017</v>
      </c>
      <c r="C1749" s="44">
        <v>138.78</v>
      </c>
      <c r="D1749" s="44">
        <v>29.672000000000001</v>
      </c>
      <c r="E1749" s="44">
        <v>7.4593999999999996</v>
      </c>
      <c r="F1749" s="44">
        <v>0.67664999999999997</v>
      </c>
      <c r="G1749" s="44">
        <v>253.11</v>
      </c>
      <c r="H1749" s="44">
        <v>3.9272999999999998</v>
      </c>
      <c r="I1749" s="44">
        <v>1.3634999999999999</v>
      </c>
      <c r="J1749" s="45">
        <v>9.4879999999999995</v>
      </c>
    </row>
    <row r="1750" spans="1:10" x14ac:dyDescent="0.25">
      <c r="A1750" s="33">
        <v>38651</v>
      </c>
      <c r="B1750" s="44">
        <v>1.2059</v>
      </c>
      <c r="C1750" s="44">
        <v>139.66999999999999</v>
      </c>
      <c r="D1750" s="44">
        <v>29.788</v>
      </c>
      <c r="E1750" s="44">
        <v>7.4600999999999997</v>
      </c>
      <c r="F1750" s="44">
        <v>0.67979999999999996</v>
      </c>
      <c r="G1750" s="44">
        <v>252.6</v>
      </c>
      <c r="H1750" s="44">
        <v>3.9618000000000002</v>
      </c>
      <c r="I1750" s="44">
        <v>1.3548</v>
      </c>
      <c r="J1750" s="45">
        <v>9.4930000000000003</v>
      </c>
    </row>
    <row r="1751" spans="1:10" x14ac:dyDescent="0.25">
      <c r="A1751" s="33">
        <v>38652</v>
      </c>
      <c r="B1751" s="44">
        <v>1.2130000000000001</v>
      </c>
      <c r="C1751" s="44">
        <v>139.88999999999999</v>
      </c>
      <c r="D1751" s="44">
        <v>29.683</v>
      </c>
      <c r="E1751" s="44">
        <v>7.4607999999999999</v>
      </c>
      <c r="F1751" s="44">
        <v>0.6794</v>
      </c>
      <c r="G1751" s="44">
        <v>252.43</v>
      </c>
      <c r="H1751" s="44">
        <v>4.0060000000000002</v>
      </c>
      <c r="I1751" s="44">
        <v>1.3524</v>
      </c>
      <c r="J1751" s="45">
        <v>9.5045000000000002</v>
      </c>
    </row>
    <row r="1752" spans="1:10" x14ac:dyDescent="0.25">
      <c r="A1752" s="33">
        <v>38653</v>
      </c>
      <c r="B1752" s="44">
        <v>1.2138</v>
      </c>
      <c r="C1752" s="44">
        <v>140.03</v>
      </c>
      <c r="D1752" s="44">
        <v>29.69</v>
      </c>
      <c r="E1752" s="44">
        <v>7.4612999999999996</v>
      </c>
      <c r="F1752" s="44">
        <v>0.68089999999999995</v>
      </c>
      <c r="G1752" s="44">
        <v>251.36</v>
      </c>
      <c r="H1752" s="44">
        <v>3.9895</v>
      </c>
      <c r="I1752" s="44">
        <v>1.3541000000000001</v>
      </c>
      <c r="J1752" s="45">
        <v>9.5295000000000005</v>
      </c>
    </row>
    <row r="1753" spans="1:10" x14ac:dyDescent="0.25">
      <c r="A1753" s="33">
        <v>38656</v>
      </c>
      <c r="B1753" s="44">
        <v>1.2022999999999999</v>
      </c>
      <c r="C1753" s="44">
        <v>139.63999999999999</v>
      </c>
      <c r="D1753" s="44">
        <v>29.594999999999999</v>
      </c>
      <c r="E1753" s="44">
        <v>7.4622999999999999</v>
      </c>
      <c r="F1753" s="44">
        <v>0.67664999999999997</v>
      </c>
      <c r="G1753" s="44">
        <v>250.54</v>
      </c>
      <c r="H1753" s="44">
        <v>3.9790999999999999</v>
      </c>
      <c r="I1753" s="44">
        <v>1.3489</v>
      </c>
      <c r="J1753" s="45">
        <v>9.5359999999999996</v>
      </c>
    </row>
    <row r="1754" spans="1:10" x14ac:dyDescent="0.25">
      <c r="A1754" s="33">
        <v>38657</v>
      </c>
      <c r="B1754" s="44">
        <v>1.2008000000000001</v>
      </c>
      <c r="C1754" s="44">
        <v>140.02000000000001</v>
      </c>
      <c r="D1754" s="44">
        <v>29.648</v>
      </c>
      <c r="E1754" s="44">
        <v>7.4626000000000001</v>
      </c>
      <c r="F1754" s="44">
        <v>0.67900000000000005</v>
      </c>
      <c r="G1754" s="44">
        <v>250.61</v>
      </c>
      <c r="H1754" s="44">
        <v>3.9744999999999999</v>
      </c>
      <c r="I1754" s="44">
        <v>1.3593999999999999</v>
      </c>
      <c r="J1754" s="45">
        <v>9.5779999999999994</v>
      </c>
    </row>
    <row r="1755" spans="1:10" x14ac:dyDescent="0.25">
      <c r="A1755" s="33">
        <v>38658</v>
      </c>
      <c r="B1755" s="44">
        <v>1.1992</v>
      </c>
      <c r="C1755" s="44">
        <v>140.26</v>
      </c>
      <c r="D1755" s="44">
        <v>29.550999999999998</v>
      </c>
      <c r="E1755" s="44">
        <v>7.4634999999999998</v>
      </c>
      <c r="F1755" s="44">
        <v>0.67895000000000005</v>
      </c>
      <c r="G1755" s="44">
        <v>250.39</v>
      </c>
      <c r="H1755" s="44">
        <v>3.9689999999999999</v>
      </c>
      <c r="I1755" s="44">
        <v>1.3454999999999999</v>
      </c>
      <c r="J1755" s="45">
        <v>9.5973000000000006</v>
      </c>
    </row>
    <row r="1756" spans="1:10" x14ac:dyDescent="0.25">
      <c r="A1756" s="33">
        <v>38659</v>
      </c>
      <c r="B1756" s="44">
        <v>1.2040999999999999</v>
      </c>
      <c r="C1756" s="44">
        <v>140.76</v>
      </c>
      <c r="D1756" s="44">
        <v>29.446000000000002</v>
      </c>
      <c r="E1756" s="44">
        <v>7.4640000000000004</v>
      </c>
      <c r="F1756" s="44">
        <v>0.67825000000000002</v>
      </c>
      <c r="G1756" s="44">
        <v>248.23</v>
      </c>
      <c r="H1756" s="44">
        <v>3.9609000000000001</v>
      </c>
      <c r="I1756" s="44">
        <v>1.3568</v>
      </c>
      <c r="J1756" s="45">
        <v>9.6148000000000007</v>
      </c>
    </row>
    <row r="1757" spans="1:10" x14ac:dyDescent="0.25">
      <c r="A1757" s="33">
        <v>38660</v>
      </c>
      <c r="B1757" s="44">
        <v>1.1933</v>
      </c>
      <c r="C1757" s="44">
        <v>140.52000000000001</v>
      </c>
      <c r="D1757" s="44">
        <v>29.356999999999999</v>
      </c>
      <c r="E1757" s="44">
        <v>7.4640000000000004</v>
      </c>
      <c r="F1757" s="44">
        <v>0.6764</v>
      </c>
      <c r="G1757" s="44">
        <v>249.13</v>
      </c>
      <c r="H1757" s="44">
        <v>3.9903</v>
      </c>
      <c r="I1757" s="44">
        <v>1.3529</v>
      </c>
      <c r="J1757" s="45">
        <v>9.5914999999999999</v>
      </c>
    </row>
    <row r="1758" spans="1:10" x14ac:dyDescent="0.25">
      <c r="A1758" s="33">
        <v>38663</v>
      </c>
      <c r="B1758" s="44">
        <v>1.1823999999999999</v>
      </c>
      <c r="C1758" s="44">
        <v>139.22999999999999</v>
      </c>
      <c r="D1758" s="44">
        <v>29.332000000000001</v>
      </c>
      <c r="E1758" s="44">
        <v>7.4640000000000004</v>
      </c>
      <c r="F1758" s="44">
        <v>0.67654999999999998</v>
      </c>
      <c r="G1758" s="44">
        <v>249.59</v>
      </c>
      <c r="H1758" s="44">
        <v>4.0358999999999998</v>
      </c>
      <c r="I1758" s="44">
        <v>1.3509</v>
      </c>
      <c r="J1758" s="45">
        <v>9.6044999999999998</v>
      </c>
    </row>
    <row r="1759" spans="1:10" x14ac:dyDescent="0.25">
      <c r="A1759" s="33">
        <v>38664</v>
      </c>
      <c r="B1759" s="44">
        <v>1.1740999999999999</v>
      </c>
      <c r="C1759" s="44">
        <v>138.22</v>
      </c>
      <c r="D1759" s="44">
        <v>29.244</v>
      </c>
      <c r="E1759" s="44">
        <v>7.4631999999999996</v>
      </c>
      <c r="F1759" s="44">
        <v>0.67610000000000003</v>
      </c>
      <c r="G1759" s="44">
        <v>248.66</v>
      </c>
      <c r="H1759" s="44">
        <v>3.9942000000000002</v>
      </c>
      <c r="I1759" s="44">
        <v>1.351</v>
      </c>
      <c r="J1759" s="45">
        <v>9.5525000000000002</v>
      </c>
    </row>
    <row r="1760" spans="1:10" x14ac:dyDescent="0.25">
      <c r="A1760" s="33">
        <v>38665</v>
      </c>
      <c r="B1760" s="44">
        <v>1.1738</v>
      </c>
      <c r="C1760" s="44">
        <v>137.68</v>
      </c>
      <c r="D1760" s="44">
        <v>29.277999999999999</v>
      </c>
      <c r="E1760" s="44">
        <v>7.4612999999999996</v>
      </c>
      <c r="F1760" s="44">
        <v>0.67530000000000001</v>
      </c>
      <c r="G1760" s="44">
        <v>248.85</v>
      </c>
      <c r="H1760" s="44">
        <v>3.9977999999999998</v>
      </c>
      <c r="I1760" s="44">
        <v>1.3454999999999999</v>
      </c>
      <c r="J1760" s="45">
        <v>9.5645000000000007</v>
      </c>
    </row>
    <row r="1761" spans="1:10" x14ac:dyDescent="0.25">
      <c r="A1761" s="33">
        <v>38666</v>
      </c>
      <c r="B1761" s="44">
        <v>1.1761999999999999</v>
      </c>
      <c r="C1761" s="44">
        <v>138.41</v>
      </c>
      <c r="D1761" s="44">
        <v>29.37</v>
      </c>
      <c r="E1761" s="44">
        <v>7.4592999999999998</v>
      </c>
      <c r="F1761" s="44">
        <v>0.67290000000000005</v>
      </c>
      <c r="G1761" s="44">
        <v>251.27</v>
      </c>
      <c r="H1761" s="44">
        <v>4.0278</v>
      </c>
      <c r="I1761" s="44">
        <v>1.3433999999999999</v>
      </c>
      <c r="J1761" s="45">
        <v>9.5917999999999992</v>
      </c>
    </row>
    <row r="1762" spans="1:10" x14ac:dyDescent="0.25">
      <c r="A1762" s="33">
        <v>38667</v>
      </c>
      <c r="B1762" s="44">
        <v>1.1697</v>
      </c>
      <c r="C1762" s="44">
        <v>138.11000000000001</v>
      </c>
      <c r="D1762" s="44">
        <v>29.231999999999999</v>
      </c>
      <c r="E1762" s="44">
        <v>7.4577999999999998</v>
      </c>
      <c r="F1762" s="44">
        <v>0.67310000000000003</v>
      </c>
      <c r="G1762" s="44">
        <v>251.13</v>
      </c>
      <c r="H1762" s="44">
        <v>4.0278</v>
      </c>
      <c r="I1762" s="44">
        <v>1.3432999999999999</v>
      </c>
      <c r="J1762" s="45">
        <v>9.5888000000000009</v>
      </c>
    </row>
    <row r="1763" spans="1:10" x14ac:dyDescent="0.25">
      <c r="A1763" s="33">
        <v>38670</v>
      </c>
      <c r="B1763" s="44">
        <v>1.1713</v>
      </c>
      <c r="C1763" s="44">
        <v>139.06</v>
      </c>
      <c r="D1763" s="44">
        <v>29.254000000000001</v>
      </c>
      <c r="E1763" s="44">
        <v>7.4566999999999997</v>
      </c>
      <c r="F1763" s="44">
        <v>0.67284999999999995</v>
      </c>
      <c r="G1763" s="44">
        <v>250.11</v>
      </c>
      <c r="H1763" s="44">
        <v>3.9981</v>
      </c>
      <c r="I1763" s="44">
        <v>1.3433999999999999</v>
      </c>
      <c r="J1763" s="45">
        <v>9.5457999999999998</v>
      </c>
    </row>
    <row r="1764" spans="1:10" x14ac:dyDescent="0.25">
      <c r="A1764" s="33">
        <v>38671</v>
      </c>
      <c r="B1764" s="44">
        <v>1.1667000000000001</v>
      </c>
      <c r="C1764" s="44">
        <v>139.11000000000001</v>
      </c>
      <c r="D1764" s="44">
        <v>29.285</v>
      </c>
      <c r="E1764" s="44">
        <v>7.4572000000000003</v>
      </c>
      <c r="F1764" s="44">
        <v>0.67320000000000002</v>
      </c>
      <c r="G1764" s="44">
        <v>250.26</v>
      </c>
      <c r="H1764" s="44">
        <v>3.9940000000000002</v>
      </c>
      <c r="I1764" s="44">
        <v>1.3383</v>
      </c>
      <c r="J1764" s="45">
        <v>9.6325000000000003</v>
      </c>
    </row>
    <row r="1765" spans="1:10" x14ac:dyDescent="0.25">
      <c r="A1765" s="33">
        <v>38672</v>
      </c>
      <c r="B1765" s="44">
        <v>1.1677</v>
      </c>
      <c r="C1765" s="44">
        <v>139.4</v>
      </c>
      <c r="D1765" s="44">
        <v>29.283000000000001</v>
      </c>
      <c r="E1765" s="44">
        <v>7.4570999999999996</v>
      </c>
      <c r="F1765" s="44">
        <v>0.67689999999999995</v>
      </c>
      <c r="G1765" s="44">
        <v>250.63</v>
      </c>
      <c r="H1765" s="44">
        <v>3.9845000000000002</v>
      </c>
      <c r="I1765" s="44">
        <v>1.3357000000000001</v>
      </c>
      <c r="J1765" s="45">
        <v>9.6126000000000005</v>
      </c>
    </row>
    <row r="1766" spans="1:10" x14ac:dyDescent="0.25">
      <c r="A1766" s="33">
        <v>38673</v>
      </c>
      <c r="B1766" s="44">
        <v>1.1692</v>
      </c>
      <c r="C1766" s="44">
        <v>138.82</v>
      </c>
      <c r="D1766" s="44">
        <v>29.344000000000001</v>
      </c>
      <c r="E1766" s="44">
        <v>7.4560000000000004</v>
      </c>
      <c r="F1766" s="44">
        <v>0.67949999999999999</v>
      </c>
      <c r="G1766" s="44">
        <v>252.23</v>
      </c>
      <c r="H1766" s="44">
        <v>3.9754999999999998</v>
      </c>
      <c r="I1766" s="44">
        <v>1.3369</v>
      </c>
      <c r="J1766" s="45">
        <v>9.6133000000000006</v>
      </c>
    </row>
    <row r="1767" spans="1:10" x14ac:dyDescent="0.25">
      <c r="A1767" s="33">
        <v>38674</v>
      </c>
      <c r="B1767" s="44">
        <v>1.1678999999999999</v>
      </c>
      <c r="C1767" s="44">
        <v>139.27000000000001</v>
      </c>
      <c r="D1767" s="44">
        <v>29.347000000000001</v>
      </c>
      <c r="E1767" s="44">
        <v>7.4562999999999997</v>
      </c>
      <c r="F1767" s="44">
        <v>0.68149999999999999</v>
      </c>
      <c r="G1767" s="44">
        <v>252.63</v>
      </c>
      <c r="H1767" s="44">
        <v>3.9733999999999998</v>
      </c>
      <c r="I1767" s="44">
        <v>1.3339000000000001</v>
      </c>
      <c r="J1767" s="45">
        <v>9.5675000000000008</v>
      </c>
    </row>
    <row r="1768" spans="1:10" x14ac:dyDescent="0.25">
      <c r="A1768" s="33">
        <v>38677</v>
      </c>
      <c r="B1768" s="44">
        <v>1.1811</v>
      </c>
      <c r="C1768" s="44">
        <v>140.41</v>
      </c>
      <c r="D1768" s="44">
        <v>29.25</v>
      </c>
      <c r="E1768" s="44">
        <v>7.4593999999999996</v>
      </c>
      <c r="F1768" s="44">
        <v>0.68674999999999997</v>
      </c>
      <c r="G1768" s="44">
        <v>253.85</v>
      </c>
      <c r="H1768" s="44">
        <v>3.9786999999999999</v>
      </c>
      <c r="I1768" s="44">
        <v>1.3314999999999999</v>
      </c>
      <c r="J1768" s="45">
        <v>9.5722000000000005</v>
      </c>
    </row>
    <row r="1769" spans="1:10" x14ac:dyDescent="0.25">
      <c r="A1769" s="33">
        <v>38678</v>
      </c>
      <c r="B1769" s="44">
        <v>1.1700999999999999</v>
      </c>
      <c r="C1769" s="44">
        <v>139.72</v>
      </c>
      <c r="D1769" s="44">
        <v>29.27</v>
      </c>
      <c r="E1769" s="44">
        <v>7.4604999999999997</v>
      </c>
      <c r="F1769" s="44">
        <v>0.68464999999999998</v>
      </c>
      <c r="G1769" s="44">
        <v>254.18</v>
      </c>
      <c r="H1769" s="44">
        <v>3.9771999999999998</v>
      </c>
      <c r="I1769" s="44">
        <v>1.3211999999999999</v>
      </c>
      <c r="J1769" s="45">
        <v>9.5426000000000002</v>
      </c>
    </row>
    <row r="1770" spans="1:10" x14ac:dyDescent="0.25">
      <c r="A1770" s="33">
        <v>38679</v>
      </c>
      <c r="B1770" s="44">
        <v>1.1776</v>
      </c>
      <c r="C1770" s="44">
        <v>139.78</v>
      </c>
      <c r="D1770" s="44">
        <v>29.24</v>
      </c>
      <c r="E1770" s="44">
        <v>7.4610000000000003</v>
      </c>
      <c r="F1770" s="44">
        <v>0.68459999999999999</v>
      </c>
      <c r="G1770" s="44">
        <v>252.55</v>
      </c>
      <c r="H1770" s="44">
        <v>3.9428000000000001</v>
      </c>
      <c r="I1770" s="44">
        <v>1.3211999999999999</v>
      </c>
      <c r="J1770" s="45">
        <v>9.5161999999999995</v>
      </c>
    </row>
    <row r="1771" spans="1:10" x14ac:dyDescent="0.25">
      <c r="A1771" s="33">
        <v>38680</v>
      </c>
      <c r="B1771" s="44">
        <v>1.1782999999999999</v>
      </c>
      <c r="C1771" s="44">
        <v>140.03</v>
      </c>
      <c r="D1771" s="44">
        <v>29.158999999999999</v>
      </c>
      <c r="E1771" s="44">
        <v>7.4615999999999998</v>
      </c>
      <c r="F1771" s="44">
        <v>0.68345</v>
      </c>
      <c r="G1771" s="44">
        <v>251.76</v>
      </c>
      <c r="H1771" s="44">
        <v>3.9253</v>
      </c>
      <c r="I1771" s="44">
        <v>1.3220000000000001</v>
      </c>
      <c r="J1771" s="45">
        <v>9.5109999999999992</v>
      </c>
    </row>
    <row r="1772" spans="1:10" x14ac:dyDescent="0.25">
      <c r="A1772" s="33">
        <v>38681</v>
      </c>
      <c r="B1772" s="44">
        <v>1.1762999999999999</v>
      </c>
      <c r="C1772" s="44">
        <v>140.44</v>
      </c>
      <c r="D1772" s="44">
        <v>29.084</v>
      </c>
      <c r="E1772" s="44">
        <v>7.46</v>
      </c>
      <c r="F1772" s="44">
        <v>0.68340000000000001</v>
      </c>
      <c r="G1772" s="44">
        <v>251.57</v>
      </c>
      <c r="H1772" s="44">
        <v>3.9156</v>
      </c>
      <c r="I1772" s="44">
        <v>1.3140000000000001</v>
      </c>
      <c r="J1772" s="45">
        <v>9.4647000000000006</v>
      </c>
    </row>
    <row r="1773" spans="1:10" x14ac:dyDescent="0.25">
      <c r="A1773" s="33">
        <v>38684</v>
      </c>
      <c r="B1773" s="44">
        <v>1.1726000000000001</v>
      </c>
      <c r="C1773" s="44">
        <v>140.38999999999999</v>
      </c>
      <c r="D1773" s="44">
        <v>28.963000000000001</v>
      </c>
      <c r="E1773" s="44">
        <v>7.4569999999999999</v>
      </c>
      <c r="F1773" s="44">
        <v>0.6855</v>
      </c>
      <c r="G1773" s="44">
        <v>251.03</v>
      </c>
      <c r="H1773" s="44">
        <v>3.887</v>
      </c>
      <c r="I1773" s="44">
        <v>1.3132999999999999</v>
      </c>
      <c r="J1773" s="45">
        <v>9.4585000000000008</v>
      </c>
    </row>
    <row r="1774" spans="1:10" x14ac:dyDescent="0.25">
      <c r="A1774" s="33">
        <v>38685</v>
      </c>
      <c r="B1774" s="44">
        <v>1.1793</v>
      </c>
      <c r="C1774" s="44">
        <v>140.57</v>
      </c>
      <c r="D1774" s="44">
        <v>28.99</v>
      </c>
      <c r="E1774" s="44">
        <v>7.4550999999999998</v>
      </c>
      <c r="F1774" s="44">
        <v>0.68430000000000002</v>
      </c>
      <c r="G1774" s="44">
        <v>251.46</v>
      </c>
      <c r="H1774" s="44">
        <v>3.9037999999999999</v>
      </c>
      <c r="I1774" s="44">
        <v>1.3157000000000001</v>
      </c>
      <c r="J1774" s="45">
        <v>9.5020000000000007</v>
      </c>
    </row>
    <row r="1775" spans="1:10" x14ac:dyDescent="0.25">
      <c r="A1775" s="33">
        <v>38686</v>
      </c>
      <c r="B1775" s="44">
        <v>1.1769000000000001</v>
      </c>
      <c r="C1775" s="44">
        <v>140.80000000000001</v>
      </c>
      <c r="D1775" s="44">
        <v>28.933</v>
      </c>
      <c r="E1775" s="44">
        <v>7.4537000000000004</v>
      </c>
      <c r="F1775" s="44">
        <v>0.68215000000000003</v>
      </c>
      <c r="G1775" s="44">
        <v>252.67</v>
      </c>
      <c r="H1775" s="44">
        <v>3.9085000000000001</v>
      </c>
      <c r="I1775" s="44">
        <v>1.3091999999999999</v>
      </c>
      <c r="J1775" s="45">
        <v>9.5272000000000006</v>
      </c>
    </row>
    <row r="1776" spans="1:10" x14ac:dyDescent="0.25">
      <c r="A1776" s="33">
        <v>38687</v>
      </c>
      <c r="B1776" s="44">
        <v>1.1745000000000001</v>
      </c>
      <c r="C1776" s="44">
        <v>141.18</v>
      </c>
      <c r="D1776" s="44">
        <v>28.957999999999998</v>
      </c>
      <c r="E1776" s="44">
        <v>7.4535999999999998</v>
      </c>
      <c r="F1776" s="44">
        <v>0.67979999999999996</v>
      </c>
      <c r="G1776" s="44">
        <v>253.24</v>
      </c>
      <c r="H1776" s="44">
        <v>3.91</v>
      </c>
      <c r="I1776" s="44">
        <v>1.3112999999999999</v>
      </c>
      <c r="J1776" s="45">
        <v>9.5162999999999993</v>
      </c>
    </row>
    <row r="1777" spans="1:10" x14ac:dyDescent="0.25">
      <c r="A1777" s="33">
        <v>38688</v>
      </c>
      <c r="B1777" s="44">
        <v>1.1697</v>
      </c>
      <c r="C1777" s="44">
        <v>141.36000000000001</v>
      </c>
      <c r="D1777" s="44">
        <v>28.923999999999999</v>
      </c>
      <c r="E1777" s="44">
        <v>7.4523999999999999</v>
      </c>
      <c r="F1777" s="44">
        <v>0.67745</v>
      </c>
      <c r="G1777" s="44">
        <v>252.3</v>
      </c>
      <c r="H1777" s="44">
        <v>3.8788</v>
      </c>
      <c r="I1777" s="44">
        <v>1.3189</v>
      </c>
      <c r="J1777" s="45">
        <v>9.4260000000000002</v>
      </c>
    </row>
    <row r="1778" spans="1:10" x14ac:dyDescent="0.25">
      <c r="A1778" s="33">
        <v>38691</v>
      </c>
      <c r="B1778" s="44">
        <v>1.1767000000000001</v>
      </c>
      <c r="C1778" s="44">
        <v>142.19</v>
      </c>
      <c r="D1778" s="44">
        <v>28.954000000000001</v>
      </c>
      <c r="E1778" s="44">
        <v>7.4520999999999997</v>
      </c>
      <c r="F1778" s="44">
        <v>0.67730000000000001</v>
      </c>
      <c r="G1778" s="44">
        <v>251.78</v>
      </c>
      <c r="H1778" s="44">
        <v>3.8635000000000002</v>
      </c>
      <c r="I1778" s="44">
        <v>1.319</v>
      </c>
      <c r="J1778" s="45">
        <v>9.4243000000000006</v>
      </c>
    </row>
    <row r="1779" spans="1:10" x14ac:dyDescent="0.25">
      <c r="A1779" s="33">
        <v>38692</v>
      </c>
      <c r="B1779" s="44">
        <v>1.1782999999999999</v>
      </c>
      <c r="C1779" s="44">
        <v>142.63999999999999</v>
      </c>
      <c r="D1779" s="44">
        <v>28.940999999999999</v>
      </c>
      <c r="E1779" s="44">
        <v>7.4504000000000001</v>
      </c>
      <c r="F1779" s="44">
        <v>0.67905000000000004</v>
      </c>
      <c r="G1779" s="44">
        <v>252.79</v>
      </c>
      <c r="H1779" s="44">
        <v>3.8313000000000001</v>
      </c>
      <c r="I1779" s="44">
        <v>1.3174999999999999</v>
      </c>
      <c r="J1779" s="45">
        <v>9.3862000000000005</v>
      </c>
    </row>
    <row r="1780" spans="1:10" x14ac:dyDescent="0.25">
      <c r="A1780" s="33">
        <v>38693</v>
      </c>
      <c r="B1780" s="44">
        <v>1.171</v>
      </c>
      <c r="C1780" s="44">
        <v>141.68</v>
      </c>
      <c r="D1780" s="44">
        <v>28.986000000000001</v>
      </c>
      <c r="E1780" s="44">
        <v>7.4493</v>
      </c>
      <c r="F1780" s="44">
        <v>0.67689999999999995</v>
      </c>
      <c r="G1780" s="44">
        <v>253.45</v>
      </c>
      <c r="H1780" s="44">
        <v>3.8384</v>
      </c>
      <c r="I1780" s="44">
        <v>1.3217000000000001</v>
      </c>
      <c r="J1780" s="45">
        <v>9.3948999999999998</v>
      </c>
    </row>
    <row r="1781" spans="1:10" x14ac:dyDescent="0.25">
      <c r="A1781" s="33">
        <v>38694</v>
      </c>
      <c r="B1781" s="44">
        <v>1.1763999999999999</v>
      </c>
      <c r="C1781" s="44">
        <v>141.82</v>
      </c>
      <c r="D1781" s="44">
        <v>29.097999999999999</v>
      </c>
      <c r="E1781" s="44">
        <v>7.4490999999999996</v>
      </c>
      <c r="F1781" s="44">
        <v>0.67495000000000005</v>
      </c>
      <c r="G1781" s="44">
        <v>255.65</v>
      </c>
      <c r="H1781" s="44">
        <v>3.8593000000000002</v>
      </c>
      <c r="I1781" s="44">
        <v>1.3263</v>
      </c>
      <c r="J1781" s="45">
        <v>9.4216999999999995</v>
      </c>
    </row>
    <row r="1782" spans="1:10" x14ac:dyDescent="0.25">
      <c r="A1782" s="33">
        <v>38695</v>
      </c>
      <c r="B1782" s="44">
        <v>1.1785000000000001</v>
      </c>
      <c r="C1782" s="44">
        <v>142.01</v>
      </c>
      <c r="D1782" s="44">
        <v>29.038</v>
      </c>
      <c r="E1782" s="44">
        <v>7.4494999999999996</v>
      </c>
      <c r="F1782" s="44">
        <v>0.67320000000000002</v>
      </c>
      <c r="G1782" s="44">
        <v>256.07</v>
      </c>
      <c r="H1782" s="44">
        <v>3.8569</v>
      </c>
      <c r="I1782" s="44">
        <v>1.3285</v>
      </c>
      <c r="J1782" s="45">
        <v>9.4223999999999997</v>
      </c>
    </row>
    <row r="1783" spans="1:10" x14ac:dyDescent="0.25">
      <c r="A1783" s="33">
        <v>38698</v>
      </c>
      <c r="B1783" s="44">
        <v>1.1924999999999999</v>
      </c>
      <c r="C1783" s="44">
        <v>143.46</v>
      </c>
      <c r="D1783" s="44">
        <v>29.09</v>
      </c>
      <c r="E1783" s="44">
        <v>7.4486999999999997</v>
      </c>
      <c r="F1783" s="44">
        <v>0.67430000000000001</v>
      </c>
      <c r="G1783" s="44">
        <v>254.45</v>
      </c>
      <c r="H1783" s="44">
        <v>3.8386999999999998</v>
      </c>
      <c r="I1783" s="44">
        <v>1.3212999999999999</v>
      </c>
      <c r="J1783" s="45">
        <v>9.4405000000000001</v>
      </c>
    </row>
    <row r="1784" spans="1:10" x14ac:dyDescent="0.25">
      <c r="A1784" s="33">
        <v>38699</v>
      </c>
      <c r="B1784" s="44">
        <v>1.1924999999999999</v>
      </c>
      <c r="C1784" s="44">
        <v>143.47</v>
      </c>
      <c r="D1784" s="44">
        <v>29.007000000000001</v>
      </c>
      <c r="E1784" s="44">
        <v>7.4497</v>
      </c>
      <c r="F1784" s="44">
        <v>0.67425000000000002</v>
      </c>
      <c r="G1784" s="44">
        <v>252.82</v>
      </c>
      <c r="H1784" s="44">
        <v>3.8298999999999999</v>
      </c>
      <c r="I1784" s="44">
        <v>1.3292999999999999</v>
      </c>
      <c r="J1784" s="45">
        <v>9.4414999999999996</v>
      </c>
    </row>
    <row r="1785" spans="1:10" x14ac:dyDescent="0.25">
      <c r="A1785" s="33">
        <v>38700</v>
      </c>
      <c r="B1785" s="44">
        <v>1.202</v>
      </c>
      <c r="C1785" s="44">
        <v>142.22999999999999</v>
      </c>
      <c r="D1785" s="44">
        <v>28.986000000000001</v>
      </c>
      <c r="E1785" s="44">
        <v>7.4501999999999997</v>
      </c>
      <c r="F1785" s="44">
        <v>0.67830000000000001</v>
      </c>
      <c r="G1785" s="44">
        <v>252.23</v>
      </c>
      <c r="H1785" s="44">
        <v>3.8409</v>
      </c>
      <c r="I1785" s="44">
        <v>1.3255999999999999</v>
      </c>
      <c r="J1785" s="45">
        <v>9.44</v>
      </c>
    </row>
    <row r="1786" spans="1:10" x14ac:dyDescent="0.25">
      <c r="A1786" s="33">
        <v>38701</v>
      </c>
      <c r="B1786" s="44">
        <v>1.1999</v>
      </c>
      <c r="C1786" s="44">
        <v>139.28</v>
      </c>
      <c r="D1786" s="44">
        <v>28.952000000000002</v>
      </c>
      <c r="E1786" s="44">
        <v>7.4516999999999998</v>
      </c>
      <c r="F1786" s="44">
        <v>0.67669999999999997</v>
      </c>
      <c r="G1786" s="44">
        <v>252.67</v>
      </c>
      <c r="H1786" s="44">
        <v>3.8445</v>
      </c>
      <c r="I1786" s="44">
        <v>1.3373999999999999</v>
      </c>
      <c r="J1786" s="45">
        <v>9.4179999999999993</v>
      </c>
    </row>
    <row r="1787" spans="1:10" x14ac:dyDescent="0.25">
      <c r="A1787" s="33">
        <v>38702</v>
      </c>
      <c r="B1787" s="44">
        <v>1.1982999999999999</v>
      </c>
      <c r="C1787" s="44">
        <v>139.28</v>
      </c>
      <c r="D1787" s="44">
        <v>29.024999999999999</v>
      </c>
      <c r="E1787" s="44">
        <v>7.4520999999999997</v>
      </c>
      <c r="F1787" s="44">
        <v>0.67745</v>
      </c>
      <c r="G1787" s="44">
        <v>253.13</v>
      </c>
      <c r="H1787" s="44">
        <v>3.8719999999999999</v>
      </c>
      <c r="I1787" s="44">
        <v>1.3345</v>
      </c>
      <c r="J1787" s="45">
        <v>9.4789999999999992</v>
      </c>
    </row>
    <row r="1788" spans="1:10" x14ac:dyDescent="0.25">
      <c r="A1788" s="33">
        <v>38705</v>
      </c>
      <c r="B1788" s="44">
        <v>1.1977</v>
      </c>
      <c r="C1788" s="44">
        <v>139.24</v>
      </c>
      <c r="D1788" s="44">
        <v>28.931999999999999</v>
      </c>
      <c r="E1788" s="44">
        <v>7.4550000000000001</v>
      </c>
      <c r="F1788" s="44">
        <v>0.67959999999999998</v>
      </c>
      <c r="G1788" s="44">
        <v>252.65</v>
      </c>
      <c r="H1788" s="44">
        <v>3.8557999999999999</v>
      </c>
      <c r="I1788" s="44">
        <v>1.335</v>
      </c>
      <c r="J1788" s="45">
        <v>9.4295000000000009</v>
      </c>
    </row>
    <row r="1789" spans="1:10" x14ac:dyDescent="0.25">
      <c r="A1789" s="33">
        <v>38706</v>
      </c>
      <c r="B1789" s="44">
        <v>1.1955</v>
      </c>
      <c r="C1789" s="44">
        <v>139.36000000000001</v>
      </c>
      <c r="D1789" s="44">
        <v>28.945</v>
      </c>
      <c r="E1789" s="44">
        <v>7.4572000000000003</v>
      </c>
      <c r="F1789" s="44">
        <v>0.67820000000000003</v>
      </c>
      <c r="G1789" s="44">
        <v>251.25</v>
      </c>
      <c r="H1789" s="44">
        <v>3.8359000000000001</v>
      </c>
      <c r="I1789" s="44">
        <v>1.3374999999999999</v>
      </c>
      <c r="J1789" s="45">
        <v>9.3887</v>
      </c>
    </row>
    <row r="1790" spans="1:10" x14ac:dyDescent="0.25">
      <c r="A1790" s="33">
        <v>38707</v>
      </c>
      <c r="B1790" s="44">
        <v>1.1872</v>
      </c>
      <c r="C1790" s="44">
        <v>139.18</v>
      </c>
      <c r="D1790" s="44">
        <v>28.954000000000001</v>
      </c>
      <c r="E1790" s="44">
        <v>7.4574999999999996</v>
      </c>
      <c r="F1790" s="44">
        <v>0.67895000000000005</v>
      </c>
      <c r="G1790" s="44">
        <v>251.19</v>
      </c>
      <c r="H1790" s="44">
        <v>3.8283</v>
      </c>
      <c r="I1790" s="44">
        <v>1.3443000000000001</v>
      </c>
      <c r="J1790" s="45">
        <v>9.43</v>
      </c>
    </row>
    <row r="1791" spans="1:10" x14ac:dyDescent="0.25">
      <c r="A1791" s="33">
        <v>38708</v>
      </c>
      <c r="B1791" s="44">
        <v>1.1821999999999999</v>
      </c>
      <c r="C1791" s="44">
        <v>138.84</v>
      </c>
      <c r="D1791" s="44">
        <v>28.856999999999999</v>
      </c>
      <c r="E1791" s="44">
        <v>7.4588999999999999</v>
      </c>
      <c r="F1791" s="44">
        <v>0.68100000000000005</v>
      </c>
      <c r="G1791" s="44">
        <v>250.85</v>
      </c>
      <c r="H1791" s="44">
        <v>3.8365</v>
      </c>
      <c r="I1791" s="44">
        <v>1.3362000000000001</v>
      </c>
      <c r="J1791" s="45">
        <v>9.4327000000000005</v>
      </c>
    </row>
    <row r="1792" spans="1:10" x14ac:dyDescent="0.25">
      <c r="A1792" s="33">
        <v>38709</v>
      </c>
      <c r="B1792" s="44">
        <v>1.1859</v>
      </c>
      <c r="C1792" s="44">
        <v>138.34</v>
      </c>
      <c r="D1792" s="44">
        <v>28.927</v>
      </c>
      <c r="E1792" s="44">
        <v>7.4588000000000001</v>
      </c>
      <c r="F1792" s="44">
        <v>0.68340000000000001</v>
      </c>
      <c r="G1792" s="44">
        <v>251.5</v>
      </c>
      <c r="H1792" s="44">
        <v>3.8420000000000001</v>
      </c>
      <c r="I1792" s="44">
        <v>1.3469</v>
      </c>
      <c r="J1792" s="45">
        <v>9.4600000000000009</v>
      </c>
    </row>
    <row r="1793" spans="1:10" x14ac:dyDescent="0.25">
      <c r="A1793" s="33">
        <v>38713</v>
      </c>
      <c r="B1793" s="44">
        <v>1.1852</v>
      </c>
      <c r="C1793" s="44">
        <v>138.61000000000001</v>
      </c>
      <c r="D1793" s="44">
        <v>28.914999999999999</v>
      </c>
      <c r="E1793" s="44">
        <v>7.4604999999999997</v>
      </c>
      <c r="F1793" s="44">
        <v>0.68294999999999995</v>
      </c>
      <c r="G1793" s="44">
        <v>251.36</v>
      </c>
      <c r="H1793" s="44">
        <v>3.8258000000000001</v>
      </c>
      <c r="I1793" s="44">
        <v>1.3411</v>
      </c>
      <c r="J1793" s="45">
        <v>9.4753000000000007</v>
      </c>
    </row>
    <row r="1794" spans="1:10" x14ac:dyDescent="0.25">
      <c r="A1794" s="33">
        <v>38714</v>
      </c>
      <c r="B1794" s="44">
        <v>1.1916</v>
      </c>
      <c r="C1794" s="44">
        <v>139.61000000000001</v>
      </c>
      <c r="D1794" s="44">
        <v>28.92</v>
      </c>
      <c r="E1794" s="44">
        <v>7.4610000000000003</v>
      </c>
      <c r="F1794" s="44">
        <v>0.68630000000000002</v>
      </c>
      <c r="G1794" s="44">
        <v>251.58</v>
      </c>
      <c r="H1794" s="44">
        <v>3.8443000000000001</v>
      </c>
      <c r="I1794" s="44">
        <v>1.335</v>
      </c>
      <c r="J1794" s="45">
        <v>9.4367000000000001</v>
      </c>
    </row>
    <row r="1795" spans="1:10" x14ac:dyDescent="0.25">
      <c r="A1795" s="33">
        <v>38715</v>
      </c>
      <c r="B1795" s="44">
        <v>1.1825000000000001</v>
      </c>
      <c r="C1795" s="44">
        <v>139.43</v>
      </c>
      <c r="D1795" s="44">
        <v>29.01</v>
      </c>
      <c r="E1795" s="44">
        <v>7.4587000000000003</v>
      </c>
      <c r="F1795" s="44">
        <v>0.68830000000000002</v>
      </c>
      <c r="G1795" s="44">
        <v>252.51</v>
      </c>
      <c r="H1795" s="44">
        <v>3.8601999999999999</v>
      </c>
      <c r="I1795" s="44">
        <v>1.3207</v>
      </c>
      <c r="J1795" s="45">
        <v>9.4103999999999992</v>
      </c>
    </row>
    <row r="1796" spans="1:10" x14ac:dyDescent="0.25">
      <c r="A1796" s="33">
        <v>38716</v>
      </c>
      <c r="B1796" s="44">
        <v>1.1797</v>
      </c>
      <c r="C1796" s="44">
        <v>138.9</v>
      </c>
      <c r="D1796" s="44">
        <v>29</v>
      </c>
      <c r="E1796" s="44">
        <v>7.4604999999999997</v>
      </c>
      <c r="F1796" s="44">
        <v>0.68530000000000002</v>
      </c>
      <c r="G1796" s="44">
        <v>252.87</v>
      </c>
      <c r="H1796" s="44">
        <v>3.86</v>
      </c>
      <c r="I1796" s="44">
        <v>1.3242</v>
      </c>
      <c r="J1796" s="45">
        <v>9.3885000000000005</v>
      </c>
    </row>
    <row r="1797" spans="1:10" x14ac:dyDescent="0.25">
      <c r="A1797" s="33">
        <v>38719</v>
      </c>
      <c r="B1797" s="44">
        <v>1.1826000000000001</v>
      </c>
      <c r="C1797" s="44">
        <v>139.56</v>
      </c>
      <c r="D1797" s="44">
        <v>29.03</v>
      </c>
      <c r="E1797" s="44">
        <v>7.4600999999999997</v>
      </c>
      <c r="F1797" s="44">
        <v>0.6865</v>
      </c>
      <c r="G1797" s="44">
        <v>252.69</v>
      </c>
      <c r="H1797" s="44">
        <v>3.8664999999999998</v>
      </c>
      <c r="I1797" s="44">
        <v>1.329</v>
      </c>
      <c r="J1797" s="45">
        <v>9.3977000000000004</v>
      </c>
    </row>
    <row r="1798" spans="1:10" x14ac:dyDescent="0.25">
      <c r="A1798" s="33">
        <v>38720</v>
      </c>
      <c r="B1798" s="44">
        <v>1.1875</v>
      </c>
      <c r="C1798" s="44">
        <v>139.44999999999999</v>
      </c>
      <c r="D1798" s="44">
        <v>28.981000000000002</v>
      </c>
      <c r="E1798" s="44">
        <v>7.4621000000000004</v>
      </c>
      <c r="F1798" s="44">
        <v>0.68725000000000003</v>
      </c>
      <c r="G1798" s="44">
        <v>251.47</v>
      </c>
      <c r="H1798" s="44">
        <v>3.8424999999999998</v>
      </c>
      <c r="I1798" s="44">
        <v>1.3233999999999999</v>
      </c>
      <c r="J1798" s="45">
        <v>9.3550000000000004</v>
      </c>
    </row>
    <row r="1799" spans="1:10" x14ac:dyDescent="0.25">
      <c r="A1799" s="33">
        <v>38721</v>
      </c>
      <c r="B1799" s="44">
        <v>1.2082999999999999</v>
      </c>
      <c r="C1799" s="44">
        <v>140.19</v>
      </c>
      <c r="D1799" s="44">
        <v>28.998000000000001</v>
      </c>
      <c r="E1799" s="44">
        <v>7.4618000000000002</v>
      </c>
      <c r="F1799" s="44">
        <v>0.68815000000000004</v>
      </c>
      <c r="G1799" s="44">
        <v>251.02</v>
      </c>
      <c r="H1799" s="44">
        <v>3.8342999999999998</v>
      </c>
      <c r="I1799" s="44">
        <v>1.3244</v>
      </c>
      <c r="J1799" s="45">
        <v>9.3521000000000001</v>
      </c>
    </row>
    <row r="1800" spans="1:10" x14ac:dyDescent="0.25">
      <c r="A1800" s="33">
        <v>38722</v>
      </c>
      <c r="B1800" s="44">
        <v>1.2088000000000001</v>
      </c>
      <c r="C1800" s="44">
        <v>140.31</v>
      </c>
      <c r="D1800" s="44">
        <v>28.933</v>
      </c>
      <c r="E1800" s="44">
        <v>7.4610000000000003</v>
      </c>
      <c r="F1800" s="44">
        <v>0.68879999999999997</v>
      </c>
      <c r="G1800" s="44">
        <v>250.43</v>
      </c>
      <c r="H1800" s="44">
        <v>3.7986</v>
      </c>
      <c r="I1800" s="44">
        <v>1.3133999999999999</v>
      </c>
      <c r="J1800" s="45">
        <v>9.3262999999999998</v>
      </c>
    </row>
    <row r="1801" spans="1:10" x14ac:dyDescent="0.25">
      <c r="A1801" s="33">
        <v>38723</v>
      </c>
      <c r="B1801" s="44">
        <v>1.2093</v>
      </c>
      <c r="C1801" s="44">
        <v>140.21</v>
      </c>
      <c r="D1801" s="44">
        <v>28.93</v>
      </c>
      <c r="E1801" s="44">
        <v>7.4603999999999999</v>
      </c>
      <c r="F1801" s="44">
        <v>0.68879999999999997</v>
      </c>
      <c r="G1801" s="44">
        <v>250.79</v>
      </c>
      <c r="H1801" s="44">
        <v>3.8108</v>
      </c>
      <c r="I1801" s="44">
        <v>1.3011999999999999</v>
      </c>
      <c r="J1801" s="45">
        <v>9.3139000000000003</v>
      </c>
    </row>
    <row r="1802" spans="1:10" x14ac:dyDescent="0.25">
      <c r="A1802" s="33">
        <v>38726</v>
      </c>
      <c r="B1802" s="44">
        <v>1.2078</v>
      </c>
      <c r="C1802" s="44">
        <v>137.85</v>
      </c>
      <c r="D1802" s="44">
        <v>28.827000000000002</v>
      </c>
      <c r="E1802" s="44">
        <v>7.4596</v>
      </c>
      <c r="F1802" s="44">
        <v>0.68340000000000001</v>
      </c>
      <c r="G1802" s="44">
        <v>249.64</v>
      </c>
      <c r="H1802" s="44">
        <v>3.7572999999999999</v>
      </c>
      <c r="I1802" s="44">
        <v>1.3009999999999999</v>
      </c>
      <c r="J1802" s="45">
        <v>9.3379999999999992</v>
      </c>
    </row>
    <row r="1803" spans="1:10" x14ac:dyDescent="0.25">
      <c r="A1803" s="33">
        <v>38727</v>
      </c>
      <c r="B1803" s="44">
        <v>1.2063999999999999</v>
      </c>
      <c r="C1803" s="44">
        <v>138.12</v>
      </c>
      <c r="D1803" s="44">
        <v>28.8</v>
      </c>
      <c r="E1803" s="44">
        <v>7.4584999999999999</v>
      </c>
      <c r="F1803" s="44">
        <v>0.68330000000000002</v>
      </c>
      <c r="G1803" s="44">
        <v>250.6</v>
      </c>
      <c r="H1803" s="44">
        <v>3.7867999999999999</v>
      </c>
      <c r="I1803" s="44">
        <v>1.3006</v>
      </c>
      <c r="J1803" s="45">
        <v>9.3529999999999998</v>
      </c>
    </row>
    <row r="1804" spans="1:10" x14ac:dyDescent="0.25">
      <c r="A1804" s="33">
        <v>38728</v>
      </c>
      <c r="B1804" s="44">
        <v>1.2088000000000001</v>
      </c>
      <c r="C1804" s="44">
        <v>138.31</v>
      </c>
      <c r="D1804" s="44">
        <v>28.753</v>
      </c>
      <c r="E1804" s="44">
        <v>7.4573</v>
      </c>
      <c r="F1804" s="44">
        <v>0.68840000000000001</v>
      </c>
      <c r="G1804" s="44">
        <v>249.88</v>
      </c>
      <c r="H1804" s="44">
        <v>3.7742</v>
      </c>
      <c r="I1804" s="44">
        <v>1.3021</v>
      </c>
      <c r="J1804" s="45">
        <v>9.3498999999999999</v>
      </c>
    </row>
    <row r="1805" spans="1:10" x14ac:dyDescent="0.25">
      <c r="A1805" s="33">
        <v>38729</v>
      </c>
      <c r="B1805" s="44">
        <v>1.2113</v>
      </c>
      <c r="C1805" s="44">
        <v>137.5</v>
      </c>
      <c r="D1805" s="44">
        <v>28.797999999999998</v>
      </c>
      <c r="E1805" s="44">
        <v>7.4603000000000002</v>
      </c>
      <c r="F1805" s="44">
        <v>0.68459999999999999</v>
      </c>
      <c r="G1805" s="44">
        <v>250.19</v>
      </c>
      <c r="H1805" s="44">
        <v>3.7797999999999998</v>
      </c>
      <c r="I1805" s="44">
        <v>1.2984</v>
      </c>
      <c r="J1805" s="45">
        <v>9.3322000000000003</v>
      </c>
    </row>
    <row r="1806" spans="1:10" x14ac:dyDescent="0.25">
      <c r="A1806" s="33">
        <v>38730</v>
      </c>
      <c r="B1806" s="44">
        <v>1.2039</v>
      </c>
      <c r="C1806" s="44">
        <v>138.13</v>
      </c>
      <c r="D1806" s="44">
        <v>28.84</v>
      </c>
      <c r="E1806" s="44">
        <v>7.4592000000000001</v>
      </c>
      <c r="F1806" s="44">
        <v>0.68140000000000001</v>
      </c>
      <c r="G1806" s="44">
        <v>250.51</v>
      </c>
      <c r="H1806" s="44">
        <v>3.8138000000000001</v>
      </c>
      <c r="I1806" s="44">
        <v>1.3103</v>
      </c>
      <c r="J1806" s="45">
        <v>9.3063000000000002</v>
      </c>
    </row>
    <row r="1807" spans="1:10" x14ac:dyDescent="0.25">
      <c r="A1807" s="33">
        <v>38733</v>
      </c>
      <c r="B1807" s="44">
        <v>1.2112000000000001</v>
      </c>
      <c r="C1807" s="44">
        <v>139.22999999999999</v>
      </c>
      <c r="D1807" s="44">
        <v>28.795999999999999</v>
      </c>
      <c r="E1807" s="44">
        <v>7.4612999999999996</v>
      </c>
      <c r="F1807" s="44">
        <v>0.68545</v>
      </c>
      <c r="G1807" s="44">
        <v>250.32</v>
      </c>
      <c r="H1807" s="44">
        <v>3.8092999999999999</v>
      </c>
      <c r="I1807" s="44">
        <v>1.3199000000000001</v>
      </c>
      <c r="J1807" s="45">
        <v>9.3292999999999999</v>
      </c>
    </row>
    <row r="1808" spans="1:10" x14ac:dyDescent="0.25">
      <c r="A1808" s="33">
        <v>38734</v>
      </c>
      <c r="B1808" s="44">
        <v>1.2075</v>
      </c>
      <c r="C1808" s="44">
        <v>139.22999999999999</v>
      </c>
      <c r="D1808" s="44">
        <v>28.826000000000001</v>
      </c>
      <c r="E1808" s="44">
        <v>7.4607999999999999</v>
      </c>
      <c r="F1808" s="44">
        <v>0.68535000000000001</v>
      </c>
      <c r="G1808" s="44">
        <v>250.08</v>
      </c>
      <c r="H1808" s="44">
        <v>3.8332999999999999</v>
      </c>
      <c r="I1808" s="44">
        <v>1.3259000000000001</v>
      </c>
      <c r="J1808" s="45">
        <v>9.3324999999999996</v>
      </c>
    </row>
    <row r="1809" spans="1:10" x14ac:dyDescent="0.25">
      <c r="A1809" s="33">
        <v>38735</v>
      </c>
      <c r="B1809" s="44">
        <v>1.2124999999999999</v>
      </c>
      <c r="C1809" s="44">
        <v>139.51</v>
      </c>
      <c r="D1809" s="44">
        <v>28.861999999999998</v>
      </c>
      <c r="E1809" s="44">
        <v>7.4608999999999996</v>
      </c>
      <c r="F1809" s="44">
        <v>0.68640000000000001</v>
      </c>
      <c r="G1809" s="44">
        <v>251.79</v>
      </c>
      <c r="H1809" s="44">
        <v>3.8552</v>
      </c>
      <c r="I1809" s="44">
        <v>1.3210999999999999</v>
      </c>
      <c r="J1809" s="45">
        <v>9.3297000000000008</v>
      </c>
    </row>
    <row r="1810" spans="1:10" x14ac:dyDescent="0.25">
      <c r="A1810" s="33">
        <v>38736</v>
      </c>
      <c r="B1810" s="44">
        <v>1.2073</v>
      </c>
      <c r="C1810" s="44">
        <v>139.06</v>
      </c>
      <c r="D1810" s="44">
        <v>28.725999999999999</v>
      </c>
      <c r="E1810" s="44">
        <v>7.4625000000000004</v>
      </c>
      <c r="F1810" s="44">
        <v>0.68784999999999996</v>
      </c>
      <c r="G1810" s="44">
        <v>251.38</v>
      </c>
      <c r="H1810" s="44">
        <v>3.8414999999999999</v>
      </c>
      <c r="I1810" s="44">
        <v>1.3270999999999999</v>
      </c>
      <c r="J1810" s="45">
        <v>9.3394999999999992</v>
      </c>
    </row>
    <row r="1811" spans="1:10" x14ac:dyDescent="0.25">
      <c r="A1811" s="33">
        <v>38737</v>
      </c>
      <c r="B1811" s="44">
        <v>1.2068000000000001</v>
      </c>
      <c r="C1811" s="44">
        <v>139.15</v>
      </c>
      <c r="D1811" s="44">
        <v>28.605</v>
      </c>
      <c r="E1811" s="44">
        <v>7.4623999999999997</v>
      </c>
      <c r="F1811" s="44">
        <v>0.68525000000000003</v>
      </c>
      <c r="G1811" s="44">
        <v>250.6</v>
      </c>
      <c r="H1811" s="44">
        <v>3.8380999999999998</v>
      </c>
      <c r="I1811" s="44">
        <v>1.3265</v>
      </c>
      <c r="J1811" s="45">
        <v>9.3034999999999997</v>
      </c>
    </row>
    <row r="1812" spans="1:10" x14ac:dyDescent="0.25">
      <c r="A1812" s="33">
        <v>38740</v>
      </c>
      <c r="B1812" s="44">
        <v>1.2277</v>
      </c>
      <c r="C1812" s="44">
        <v>140.35</v>
      </c>
      <c r="D1812" s="44">
        <v>28.608000000000001</v>
      </c>
      <c r="E1812" s="44">
        <v>7.4619999999999997</v>
      </c>
      <c r="F1812" s="44">
        <v>0.68779999999999997</v>
      </c>
      <c r="G1812" s="44">
        <v>250</v>
      </c>
      <c r="H1812" s="44">
        <v>3.8414999999999999</v>
      </c>
      <c r="I1812" s="44">
        <v>1.3210999999999999</v>
      </c>
      <c r="J1812" s="45">
        <v>9.26</v>
      </c>
    </row>
    <row r="1813" spans="1:10" x14ac:dyDescent="0.25">
      <c r="A1813" s="33">
        <v>38741</v>
      </c>
      <c r="B1813" s="44">
        <v>1.2272000000000001</v>
      </c>
      <c r="C1813" s="44">
        <v>140.44999999999999</v>
      </c>
      <c r="D1813" s="44">
        <v>28.58</v>
      </c>
      <c r="E1813" s="44">
        <v>7.4607999999999999</v>
      </c>
      <c r="F1813" s="44">
        <v>0.68779999999999997</v>
      </c>
      <c r="G1813" s="44">
        <v>249.98</v>
      </c>
      <c r="H1813" s="44">
        <v>3.8414000000000001</v>
      </c>
      <c r="I1813" s="44">
        <v>1.3351999999999999</v>
      </c>
      <c r="J1813" s="45">
        <v>9.2698</v>
      </c>
    </row>
    <row r="1814" spans="1:10" x14ac:dyDescent="0.25">
      <c r="A1814" s="33">
        <v>38742</v>
      </c>
      <c r="B1814" s="44">
        <v>1.2294</v>
      </c>
      <c r="C1814" s="44">
        <v>141.12</v>
      </c>
      <c r="D1814" s="44">
        <v>28.408000000000001</v>
      </c>
      <c r="E1814" s="44">
        <v>7.4625000000000004</v>
      </c>
      <c r="F1814" s="44">
        <v>0.68669999999999998</v>
      </c>
      <c r="G1814" s="44">
        <v>248.75</v>
      </c>
      <c r="H1814" s="44">
        <v>3.8079999999999998</v>
      </c>
      <c r="I1814" s="44">
        <v>1.3279000000000001</v>
      </c>
      <c r="J1814" s="45">
        <v>9.2687000000000008</v>
      </c>
    </row>
    <row r="1815" spans="1:10" x14ac:dyDescent="0.25">
      <c r="A1815" s="33">
        <v>38743</v>
      </c>
      <c r="B1815" s="44">
        <v>1.2254</v>
      </c>
      <c r="C1815" s="44">
        <v>141.85</v>
      </c>
      <c r="D1815" s="44">
        <v>28.395</v>
      </c>
      <c r="E1815" s="44">
        <v>7.4631999999999996</v>
      </c>
      <c r="F1815" s="44">
        <v>0.68589999999999995</v>
      </c>
      <c r="G1815" s="44">
        <v>249.54</v>
      </c>
      <c r="H1815" s="44">
        <v>3.8281999999999998</v>
      </c>
      <c r="I1815" s="44">
        <v>1.3304</v>
      </c>
      <c r="J1815" s="45">
        <v>9.2512000000000008</v>
      </c>
    </row>
    <row r="1816" spans="1:10" x14ac:dyDescent="0.25">
      <c r="A1816" s="33">
        <v>38744</v>
      </c>
      <c r="B1816" s="44">
        <v>1.2172000000000001</v>
      </c>
      <c r="C1816" s="44">
        <v>142.19</v>
      </c>
      <c r="D1816" s="44">
        <v>28.387</v>
      </c>
      <c r="E1816" s="44">
        <v>7.4630000000000001</v>
      </c>
      <c r="F1816" s="44">
        <v>0.68459999999999999</v>
      </c>
      <c r="G1816" s="44">
        <v>251.53</v>
      </c>
      <c r="H1816" s="44">
        <v>3.8248000000000002</v>
      </c>
      <c r="I1816" s="44">
        <v>1.3391999999999999</v>
      </c>
      <c r="J1816" s="45">
        <v>9.2584</v>
      </c>
    </row>
    <row r="1817" spans="1:10" x14ac:dyDescent="0.25">
      <c r="A1817" s="33">
        <v>38747</v>
      </c>
      <c r="B1817" s="44">
        <v>1.2081999999999999</v>
      </c>
      <c r="C1817" s="44">
        <v>141.99</v>
      </c>
      <c r="D1817" s="44">
        <v>28.393000000000001</v>
      </c>
      <c r="E1817" s="44">
        <v>7.4638999999999998</v>
      </c>
      <c r="F1817" s="44">
        <v>0.68364999999999998</v>
      </c>
      <c r="G1817" s="44">
        <v>251.64</v>
      </c>
      <c r="H1817" s="44">
        <v>3.8186</v>
      </c>
      <c r="I1817" s="44">
        <v>1.3357000000000001</v>
      </c>
      <c r="J1817" s="45">
        <v>9.2264999999999997</v>
      </c>
    </row>
    <row r="1818" spans="1:10" x14ac:dyDescent="0.25">
      <c r="A1818" s="33">
        <v>38748</v>
      </c>
      <c r="B1818" s="44">
        <v>1.2118</v>
      </c>
      <c r="C1818" s="44">
        <v>142.16999999999999</v>
      </c>
      <c r="D1818" s="44">
        <v>28.408000000000001</v>
      </c>
      <c r="E1818" s="44">
        <v>7.4638999999999998</v>
      </c>
      <c r="F1818" s="44">
        <v>0.68430000000000002</v>
      </c>
      <c r="G1818" s="44">
        <v>252.71</v>
      </c>
      <c r="H1818" s="44">
        <v>3.8376999999999999</v>
      </c>
      <c r="I1818" s="44">
        <v>1.347</v>
      </c>
      <c r="J1818" s="45">
        <v>9.2502999999999993</v>
      </c>
    </row>
    <row r="1819" spans="1:10" x14ac:dyDescent="0.25">
      <c r="A1819" s="33">
        <v>38749</v>
      </c>
      <c r="B1819" s="44">
        <v>1.2092000000000001</v>
      </c>
      <c r="C1819" s="44">
        <v>142.22</v>
      </c>
      <c r="D1819" s="44">
        <v>28.384</v>
      </c>
      <c r="E1819" s="44">
        <v>7.4645999999999999</v>
      </c>
      <c r="F1819" s="44">
        <v>0.68059999999999998</v>
      </c>
      <c r="G1819" s="44">
        <v>251.45</v>
      </c>
      <c r="H1819" s="44">
        <v>3.8151000000000002</v>
      </c>
      <c r="I1819" s="44">
        <v>1.3422000000000001</v>
      </c>
      <c r="J1819" s="45">
        <v>9.2352000000000007</v>
      </c>
    </row>
    <row r="1820" spans="1:10" x14ac:dyDescent="0.25">
      <c r="A1820" s="33">
        <v>38750</v>
      </c>
      <c r="B1820" s="44">
        <v>1.2065999999999999</v>
      </c>
      <c r="C1820" s="44">
        <v>143.04</v>
      </c>
      <c r="D1820" s="44">
        <v>28.513000000000002</v>
      </c>
      <c r="E1820" s="44">
        <v>7.4653999999999998</v>
      </c>
      <c r="F1820" s="44">
        <v>0.67879999999999996</v>
      </c>
      <c r="G1820" s="44">
        <v>250.78</v>
      </c>
      <c r="H1820" s="44">
        <v>3.8174999999999999</v>
      </c>
      <c r="I1820" s="44">
        <v>1.3408</v>
      </c>
      <c r="J1820" s="45">
        <v>9.2835000000000001</v>
      </c>
    </row>
    <row r="1821" spans="1:10" x14ac:dyDescent="0.25">
      <c r="A1821" s="33">
        <v>38751</v>
      </c>
      <c r="B1821" s="44">
        <v>1.2060999999999999</v>
      </c>
      <c r="C1821" s="44">
        <v>143.05000000000001</v>
      </c>
      <c r="D1821" s="44">
        <v>28.524000000000001</v>
      </c>
      <c r="E1821" s="44">
        <v>7.4645999999999999</v>
      </c>
      <c r="F1821" s="44">
        <v>0.67910000000000004</v>
      </c>
      <c r="G1821" s="44">
        <v>251.07</v>
      </c>
      <c r="H1821" s="44">
        <v>3.8330000000000002</v>
      </c>
      <c r="I1821" s="44">
        <v>1.3379000000000001</v>
      </c>
      <c r="J1821" s="45">
        <v>9.2780000000000005</v>
      </c>
    </row>
    <row r="1822" spans="1:10" x14ac:dyDescent="0.25">
      <c r="A1822" s="33">
        <v>38754</v>
      </c>
      <c r="B1822" s="44">
        <v>1.1980999999999999</v>
      </c>
      <c r="C1822" s="44">
        <v>142.28</v>
      </c>
      <c r="D1822" s="44">
        <v>28.335000000000001</v>
      </c>
      <c r="E1822" s="44">
        <v>7.4667000000000003</v>
      </c>
      <c r="F1822" s="44">
        <v>0.68330000000000002</v>
      </c>
      <c r="G1822" s="44">
        <v>250.36</v>
      </c>
      <c r="H1822" s="44">
        <v>3.8132999999999999</v>
      </c>
      <c r="I1822" s="44">
        <v>1.3380000000000001</v>
      </c>
      <c r="J1822" s="45">
        <v>9.2972000000000001</v>
      </c>
    </row>
    <row r="1823" spans="1:10" x14ac:dyDescent="0.25">
      <c r="A1823" s="33">
        <v>38755</v>
      </c>
      <c r="B1823" s="44">
        <v>1.1973</v>
      </c>
      <c r="C1823" s="44">
        <v>141.24</v>
      </c>
      <c r="D1823" s="44">
        <v>28.43</v>
      </c>
      <c r="E1823" s="44">
        <v>7.4673999999999996</v>
      </c>
      <c r="F1823" s="44">
        <v>0.68589999999999995</v>
      </c>
      <c r="G1823" s="44">
        <v>249.9</v>
      </c>
      <c r="H1823" s="44">
        <v>3.8168000000000002</v>
      </c>
      <c r="I1823" s="44">
        <v>1.3436999999999999</v>
      </c>
      <c r="J1823" s="45">
        <v>9.3070000000000004</v>
      </c>
    </row>
    <row r="1824" spans="1:10" x14ac:dyDescent="0.25">
      <c r="A1824" s="33">
        <v>38756</v>
      </c>
      <c r="B1824" s="44">
        <v>1.1948000000000001</v>
      </c>
      <c r="C1824" s="44">
        <v>141.51</v>
      </c>
      <c r="D1824" s="44">
        <v>28.472999999999999</v>
      </c>
      <c r="E1824" s="44">
        <v>7.4667000000000003</v>
      </c>
      <c r="F1824" s="44">
        <v>0.68610000000000004</v>
      </c>
      <c r="G1824" s="44">
        <v>251.29</v>
      </c>
      <c r="H1824" s="44">
        <v>3.8224999999999998</v>
      </c>
      <c r="I1824" s="44">
        <v>1.3461000000000001</v>
      </c>
      <c r="J1824" s="45">
        <v>9.2713000000000001</v>
      </c>
    </row>
    <row r="1825" spans="1:10" x14ac:dyDescent="0.25">
      <c r="A1825" s="33">
        <v>38757</v>
      </c>
      <c r="B1825" s="44">
        <v>1.1972</v>
      </c>
      <c r="C1825" s="44">
        <v>141.91</v>
      </c>
      <c r="D1825" s="44">
        <v>28.359000000000002</v>
      </c>
      <c r="E1825" s="44">
        <v>7.4653</v>
      </c>
      <c r="F1825" s="44">
        <v>0.68810000000000004</v>
      </c>
      <c r="G1825" s="44">
        <v>250.99</v>
      </c>
      <c r="H1825" s="44">
        <v>3.8105000000000002</v>
      </c>
      <c r="I1825" s="44">
        <v>1.3433999999999999</v>
      </c>
      <c r="J1825" s="45">
        <v>9.2616999999999994</v>
      </c>
    </row>
    <row r="1826" spans="1:10" x14ac:dyDescent="0.25">
      <c r="A1826" s="33">
        <v>38758</v>
      </c>
      <c r="B1826" s="44">
        <v>1.1970000000000001</v>
      </c>
      <c r="C1826" s="44">
        <v>140.77000000000001</v>
      </c>
      <c r="D1826" s="44">
        <v>28.263000000000002</v>
      </c>
      <c r="E1826" s="44">
        <v>7.4649000000000001</v>
      </c>
      <c r="F1826" s="44">
        <v>0.68389999999999995</v>
      </c>
      <c r="G1826" s="44">
        <v>250.69</v>
      </c>
      <c r="H1826" s="44">
        <v>3.7774000000000001</v>
      </c>
      <c r="I1826" s="44">
        <v>1.3418000000000001</v>
      </c>
      <c r="J1826" s="45">
        <v>9.2622999999999998</v>
      </c>
    </row>
    <row r="1827" spans="1:10" x14ac:dyDescent="0.25">
      <c r="A1827" s="33">
        <v>38761</v>
      </c>
      <c r="B1827" s="44">
        <v>1.1888000000000001</v>
      </c>
      <c r="C1827" s="44">
        <v>140.35</v>
      </c>
      <c r="D1827" s="44">
        <v>28.417999999999999</v>
      </c>
      <c r="E1827" s="44">
        <v>7.4649000000000001</v>
      </c>
      <c r="F1827" s="44">
        <v>0.68369999999999997</v>
      </c>
      <c r="G1827" s="44">
        <v>251.36</v>
      </c>
      <c r="H1827" s="44">
        <v>3.7923</v>
      </c>
      <c r="I1827" s="44">
        <v>1.3602000000000001</v>
      </c>
      <c r="J1827" s="45">
        <v>9.3378999999999994</v>
      </c>
    </row>
    <row r="1828" spans="1:10" x14ac:dyDescent="0.25">
      <c r="A1828" s="33">
        <v>38762</v>
      </c>
      <c r="B1828" s="44">
        <v>1.1898</v>
      </c>
      <c r="C1828" s="44">
        <v>139.57</v>
      </c>
      <c r="D1828" s="44">
        <v>28.475000000000001</v>
      </c>
      <c r="E1828" s="44">
        <v>7.4649000000000001</v>
      </c>
      <c r="F1828" s="44">
        <v>0.68579999999999997</v>
      </c>
      <c r="G1828" s="44">
        <v>251.52</v>
      </c>
      <c r="H1828" s="44">
        <v>3.7915999999999999</v>
      </c>
      <c r="I1828" s="44">
        <v>1.3458000000000001</v>
      </c>
      <c r="J1828" s="45">
        <v>9.3350000000000009</v>
      </c>
    </row>
    <row r="1829" spans="1:10" x14ac:dyDescent="0.25">
      <c r="A1829" s="33">
        <v>38763</v>
      </c>
      <c r="B1829" s="44">
        <v>1.1903999999999999</v>
      </c>
      <c r="C1829" s="44">
        <v>139.96</v>
      </c>
      <c r="D1829" s="44">
        <v>28.395</v>
      </c>
      <c r="E1829" s="44">
        <v>7.4653999999999998</v>
      </c>
      <c r="F1829" s="44">
        <v>0.6835</v>
      </c>
      <c r="G1829" s="44">
        <v>250.93</v>
      </c>
      <c r="H1829" s="44">
        <v>3.774</v>
      </c>
      <c r="I1829" s="44">
        <v>1.3436999999999999</v>
      </c>
      <c r="J1829" s="45">
        <v>9.3324999999999996</v>
      </c>
    </row>
    <row r="1830" spans="1:10" x14ac:dyDescent="0.25">
      <c r="A1830" s="33">
        <v>38764</v>
      </c>
      <c r="B1830" s="44">
        <v>1.1858</v>
      </c>
      <c r="C1830" s="44">
        <v>140.11000000000001</v>
      </c>
      <c r="D1830" s="44">
        <v>28.36</v>
      </c>
      <c r="E1830" s="44">
        <v>7.4663000000000004</v>
      </c>
      <c r="F1830" s="44">
        <v>0.68425000000000002</v>
      </c>
      <c r="G1830" s="44">
        <v>250.93</v>
      </c>
      <c r="H1830" s="44">
        <v>3.7633000000000001</v>
      </c>
      <c r="I1830" s="44">
        <v>1.3567</v>
      </c>
      <c r="J1830" s="45">
        <v>9.3940000000000001</v>
      </c>
    </row>
    <row r="1831" spans="1:10" x14ac:dyDescent="0.25">
      <c r="A1831" s="33">
        <v>38765</v>
      </c>
      <c r="B1831" s="44">
        <v>1.1862999999999999</v>
      </c>
      <c r="C1831" s="44">
        <v>140.77000000000001</v>
      </c>
      <c r="D1831" s="44">
        <v>28.364999999999998</v>
      </c>
      <c r="E1831" s="44">
        <v>7.4653</v>
      </c>
      <c r="F1831" s="44">
        <v>0.68389999999999995</v>
      </c>
      <c r="G1831" s="44">
        <v>251.7</v>
      </c>
      <c r="H1831" s="44">
        <v>3.7654000000000001</v>
      </c>
      <c r="I1831" s="44">
        <v>1.3504</v>
      </c>
      <c r="J1831" s="45">
        <v>9.3810000000000002</v>
      </c>
    </row>
    <row r="1832" spans="1:10" x14ac:dyDescent="0.25">
      <c r="A1832" s="33">
        <v>38768</v>
      </c>
      <c r="B1832" s="44">
        <v>1.1932</v>
      </c>
      <c r="C1832" s="44">
        <v>141.11000000000001</v>
      </c>
      <c r="D1832" s="44">
        <v>28.41</v>
      </c>
      <c r="E1832" s="44">
        <v>7.4627999999999997</v>
      </c>
      <c r="F1832" s="44">
        <v>0.68479999999999996</v>
      </c>
      <c r="G1832" s="44">
        <v>251.68</v>
      </c>
      <c r="H1832" s="44">
        <v>3.7665000000000002</v>
      </c>
      <c r="I1832" s="44">
        <v>1.3439000000000001</v>
      </c>
      <c r="J1832" s="45">
        <v>9.3635000000000002</v>
      </c>
    </row>
    <row r="1833" spans="1:10" x14ac:dyDescent="0.25">
      <c r="A1833" s="33">
        <v>38769</v>
      </c>
      <c r="B1833" s="44">
        <v>1.1906000000000001</v>
      </c>
      <c r="C1833" s="44">
        <v>141.61000000000001</v>
      </c>
      <c r="D1833" s="44">
        <v>28.454999999999998</v>
      </c>
      <c r="E1833" s="44">
        <v>7.4625000000000004</v>
      </c>
      <c r="F1833" s="44">
        <v>0.68210000000000004</v>
      </c>
      <c r="G1833" s="44">
        <v>251.87</v>
      </c>
      <c r="H1833" s="44">
        <v>3.7772999999999999</v>
      </c>
      <c r="I1833" s="44">
        <v>1.3360000000000001</v>
      </c>
      <c r="J1833" s="45">
        <v>9.3887</v>
      </c>
    </row>
    <row r="1834" spans="1:10" x14ac:dyDescent="0.25">
      <c r="A1834" s="33">
        <v>38770</v>
      </c>
      <c r="B1834" s="44">
        <v>1.1875</v>
      </c>
      <c r="C1834" s="44">
        <v>140.91</v>
      </c>
      <c r="D1834" s="44">
        <v>28.553000000000001</v>
      </c>
      <c r="E1834" s="44">
        <v>7.4619999999999997</v>
      </c>
      <c r="F1834" s="44">
        <v>0.68279999999999996</v>
      </c>
      <c r="G1834" s="44">
        <v>253.31</v>
      </c>
      <c r="H1834" s="44">
        <v>3.8130000000000002</v>
      </c>
      <c r="I1834" s="44">
        <v>1.3343</v>
      </c>
      <c r="J1834" s="45">
        <v>9.3762000000000008</v>
      </c>
    </row>
    <row r="1835" spans="1:10" x14ac:dyDescent="0.25">
      <c r="A1835" s="33">
        <v>38771</v>
      </c>
      <c r="B1835" s="44">
        <v>1.1957</v>
      </c>
      <c r="C1835" s="44">
        <v>139.88</v>
      </c>
      <c r="D1835" s="44">
        <v>28.405000000000001</v>
      </c>
      <c r="E1835" s="44">
        <v>7.4610000000000003</v>
      </c>
      <c r="F1835" s="44">
        <v>0.68184999999999996</v>
      </c>
      <c r="G1835" s="44">
        <v>253.06</v>
      </c>
      <c r="H1835" s="44">
        <v>3.7928000000000002</v>
      </c>
      <c r="I1835" s="44">
        <v>1.3517999999999999</v>
      </c>
      <c r="J1835" s="45">
        <v>9.4102999999999994</v>
      </c>
    </row>
    <row r="1836" spans="1:10" x14ac:dyDescent="0.25">
      <c r="A1836" s="33">
        <v>38772</v>
      </c>
      <c r="B1836" s="44">
        <v>1.1896</v>
      </c>
      <c r="C1836" s="44">
        <v>139.11000000000001</v>
      </c>
      <c r="D1836" s="44">
        <v>28.36</v>
      </c>
      <c r="E1836" s="44">
        <v>7.4603999999999999</v>
      </c>
      <c r="F1836" s="44">
        <v>0.68030000000000002</v>
      </c>
      <c r="G1836" s="44">
        <v>252.77</v>
      </c>
      <c r="H1836" s="44">
        <v>3.7850000000000001</v>
      </c>
      <c r="I1836" s="44">
        <v>1.3512</v>
      </c>
      <c r="J1836" s="45">
        <v>9.42</v>
      </c>
    </row>
    <row r="1837" spans="1:10" x14ac:dyDescent="0.25">
      <c r="A1837" s="33">
        <v>38775</v>
      </c>
      <c r="B1837" s="44">
        <v>1.1852</v>
      </c>
      <c r="C1837" s="44">
        <v>137.77000000000001</v>
      </c>
      <c r="D1837" s="44">
        <v>28.34</v>
      </c>
      <c r="E1837" s="44">
        <v>7.4598000000000004</v>
      </c>
      <c r="F1837" s="44">
        <v>0.68105000000000004</v>
      </c>
      <c r="G1837" s="44">
        <v>252.5</v>
      </c>
      <c r="H1837" s="44">
        <v>3.7679999999999998</v>
      </c>
      <c r="I1837" s="44">
        <v>1.3493999999999999</v>
      </c>
      <c r="J1837" s="45">
        <v>9.4440000000000008</v>
      </c>
    </row>
    <row r="1838" spans="1:10" x14ac:dyDescent="0.25">
      <c r="A1838" s="33">
        <v>38776</v>
      </c>
      <c r="B1838" s="44">
        <v>1.1875</v>
      </c>
      <c r="C1838" s="44">
        <v>138.18</v>
      </c>
      <c r="D1838" s="44">
        <v>28.32</v>
      </c>
      <c r="E1838" s="44">
        <v>7.4610000000000003</v>
      </c>
      <c r="F1838" s="44">
        <v>0.67959999999999998</v>
      </c>
      <c r="G1838" s="44">
        <v>253.23</v>
      </c>
      <c r="H1838" s="44">
        <v>3.7875000000000001</v>
      </c>
      <c r="I1838" s="44">
        <v>1.3361000000000001</v>
      </c>
      <c r="J1838" s="45">
        <v>9.4489999999999998</v>
      </c>
    </row>
    <row r="1839" spans="1:10" x14ac:dyDescent="0.25">
      <c r="A1839" s="33">
        <v>38777</v>
      </c>
      <c r="B1839" s="44">
        <v>1.1954</v>
      </c>
      <c r="C1839" s="44">
        <v>138.56</v>
      </c>
      <c r="D1839" s="44">
        <v>28.265000000000001</v>
      </c>
      <c r="E1839" s="44">
        <v>7.4603999999999999</v>
      </c>
      <c r="F1839" s="44">
        <v>0.68059999999999998</v>
      </c>
      <c r="G1839" s="44">
        <v>253.42</v>
      </c>
      <c r="H1839" s="44">
        <v>3.7747999999999999</v>
      </c>
      <c r="I1839" s="44">
        <v>1.3488</v>
      </c>
      <c r="J1839" s="45">
        <v>9.4474999999999998</v>
      </c>
    </row>
    <row r="1840" spans="1:10" x14ac:dyDescent="0.25">
      <c r="A1840" s="33">
        <v>38778</v>
      </c>
      <c r="B1840" s="44">
        <v>1.1920999999999999</v>
      </c>
      <c r="C1840" s="44">
        <v>138.72999999999999</v>
      </c>
      <c r="D1840" s="44">
        <v>28.33</v>
      </c>
      <c r="E1840" s="44">
        <v>7.4603000000000002</v>
      </c>
      <c r="F1840" s="44">
        <v>0.68310000000000004</v>
      </c>
      <c r="G1840" s="44">
        <v>253.29</v>
      </c>
      <c r="H1840" s="44">
        <v>3.7746</v>
      </c>
      <c r="I1840" s="44">
        <v>1.3492999999999999</v>
      </c>
      <c r="J1840" s="45">
        <v>9.4623000000000008</v>
      </c>
    </row>
    <row r="1841" spans="1:10" x14ac:dyDescent="0.25">
      <c r="A1841" s="33">
        <v>38779</v>
      </c>
      <c r="B1841" s="44">
        <v>1.202</v>
      </c>
      <c r="C1841" s="44">
        <v>139.96</v>
      </c>
      <c r="D1841" s="44">
        <v>28.523</v>
      </c>
      <c r="E1841" s="44">
        <v>7.4618000000000002</v>
      </c>
      <c r="F1841" s="44">
        <v>0.68500000000000005</v>
      </c>
      <c r="G1841" s="44">
        <v>254.47</v>
      </c>
      <c r="H1841" s="44">
        <v>3.8014999999999999</v>
      </c>
      <c r="I1841" s="44">
        <v>1.3511</v>
      </c>
      <c r="J1841" s="45">
        <v>9.4603000000000002</v>
      </c>
    </row>
    <row r="1842" spans="1:10" x14ac:dyDescent="0.25">
      <c r="A1842" s="33">
        <v>38782</v>
      </c>
      <c r="B1842" s="44">
        <v>1.2017</v>
      </c>
      <c r="C1842" s="44">
        <v>141.04</v>
      </c>
      <c r="D1842" s="44">
        <v>28.545999999999999</v>
      </c>
      <c r="E1842" s="44">
        <v>7.4622000000000002</v>
      </c>
      <c r="F1842" s="44">
        <v>0.6855</v>
      </c>
      <c r="G1842" s="44">
        <v>254.72</v>
      </c>
      <c r="H1842" s="44">
        <v>3.8176999999999999</v>
      </c>
      <c r="I1842" s="44">
        <v>1.3509</v>
      </c>
      <c r="J1842" s="45">
        <v>9.4542999999999999</v>
      </c>
    </row>
    <row r="1843" spans="1:10" x14ac:dyDescent="0.25">
      <c r="A1843" s="33">
        <v>38783</v>
      </c>
      <c r="B1843" s="44">
        <v>1.1913</v>
      </c>
      <c r="C1843" s="44">
        <v>140.34</v>
      </c>
      <c r="D1843" s="44">
        <v>28.766999999999999</v>
      </c>
      <c r="E1843" s="44">
        <v>7.4598000000000004</v>
      </c>
      <c r="F1843" s="44">
        <v>0.68579999999999997</v>
      </c>
      <c r="G1843" s="44">
        <v>255.34</v>
      </c>
      <c r="H1843" s="44">
        <v>3.8561999999999999</v>
      </c>
      <c r="I1843" s="44">
        <v>1.3636999999999999</v>
      </c>
      <c r="J1843" s="45">
        <v>9.4733000000000001</v>
      </c>
    </row>
    <row r="1844" spans="1:10" x14ac:dyDescent="0.25">
      <c r="A1844" s="33">
        <v>38784</v>
      </c>
      <c r="B1844" s="44">
        <v>1.1914</v>
      </c>
      <c r="C1844" s="44">
        <v>140.35</v>
      </c>
      <c r="D1844" s="44">
        <v>28.805</v>
      </c>
      <c r="E1844" s="44">
        <v>7.4585999999999997</v>
      </c>
      <c r="F1844" s="44">
        <v>0.68605000000000005</v>
      </c>
      <c r="G1844" s="44">
        <v>255.8</v>
      </c>
      <c r="H1844" s="44">
        <v>3.8877000000000002</v>
      </c>
      <c r="I1844" s="44">
        <v>1.3576999999999999</v>
      </c>
      <c r="J1844" s="45">
        <v>9.4719999999999995</v>
      </c>
    </row>
    <row r="1845" spans="1:10" x14ac:dyDescent="0.25">
      <c r="A1845" s="33">
        <v>38785</v>
      </c>
      <c r="B1845" s="44">
        <v>1.1919999999999999</v>
      </c>
      <c r="C1845" s="44">
        <v>140.1</v>
      </c>
      <c r="D1845" s="44">
        <v>28.7</v>
      </c>
      <c r="E1845" s="44">
        <v>7.4596</v>
      </c>
      <c r="F1845" s="44">
        <v>0.68579999999999997</v>
      </c>
      <c r="G1845" s="44">
        <v>257.25</v>
      </c>
      <c r="H1845" s="44">
        <v>3.8763000000000001</v>
      </c>
      <c r="I1845" s="44">
        <v>1.3573</v>
      </c>
      <c r="J1845" s="45">
        <v>9.4298999999999999</v>
      </c>
    </row>
    <row r="1846" spans="1:10" x14ac:dyDescent="0.25">
      <c r="A1846" s="33">
        <v>38786</v>
      </c>
      <c r="B1846" s="44">
        <v>1.1919</v>
      </c>
      <c r="C1846" s="44">
        <v>141.11000000000001</v>
      </c>
      <c r="D1846" s="44">
        <v>28.78</v>
      </c>
      <c r="E1846" s="44">
        <v>7.4600999999999997</v>
      </c>
      <c r="F1846" s="44">
        <v>0.68620000000000003</v>
      </c>
      <c r="G1846" s="44">
        <v>258.70999999999998</v>
      </c>
      <c r="H1846" s="44">
        <v>3.9053</v>
      </c>
      <c r="I1846" s="44">
        <v>1.351</v>
      </c>
      <c r="J1846" s="45">
        <v>9.3925000000000001</v>
      </c>
    </row>
    <row r="1847" spans="1:10" x14ac:dyDescent="0.25">
      <c r="A1847" s="33">
        <v>38789</v>
      </c>
      <c r="B1847" s="44">
        <v>1.1921999999999999</v>
      </c>
      <c r="C1847" s="44">
        <v>141.94</v>
      </c>
      <c r="D1847" s="44">
        <v>28.84</v>
      </c>
      <c r="E1847" s="44">
        <v>7.46</v>
      </c>
      <c r="F1847" s="44">
        <v>0.69015000000000004</v>
      </c>
      <c r="G1847" s="44">
        <v>261.44</v>
      </c>
      <c r="H1847" s="44">
        <v>3.9306000000000001</v>
      </c>
      <c r="I1847" s="44">
        <v>1.3562000000000001</v>
      </c>
      <c r="J1847" s="45">
        <v>9.3786000000000005</v>
      </c>
    </row>
    <row r="1848" spans="1:10" x14ac:dyDescent="0.25">
      <c r="A1848" s="33">
        <v>38790</v>
      </c>
      <c r="B1848" s="44">
        <v>1.1948000000000001</v>
      </c>
      <c r="C1848" s="44">
        <v>141.31</v>
      </c>
      <c r="D1848" s="44">
        <v>28.795000000000002</v>
      </c>
      <c r="E1848" s="44">
        <v>7.4608999999999996</v>
      </c>
      <c r="F1848" s="44">
        <v>0.68855</v>
      </c>
      <c r="G1848" s="44">
        <v>263.92</v>
      </c>
      <c r="H1848" s="44">
        <v>3.9279999999999999</v>
      </c>
      <c r="I1848" s="44">
        <v>1.3552999999999999</v>
      </c>
      <c r="J1848" s="45">
        <v>9.3819999999999997</v>
      </c>
    </row>
    <row r="1849" spans="1:10" x14ac:dyDescent="0.25">
      <c r="A1849" s="33">
        <v>38791</v>
      </c>
      <c r="B1849" s="44">
        <v>1.2025999999999999</v>
      </c>
      <c r="C1849" s="44">
        <v>141.31</v>
      </c>
      <c r="D1849" s="44">
        <v>28.745000000000001</v>
      </c>
      <c r="E1849" s="44">
        <v>7.4618000000000002</v>
      </c>
      <c r="F1849" s="44">
        <v>0.68920000000000003</v>
      </c>
      <c r="G1849" s="44">
        <v>262.43</v>
      </c>
      <c r="H1849" s="44">
        <v>3.8864999999999998</v>
      </c>
      <c r="I1849" s="44">
        <v>1.3373999999999999</v>
      </c>
      <c r="J1849" s="45">
        <v>9.3874999999999993</v>
      </c>
    </row>
    <row r="1850" spans="1:10" x14ac:dyDescent="0.25">
      <c r="A1850" s="33">
        <v>38792</v>
      </c>
      <c r="B1850" s="44">
        <v>1.2069000000000001</v>
      </c>
      <c r="C1850" s="44">
        <v>142.06</v>
      </c>
      <c r="D1850" s="44">
        <v>28.738</v>
      </c>
      <c r="E1850" s="44">
        <v>7.4615999999999998</v>
      </c>
      <c r="F1850" s="44">
        <v>0.69084999999999996</v>
      </c>
      <c r="G1850" s="44">
        <v>261.74</v>
      </c>
      <c r="H1850" s="44">
        <v>3.8932000000000002</v>
      </c>
      <c r="I1850" s="44">
        <v>1.3222</v>
      </c>
      <c r="J1850" s="45">
        <v>9.3636999999999997</v>
      </c>
    </row>
    <row r="1851" spans="1:10" x14ac:dyDescent="0.25">
      <c r="A1851" s="33">
        <v>38793</v>
      </c>
      <c r="B1851" s="44">
        <v>1.2184999999999999</v>
      </c>
      <c r="C1851" s="44">
        <v>141.47</v>
      </c>
      <c r="D1851" s="44">
        <v>28.542999999999999</v>
      </c>
      <c r="E1851" s="44">
        <v>7.4615999999999998</v>
      </c>
      <c r="F1851" s="44">
        <v>0.69450000000000001</v>
      </c>
      <c r="G1851" s="44">
        <v>259.14999999999998</v>
      </c>
      <c r="H1851" s="44">
        <v>3.8367</v>
      </c>
      <c r="I1851" s="44">
        <v>1.3242</v>
      </c>
      <c r="J1851" s="45">
        <v>9.3396000000000008</v>
      </c>
    </row>
    <row r="1852" spans="1:10" x14ac:dyDescent="0.25">
      <c r="A1852" s="33">
        <v>38796</v>
      </c>
      <c r="B1852" s="44">
        <v>1.2174</v>
      </c>
      <c r="C1852" s="44">
        <v>141.07</v>
      </c>
      <c r="D1852" s="44">
        <v>28.59</v>
      </c>
      <c r="E1852" s="44">
        <v>7.4619999999999997</v>
      </c>
      <c r="F1852" s="44">
        <v>0.69369999999999998</v>
      </c>
      <c r="G1852" s="44">
        <v>261.58</v>
      </c>
      <c r="H1852" s="44">
        <v>3.8853</v>
      </c>
      <c r="I1852" s="44">
        <v>1.323</v>
      </c>
      <c r="J1852" s="45">
        <v>9.3339999999999996</v>
      </c>
    </row>
    <row r="1853" spans="1:10" x14ac:dyDescent="0.25">
      <c r="A1853" s="33">
        <v>38797</v>
      </c>
      <c r="B1853" s="44">
        <v>1.2143999999999999</v>
      </c>
      <c r="C1853" s="44">
        <v>141.61000000000001</v>
      </c>
      <c r="D1853" s="44">
        <v>28.577999999999999</v>
      </c>
      <c r="E1853" s="44">
        <v>7.4627999999999997</v>
      </c>
      <c r="F1853" s="44">
        <v>0.69420000000000004</v>
      </c>
      <c r="G1853" s="44">
        <v>263.81</v>
      </c>
      <c r="H1853" s="44">
        <v>3.8963999999999999</v>
      </c>
      <c r="I1853" s="44">
        <v>1.3191999999999999</v>
      </c>
      <c r="J1853" s="45">
        <v>9.3729999999999993</v>
      </c>
    </row>
    <row r="1854" spans="1:10" x14ac:dyDescent="0.25">
      <c r="A1854" s="33">
        <v>38798</v>
      </c>
      <c r="B1854" s="44">
        <v>1.2069000000000001</v>
      </c>
      <c r="C1854" s="44">
        <v>141.34</v>
      </c>
      <c r="D1854" s="44">
        <v>28.67</v>
      </c>
      <c r="E1854" s="44">
        <v>7.4617000000000004</v>
      </c>
      <c r="F1854" s="44">
        <v>0.69140000000000001</v>
      </c>
      <c r="G1854" s="44">
        <v>266</v>
      </c>
      <c r="H1854" s="44">
        <v>3.9133</v>
      </c>
      <c r="I1854" s="44">
        <v>1.3192999999999999</v>
      </c>
      <c r="J1854" s="45">
        <v>9.3774999999999995</v>
      </c>
    </row>
    <row r="1855" spans="1:10" x14ac:dyDescent="0.25">
      <c r="A1855" s="33">
        <v>38799</v>
      </c>
      <c r="B1855" s="44">
        <v>1.2055</v>
      </c>
      <c r="C1855" s="44">
        <v>141.12</v>
      </c>
      <c r="D1855" s="44">
        <v>28.683</v>
      </c>
      <c r="E1855" s="44">
        <v>7.4614000000000003</v>
      </c>
      <c r="F1855" s="44">
        <v>0.69174999999999998</v>
      </c>
      <c r="G1855" s="44">
        <v>263</v>
      </c>
      <c r="H1855" s="44">
        <v>3.8805000000000001</v>
      </c>
      <c r="I1855" s="44">
        <v>1.3102</v>
      </c>
      <c r="J1855" s="45">
        <v>9.3524999999999991</v>
      </c>
    </row>
    <row r="1856" spans="1:10" x14ac:dyDescent="0.25">
      <c r="A1856" s="33">
        <v>38800</v>
      </c>
      <c r="B1856" s="44">
        <v>1.1969000000000001</v>
      </c>
      <c r="C1856" s="44">
        <v>141.52000000000001</v>
      </c>
      <c r="D1856" s="44">
        <v>28.7</v>
      </c>
      <c r="E1856" s="44">
        <v>7.4610000000000003</v>
      </c>
      <c r="F1856" s="44">
        <v>0.69079999999999997</v>
      </c>
      <c r="G1856" s="44">
        <v>264.48</v>
      </c>
      <c r="H1856" s="44">
        <v>3.9075000000000002</v>
      </c>
      <c r="I1856" s="44">
        <v>1.3142</v>
      </c>
      <c r="J1856" s="45">
        <v>9.3729999999999993</v>
      </c>
    </row>
    <row r="1857" spans="1:10" x14ac:dyDescent="0.25">
      <c r="A1857" s="33">
        <v>38803</v>
      </c>
      <c r="B1857" s="44">
        <v>1.2024999999999999</v>
      </c>
      <c r="C1857" s="44">
        <v>140.15</v>
      </c>
      <c r="D1857" s="44">
        <v>28.67</v>
      </c>
      <c r="E1857" s="44">
        <v>7.4617000000000004</v>
      </c>
      <c r="F1857" s="44">
        <v>0.68830000000000002</v>
      </c>
      <c r="G1857" s="44">
        <v>264.18</v>
      </c>
      <c r="H1857" s="44">
        <v>3.9047999999999998</v>
      </c>
      <c r="I1857" s="44">
        <v>1.3158000000000001</v>
      </c>
      <c r="J1857" s="45">
        <v>9.3550000000000004</v>
      </c>
    </row>
    <row r="1858" spans="1:10" x14ac:dyDescent="0.25">
      <c r="A1858" s="33">
        <v>38804</v>
      </c>
      <c r="B1858" s="44">
        <v>1.2083999999999999</v>
      </c>
      <c r="C1858" s="44">
        <v>141.09</v>
      </c>
      <c r="D1858" s="44">
        <v>28.733000000000001</v>
      </c>
      <c r="E1858" s="44">
        <v>7.4615999999999998</v>
      </c>
      <c r="F1858" s="44">
        <v>0.69069999999999998</v>
      </c>
      <c r="G1858" s="44">
        <v>266.36</v>
      </c>
      <c r="H1858" s="44">
        <v>3.9390000000000001</v>
      </c>
      <c r="I1858" s="44">
        <v>1.306</v>
      </c>
      <c r="J1858" s="45">
        <v>9.3676999999999992</v>
      </c>
    </row>
    <row r="1859" spans="1:10" x14ac:dyDescent="0.25">
      <c r="A1859" s="33">
        <v>38805</v>
      </c>
      <c r="B1859" s="44">
        <v>1.2012</v>
      </c>
      <c r="C1859" s="44">
        <v>141.58000000000001</v>
      </c>
      <c r="D1859" s="44">
        <v>28.728000000000002</v>
      </c>
      <c r="E1859" s="44">
        <v>7.4617000000000004</v>
      </c>
      <c r="F1859" s="44">
        <v>0.69184999999999997</v>
      </c>
      <c r="G1859" s="44">
        <v>267.3</v>
      </c>
      <c r="H1859" s="44">
        <v>3.9594999999999998</v>
      </c>
      <c r="I1859" s="44">
        <v>1.2927999999999999</v>
      </c>
      <c r="J1859" s="45">
        <v>9.4147999999999996</v>
      </c>
    </row>
    <row r="1860" spans="1:10" x14ac:dyDescent="0.25">
      <c r="A1860" s="33">
        <v>38806</v>
      </c>
      <c r="B1860" s="44">
        <v>1.2096</v>
      </c>
      <c r="C1860" s="44">
        <v>141.9</v>
      </c>
      <c r="D1860" s="44">
        <v>28.614999999999998</v>
      </c>
      <c r="E1860" s="44">
        <v>7.4618000000000002</v>
      </c>
      <c r="F1860" s="44">
        <v>0.6946</v>
      </c>
      <c r="G1860" s="44">
        <v>265.39999999999998</v>
      </c>
      <c r="H1860" s="44">
        <v>3.9262000000000001</v>
      </c>
      <c r="I1860" s="44">
        <v>1.2892999999999999</v>
      </c>
      <c r="J1860" s="45">
        <v>9.4162999999999997</v>
      </c>
    </row>
    <row r="1861" spans="1:10" x14ac:dyDescent="0.25">
      <c r="A1861" s="33">
        <v>38807</v>
      </c>
      <c r="B1861" s="44">
        <v>1.2103999999999999</v>
      </c>
      <c r="C1861" s="44">
        <v>142.41999999999999</v>
      </c>
      <c r="D1861" s="44">
        <v>28.594999999999999</v>
      </c>
      <c r="E1861" s="44">
        <v>7.4623999999999997</v>
      </c>
      <c r="F1861" s="44">
        <v>0.69640000000000002</v>
      </c>
      <c r="G1861" s="44">
        <v>265.74</v>
      </c>
      <c r="H1861" s="44">
        <v>3.9424999999999999</v>
      </c>
      <c r="I1861" s="44">
        <v>1.2899</v>
      </c>
      <c r="J1861" s="45">
        <v>9.4314999999999998</v>
      </c>
    </row>
    <row r="1862" spans="1:10" x14ac:dyDescent="0.25">
      <c r="A1862" s="33">
        <v>38810</v>
      </c>
      <c r="B1862" s="44">
        <v>1.2062999999999999</v>
      </c>
      <c r="C1862" s="44">
        <v>142.77000000000001</v>
      </c>
      <c r="D1862" s="44">
        <v>28.428999999999998</v>
      </c>
      <c r="E1862" s="44">
        <v>7.4622999999999999</v>
      </c>
      <c r="F1862" s="44">
        <v>0.69769999999999999</v>
      </c>
      <c r="G1862" s="44">
        <v>263.23</v>
      </c>
      <c r="H1862" s="44">
        <v>3.9142999999999999</v>
      </c>
      <c r="I1862" s="44">
        <v>1.2870999999999999</v>
      </c>
      <c r="J1862" s="45">
        <v>9.4194999999999993</v>
      </c>
    </row>
    <row r="1863" spans="1:10" x14ac:dyDescent="0.25">
      <c r="A1863" s="33">
        <v>38811</v>
      </c>
      <c r="B1863" s="44">
        <v>1.2217</v>
      </c>
      <c r="C1863" s="44">
        <v>143.69</v>
      </c>
      <c r="D1863" s="44">
        <v>28.513000000000002</v>
      </c>
      <c r="E1863" s="44">
        <v>7.4627999999999997</v>
      </c>
      <c r="F1863" s="44">
        <v>0.69835000000000003</v>
      </c>
      <c r="G1863" s="44">
        <v>264.61</v>
      </c>
      <c r="H1863" s="44">
        <v>3.9483000000000001</v>
      </c>
      <c r="I1863" s="44">
        <v>1.2897000000000001</v>
      </c>
      <c r="J1863" s="45">
        <v>9.3819999999999997</v>
      </c>
    </row>
    <row r="1864" spans="1:10" x14ac:dyDescent="0.25">
      <c r="A1864" s="33">
        <v>38812</v>
      </c>
      <c r="B1864" s="44">
        <v>1.2262</v>
      </c>
      <c r="C1864" s="44">
        <v>144.16</v>
      </c>
      <c r="D1864" s="44">
        <v>28.568000000000001</v>
      </c>
      <c r="E1864" s="44">
        <v>7.4629000000000003</v>
      </c>
      <c r="F1864" s="44">
        <v>0.7006</v>
      </c>
      <c r="G1864" s="44">
        <v>266.23</v>
      </c>
      <c r="H1864" s="44">
        <v>3.9733000000000001</v>
      </c>
      <c r="I1864" s="44">
        <v>1.2923</v>
      </c>
      <c r="J1864" s="45">
        <v>9.3583999999999996</v>
      </c>
    </row>
    <row r="1865" spans="1:10" x14ac:dyDescent="0.25">
      <c r="A1865" s="33">
        <v>38813</v>
      </c>
      <c r="B1865" s="44">
        <v>1.2312000000000001</v>
      </c>
      <c r="C1865" s="44">
        <v>144.81</v>
      </c>
      <c r="D1865" s="44">
        <v>28.55</v>
      </c>
      <c r="E1865" s="44">
        <v>7.4630999999999998</v>
      </c>
      <c r="F1865" s="44">
        <v>0.70055000000000001</v>
      </c>
      <c r="G1865" s="44">
        <v>268.02</v>
      </c>
      <c r="H1865" s="44">
        <v>3.9716</v>
      </c>
      <c r="I1865" s="44">
        <v>1.306</v>
      </c>
      <c r="J1865" s="45">
        <v>9.3219999999999992</v>
      </c>
    </row>
    <row r="1866" spans="1:10" x14ac:dyDescent="0.25">
      <c r="A1866" s="33">
        <v>38814</v>
      </c>
      <c r="B1866" s="44">
        <v>1.2179</v>
      </c>
      <c r="C1866" s="44">
        <v>143.57</v>
      </c>
      <c r="D1866" s="44">
        <v>28.51</v>
      </c>
      <c r="E1866" s="44">
        <v>7.4633000000000003</v>
      </c>
      <c r="F1866" s="44">
        <v>0.69645000000000001</v>
      </c>
      <c r="G1866" s="44">
        <v>267.07</v>
      </c>
      <c r="H1866" s="44">
        <v>3.9620000000000002</v>
      </c>
      <c r="I1866" s="44">
        <v>1.3137000000000001</v>
      </c>
      <c r="J1866" s="45">
        <v>9.3414999999999999</v>
      </c>
    </row>
    <row r="1867" spans="1:10" x14ac:dyDescent="0.25">
      <c r="A1867" s="33">
        <v>38817</v>
      </c>
      <c r="B1867" s="44">
        <v>1.2099</v>
      </c>
      <c r="C1867" s="44">
        <v>143.22</v>
      </c>
      <c r="D1867" s="44">
        <v>28.623000000000001</v>
      </c>
      <c r="E1867" s="44">
        <v>7.4619</v>
      </c>
      <c r="F1867" s="44">
        <v>0.69379999999999997</v>
      </c>
      <c r="G1867" s="44">
        <v>267.27999999999997</v>
      </c>
      <c r="H1867" s="44">
        <v>3.9740000000000002</v>
      </c>
      <c r="I1867" s="44">
        <v>1.3122</v>
      </c>
      <c r="J1867" s="45">
        <v>9.3668999999999993</v>
      </c>
    </row>
    <row r="1868" spans="1:10" x14ac:dyDescent="0.25">
      <c r="A1868" s="33">
        <v>38818</v>
      </c>
      <c r="B1868" s="44">
        <v>1.2104999999999999</v>
      </c>
      <c r="C1868" s="44">
        <v>143.72999999999999</v>
      </c>
      <c r="D1868" s="44">
        <v>28.55</v>
      </c>
      <c r="E1868" s="44">
        <v>7.4626999999999999</v>
      </c>
      <c r="F1868" s="44">
        <v>0.69389999999999996</v>
      </c>
      <c r="G1868" s="44">
        <v>264.95999999999998</v>
      </c>
      <c r="H1868" s="44">
        <v>3.9340000000000002</v>
      </c>
      <c r="I1868" s="44">
        <v>1.3156000000000001</v>
      </c>
      <c r="J1868" s="45">
        <v>9.3345000000000002</v>
      </c>
    </row>
    <row r="1869" spans="1:10" x14ac:dyDescent="0.25">
      <c r="A1869" s="33">
        <v>38819</v>
      </c>
      <c r="B1869" s="44">
        <v>1.2124999999999999</v>
      </c>
      <c r="C1869" s="44">
        <v>143.22</v>
      </c>
      <c r="D1869" s="44">
        <v>28.571999999999999</v>
      </c>
      <c r="E1869" s="44">
        <v>7.4623999999999997</v>
      </c>
      <c r="F1869" s="44">
        <v>0.69164999999999999</v>
      </c>
      <c r="G1869" s="44">
        <v>265.20999999999998</v>
      </c>
      <c r="H1869" s="44">
        <v>3.9253999999999998</v>
      </c>
      <c r="I1869" s="44">
        <v>1.3124</v>
      </c>
      <c r="J1869" s="45">
        <v>9.3285</v>
      </c>
    </row>
    <row r="1870" spans="1:10" x14ac:dyDescent="0.25">
      <c r="A1870" s="33">
        <v>38820</v>
      </c>
      <c r="B1870" s="44">
        <v>1.2094</v>
      </c>
      <c r="C1870" s="44">
        <v>143.47999999999999</v>
      </c>
      <c r="D1870" s="44">
        <v>28.645</v>
      </c>
      <c r="E1870" s="44">
        <v>7.4623999999999997</v>
      </c>
      <c r="F1870" s="44">
        <v>0.69030000000000002</v>
      </c>
      <c r="G1870" s="44">
        <v>267.73</v>
      </c>
      <c r="H1870" s="44">
        <v>3.9476</v>
      </c>
      <c r="I1870" s="44">
        <v>1.3089999999999999</v>
      </c>
      <c r="J1870" s="45">
        <v>9.3260000000000005</v>
      </c>
    </row>
    <row r="1871" spans="1:10" x14ac:dyDescent="0.25">
      <c r="A1871" s="33">
        <v>38825</v>
      </c>
      <c r="B1871" s="44">
        <v>1.2252000000000001</v>
      </c>
      <c r="C1871" s="44">
        <v>144.53</v>
      </c>
      <c r="D1871" s="44">
        <v>28.565000000000001</v>
      </c>
      <c r="E1871" s="44">
        <v>7.4621000000000004</v>
      </c>
      <c r="F1871" s="44">
        <v>0.6915</v>
      </c>
      <c r="G1871" s="44">
        <v>266.67</v>
      </c>
      <c r="H1871" s="44">
        <v>3.9268000000000001</v>
      </c>
      <c r="I1871" s="44">
        <v>1.3106</v>
      </c>
      <c r="J1871" s="45">
        <v>9.3068000000000008</v>
      </c>
    </row>
    <row r="1872" spans="1:10" x14ac:dyDescent="0.25">
      <c r="A1872" s="33">
        <v>38826</v>
      </c>
      <c r="B1872" s="44">
        <v>1.2345999999999999</v>
      </c>
      <c r="C1872" s="44">
        <v>144.6</v>
      </c>
      <c r="D1872" s="44">
        <v>28.524999999999999</v>
      </c>
      <c r="E1872" s="44">
        <v>7.4608999999999996</v>
      </c>
      <c r="F1872" s="44">
        <v>0.69135000000000002</v>
      </c>
      <c r="G1872" s="44">
        <v>264.55</v>
      </c>
      <c r="H1872" s="44">
        <v>3.8976999999999999</v>
      </c>
      <c r="I1872" s="44">
        <v>1.3126</v>
      </c>
      <c r="J1872" s="45">
        <v>9.3219999999999992</v>
      </c>
    </row>
    <row r="1873" spans="1:10" x14ac:dyDescent="0.25">
      <c r="A1873" s="33">
        <v>38827</v>
      </c>
      <c r="B1873" s="44">
        <v>1.2345999999999999</v>
      </c>
      <c r="C1873" s="44">
        <v>145.27000000000001</v>
      </c>
      <c r="D1873" s="44">
        <v>28.46</v>
      </c>
      <c r="E1873" s="44">
        <v>7.4606000000000003</v>
      </c>
      <c r="F1873" s="44">
        <v>0.69240000000000002</v>
      </c>
      <c r="G1873" s="44">
        <v>266.23</v>
      </c>
      <c r="H1873" s="44">
        <v>3.8944999999999999</v>
      </c>
      <c r="I1873" s="44">
        <v>1.2971999999999999</v>
      </c>
      <c r="J1873" s="45">
        <v>9.2881999999999998</v>
      </c>
    </row>
    <row r="1874" spans="1:10" x14ac:dyDescent="0.25">
      <c r="A1874" s="33">
        <v>38828</v>
      </c>
      <c r="B1874" s="44">
        <v>1.2315</v>
      </c>
      <c r="C1874" s="44">
        <v>144.36000000000001</v>
      </c>
      <c r="D1874" s="44">
        <v>28.443000000000001</v>
      </c>
      <c r="E1874" s="44">
        <v>7.4615</v>
      </c>
      <c r="F1874" s="44">
        <v>0.69245000000000001</v>
      </c>
      <c r="G1874" s="44">
        <v>265.57</v>
      </c>
      <c r="H1874" s="44">
        <v>3.8843000000000001</v>
      </c>
      <c r="I1874" s="44">
        <v>1.2989999999999999</v>
      </c>
      <c r="J1874" s="45">
        <v>9.3079999999999998</v>
      </c>
    </row>
    <row r="1875" spans="1:10" x14ac:dyDescent="0.25">
      <c r="A1875" s="33">
        <v>38831</v>
      </c>
      <c r="B1875" s="44">
        <v>1.2364999999999999</v>
      </c>
      <c r="C1875" s="44">
        <v>142.16999999999999</v>
      </c>
      <c r="D1875" s="44">
        <v>28.385000000000002</v>
      </c>
      <c r="E1875" s="44">
        <v>7.4607999999999999</v>
      </c>
      <c r="F1875" s="44">
        <v>0.69189999999999996</v>
      </c>
      <c r="G1875" s="44">
        <v>262.43</v>
      </c>
      <c r="H1875" s="44">
        <v>3.8586999999999998</v>
      </c>
      <c r="I1875" s="44">
        <v>1.2878000000000001</v>
      </c>
      <c r="J1875" s="45">
        <v>9.3420000000000005</v>
      </c>
    </row>
    <row r="1876" spans="1:10" x14ac:dyDescent="0.25">
      <c r="A1876" s="33">
        <v>38832</v>
      </c>
      <c r="B1876" s="44">
        <v>1.2424999999999999</v>
      </c>
      <c r="C1876" s="44">
        <v>142.11000000000001</v>
      </c>
      <c r="D1876" s="44">
        <v>28.395</v>
      </c>
      <c r="E1876" s="44">
        <v>7.4610000000000003</v>
      </c>
      <c r="F1876" s="44">
        <v>0.69440000000000002</v>
      </c>
      <c r="G1876" s="44">
        <v>263.45</v>
      </c>
      <c r="H1876" s="44">
        <v>3.8698999999999999</v>
      </c>
      <c r="I1876" s="44">
        <v>1.2851999999999999</v>
      </c>
      <c r="J1876" s="45">
        <v>9.3325999999999993</v>
      </c>
    </row>
    <row r="1877" spans="1:10" x14ac:dyDescent="0.25">
      <c r="A1877" s="33">
        <v>38833</v>
      </c>
      <c r="B1877" s="44">
        <v>1.2424999999999999</v>
      </c>
      <c r="C1877" s="44">
        <v>142.87</v>
      </c>
      <c r="D1877" s="44">
        <v>28.417000000000002</v>
      </c>
      <c r="E1877" s="44">
        <v>7.4600999999999997</v>
      </c>
      <c r="F1877" s="44">
        <v>0.69599999999999995</v>
      </c>
      <c r="G1877" s="44">
        <v>265.77999999999997</v>
      </c>
      <c r="H1877" s="44">
        <v>3.8873000000000002</v>
      </c>
      <c r="I1877" s="44">
        <v>1.2849999999999999</v>
      </c>
      <c r="J1877" s="45">
        <v>9.3134999999999994</v>
      </c>
    </row>
    <row r="1878" spans="1:10" x14ac:dyDescent="0.25">
      <c r="A1878" s="33">
        <v>38834</v>
      </c>
      <c r="B1878" s="44">
        <v>1.2414000000000001</v>
      </c>
      <c r="C1878" s="44">
        <v>142.71</v>
      </c>
      <c r="D1878" s="44">
        <v>28.445</v>
      </c>
      <c r="E1878" s="44">
        <v>7.4602000000000004</v>
      </c>
      <c r="F1878" s="44">
        <v>0.69579999999999997</v>
      </c>
      <c r="G1878" s="44">
        <v>265.38</v>
      </c>
      <c r="H1878" s="44">
        <v>3.8736999999999999</v>
      </c>
      <c r="I1878" s="44">
        <v>1.282</v>
      </c>
      <c r="J1878" s="45">
        <v>9.3328000000000007</v>
      </c>
    </row>
    <row r="1879" spans="1:10" x14ac:dyDescent="0.25">
      <c r="A1879" s="33">
        <v>38835</v>
      </c>
      <c r="B1879" s="44">
        <v>1.2537</v>
      </c>
      <c r="C1879" s="44">
        <v>143.29</v>
      </c>
      <c r="D1879" s="44">
        <v>28.42</v>
      </c>
      <c r="E1879" s="44">
        <v>7.4607999999999999</v>
      </c>
      <c r="F1879" s="44">
        <v>0.69420000000000004</v>
      </c>
      <c r="G1879" s="44">
        <v>264.08</v>
      </c>
      <c r="H1879" s="44">
        <v>3.8746999999999998</v>
      </c>
      <c r="I1879" s="44">
        <v>1.2761</v>
      </c>
      <c r="J1879" s="45">
        <v>9.2970000000000006</v>
      </c>
    </row>
    <row r="1880" spans="1:10" x14ac:dyDescent="0.25">
      <c r="A1880" s="33">
        <v>38839</v>
      </c>
      <c r="B1880" s="44">
        <v>1.2643</v>
      </c>
      <c r="C1880" s="44">
        <v>143.47999999999999</v>
      </c>
      <c r="D1880" s="44">
        <v>28.414999999999999</v>
      </c>
      <c r="E1880" s="44">
        <v>7.4569999999999999</v>
      </c>
      <c r="F1880" s="44">
        <v>0.68864999999999998</v>
      </c>
      <c r="G1880" s="44">
        <v>263.24</v>
      </c>
      <c r="H1880" s="44">
        <v>3.8549000000000002</v>
      </c>
      <c r="I1880" s="44">
        <v>1.2806</v>
      </c>
      <c r="J1880" s="45">
        <v>9.3172999999999995</v>
      </c>
    </row>
    <row r="1881" spans="1:10" x14ac:dyDescent="0.25">
      <c r="A1881" s="33">
        <v>38840</v>
      </c>
      <c r="B1881" s="44">
        <v>1.2622</v>
      </c>
      <c r="C1881" s="44">
        <v>143.38</v>
      </c>
      <c r="D1881" s="44">
        <v>28.283000000000001</v>
      </c>
      <c r="E1881" s="44">
        <v>7.4570999999999996</v>
      </c>
      <c r="F1881" s="44">
        <v>0.68689999999999996</v>
      </c>
      <c r="G1881" s="44">
        <v>260.77999999999997</v>
      </c>
      <c r="H1881" s="44">
        <v>3.8149999999999999</v>
      </c>
      <c r="I1881" s="44">
        <v>1.2961</v>
      </c>
      <c r="J1881" s="45">
        <v>9.3089999999999993</v>
      </c>
    </row>
    <row r="1882" spans="1:10" x14ac:dyDescent="0.25">
      <c r="A1882" s="33">
        <v>38841</v>
      </c>
      <c r="B1882" s="44">
        <v>1.2592000000000001</v>
      </c>
      <c r="C1882" s="44">
        <v>143.62</v>
      </c>
      <c r="D1882" s="44">
        <v>28.338000000000001</v>
      </c>
      <c r="E1882" s="44">
        <v>7.4570999999999996</v>
      </c>
      <c r="F1882" s="44">
        <v>0.68400000000000005</v>
      </c>
      <c r="G1882" s="44">
        <v>261.07</v>
      </c>
      <c r="H1882" s="44">
        <v>3.8191000000000002</v>
      </c>
      <c r="I1882" s="44">
        <v>1.296</v>
      </c>
      <c r="J1882" s="45">
        <v>9.3254999999999999</v>
      </c>
    </row>
    <row r="1883" spans="1:10" x14ac:dyDescent="0.25">
      <c r="A1883" s="33">
        <v>38842</v>
      </c>
      <c r="B1883" s="44">
        <v>1.2687999999999999</v>
      </c>
      <c r="C1883" s="44">
        <v>144.51</v>
      </c>
      <c r="D1883" s="44">
        <v>28.292000000000002</v>
      </c>
      <c r="E1883" s="44">
        <v>7.4569999999999999</v>
      </c>
      <c r="F1883" s="44">
        <v>0.68679999999999997</v>
      </c>
      <c r="G1883" s="44">
        <v>259.8</v>
      </c>
      <c r="H1883" s="44">
        <v>3.8149000000000002</v>
      </c>
      <c r="I1883" s="44">
        <v>1.3012999999999999</v>
      </c>
      <c r="J1883" s="45">
        <v>9.3219999999999992</v>
      </c>
    </row>
    <row r="1884" spans="1:10" x14ac:dyDescent="0.25">
      <c r="A1884" s="33">
        <v>38845</v>
      </c>
      <c r="B1884" s="44">
        <v>1.2756000000000001</v>
      </c>
      <c r="C1884" s="44">
        <v>141.88</v>
      </c>
      <c r="D1884" s="44">
        <v>28.238</v>
      </c>
      <c r="E1884" s="44">
        <v>7.4573</v>
      </c>
      <c r="F1884" s="44">
        <v>0.68459999999999999</v>
      </c>
      <c r="G1884" s="44">
        <v>259.51</v>
      </c>
      <c r="H1884" s="44">
        <v>3.8315000000000001</v>
      </c>
      <c r="I1884" s="44">
        <v>1.2964</v>
      </c>
      <c r="J1884" s="45">
        <v>9.2985000000000007</v>
      </c>
    </row>
    <row r="1885" spans="1:10" x14ac:dyDescent="0.25">
      <c r="A1885" s="33">
        <v>38846</v>
      </c>
      <c r="B1885" s="44">
        <v>1.2697000000000001</v>
      </c>
      <c r="C1885" s="44">
        <v>141.62</v>
      </c>
      <c r="D1885" s="44">
        <v>28.29</v>
      </c>
      <c r="E1885" s="44">
        <v>7.4573999999999998</v>
      </c>
      <c r="F1885" s="44">
        <v>0.6835</v>
      </c>
      <c r="G1885" s="44">
        <v>260.85000000000002</v>
      </c>
      <c r="H1885" s="44">
        <v>3.8426999999999998</v>
      </c>
      <c r="I1885" s="44">
        <v>1.2904</v>
      </c>
      <c r="J1885" s="45">
        <v>9.3209999999999997</v>
      </c>
    </row>
    <row r="1886" spans="1:10" x14ac:dyDescent="0.25">
      <c r="A1886" s="33">
        <v>38847</v>
      </c>
      <c r="B1886" s="44">
        <v>1.2779</v>
      </c>
      <c r="C1886" s="44">
        <v>141.27000000000001</v>
      </c>
      <c r="D1886" s="44">
        <v>28.277999999999999</v>
      </c>
      <c r="E1886" s="44">
        <v>7.4577999999999998</v>
      </c>
      <c r="F1886" s="44">
        <v>0.68610000000000004</v>
      </c>
      <c r="G1886" s="44">
        <v>260.57</v>
      </c>
      <c r="H1886" s="44">
        <v>3.8365</v>
      </c>
      <c r="I1886" s="44">
        <v>1.2886</v>
      </c>
      <c r="J1886" s="45">
        <v>9.3265999999999991</v>
      </c>
    </row>
    <row r="1887" spans="1:10" x14ac:dyDescent="0.25">
      <c r="A1887" s="33">
        <v>38848</v>
      </c>
      <c r="B1887" s="44">
        <v>1.2716000000000001</v>
      </c>
      <c r="C1887" s="44">
        <v>141.41</v>
      </c>
      <c r="D1887" s="44">
        <v>28.233000000000001</v>
      </c>
      <c r="E1887" s="44">
        <v>7.4570999999999996</v>
      </c>
      <c r="F1887" s="44">
        <v>0.68240000000000001</v>
      </c>
      <c r="G1887" s="44">
        <v>260.79000000000002</v>
      </c>
      <c r="H1887" s="44">
        <v>3.823</v>
      </c>
      <c r="I1887" s="44">
        <v>1.2823</v>
      </c>
      <c r="J1887" s="45">
        <v>9.3378999999999994</v>
      </c>
    </row>
    <row r="1888" spans="1:10" x14ac:dyDescent="0.25">
      <c r="A1888" s="33">
        <v>38849</v>
      </c>
      <c r="B1888" s="44">
        <v>1.2914000000000001</v>
      </c>
      <c r="C1888" s="44">
        <v>141.56</v>
      </c>
      <c r="D1888" s="44">
        <v>28.263000000000002</v>
      </c>
      <c r="E1888" s="44">
        <v>7.4554</v>
      </c>
      <c r="F1888" s="44">
        <v>0.68079999999999996</v>
      </c>
      <c r="G1888" s="44">
        <v>265.02999999999997</v>
      </c>
      <c r="H1888" s="44">
        <v>3.8767999999999998</v>
      </c>
      <c r="I1888" s="44">
        <v>1.2846</v>
      </c>
      <c r="J1888" s="45">
        <v>9.3699999999999992</v>
      </c>
    </row>
    <row r="1889" spans="1:10" x14ac:dyDescent="0.25">
      <c r="A1889" s="33">
        <v>38852</v>
      </c>
      <c r="B1889" s="44">
        <v>1.2826</v>
      </c>
      <c r="C1889" s="44">
        <v>141.32</v>
      </c>
      <c r="D1889" s="44">
        <v>28.42</v>
      </c>
      <c r="E1889" s="44">
        <v>7.4542999999999999</v>
      </c>
      <c r="F1889" s="44">
        <v>0.68120000000000003</v>
      </c>
      <c r="G1889" s="44">
        <v>267.98</v>
      </c>
      <c r="H1889" s="44">
        <v>3.9348000000000001</v>
      </c>
      <c r="I1889" s="44">
        <v>1.2884</v>
      </c>
      <c r="J1889" s="45">
        <v>9.3864999999999998</v>
      </c>
    </row>
    <row r="1890" spans="1:10" x14ac:dyDescent="0.25">
      <c r="A1890" s="33">
        <v>38853</v>
      </c>
      <c r="B1890" s="44">
        <v>1.2817000000000001</v>
      </c>
      <c r="C1890" s="44">
        <v>141.33000000000001</v>
      </c>
      <c r="D1890" s="44">
        <v>28.312000000000001</v>
      </c>
      <c r="E1890" s="44">
        <v>7.4558</v>
      </c>
      <c r="F1890" s="44">
        <v>0.68110000000000004</v>
      </c>
      <c r="G1890" s="44">
        <v>262.83</v>
      </c>
      <c r="H1890" s="44">
        <v>3.911</v>
      </c>
      <c r="I1890" s="44">
        <v>1.2865</v>
      </c>
      <c r="J1890" s="45">
        <v>9.3985000000000003</v>
      </c>
    </row>
    <row r="1891" spans="1:10" x14ac:dyDescent="0.25">
      <c r="A1891" s="33">
        <v>38854</v>
      </c>
      <c r="B1891" s="44">
        <v>1.2882</v>
      </c>
      <c r="C1891" s="44">
        <v>140.88</v>
      </c>
      <c r="D1891" s="44">
        <v>28.193999999999999</v>
      </c>
      <c r="E1891" s="44">
        <v>7.4554</v>
      </c>
      <c r="F1891" s="44">
        <v>0.67930000000000001</v>
      </c>
      <c r="G1891" s="44">
        <v>262.69</v>
      </c>
      <c r="H1891" s="44">
        <v>3.8868999999999998</v>
      </c>
      <c r="I1891" s="44">
        <v>1.2841</v>
      </c>
      <c r="J1891" s="45">
        <v>9.3777000000000008</v>
      </c>
    </row>
    <row r="1892" spans="1:10" x14ac:dyDescent="0.25">
      <c r="A1892" s="33">
        <v>38855</v>
      </c>
      <c r="B1892" s="44">
        <v>1.2769999999999999</v>
      </c>
      <c r="C1892" s="44">
        <v>141.94</v>
      </c>
      <c r="D1892" s="44">
        <v>28.375</v>
      </c>
      <c r="E1892" s="44">
        <v>7.4527999999999999</v>
      </c>
      <c r="F1892" s="44">
        <v>0.67754999999999999</v>
      </c>
      <c r="G1892" s="44">
        <v>265.27999999999997</v>
      </c>
      <c r="H1892" s="44">
        <v>3.9704999999999999</v>
      </c>
      <c r="I1892" s="44">
        <v>1.2774000000000001</v>
      </c>
      <c r="J1892" s="45">
        <v>9.3755000000000006</v>
      </c>
    </row>
    <row r="1893" spans="1:10" x14ac:dyDescent="0.25">
      <c r="A1893" s="33">
        <v>38856</v>
      </c>
      <c r="B1893" s="44">
        <v>1.2766999999999999</v>
      </c>
      <c r="C1893" s="44">
        <v>142.63999999999999</v>
      </c>
      <c r="D1893" s="44">
        <v>28.288</v>
      </c>
      <c r="E1893" s="44">
        <v>7.4553000000000003</v>
      </c>
      <c r="F1893" s="44">
        <v>0.68010000000000004</v>
      </c>
      <c r="G1893" s="44">
        <v>263.64999999999998</v>
      </c>
      <c r="H1893" s="44">
        <v>3.9422000000000001</v>
      </c>
      <c r="I1893" s="44">
        <v>1.2755000000000001</v>
      </c>
      <c r="J1893" s="45">
        <v>9.3704999999999998</v>
      </c>
    </row>
    <row r="1894" spans="1:10" x14ac:dyDescent="0.25">
      <c r="A1894" s="33">
        <v>38859</v>
      </c>
      <c r="B1894" s="44">
        <v>1.2753000000000001</v>
      </c>
      <c r="C1894" s="44">
        <v>143.55000000000001</v>
      </c>
      <c r="D1894" s="44">
        <v>28.29</v>
      </c>
      <c r="E1894" s="44">
        <v>7.4558</v>
      </c>
      <c r="F1894" s="44">
        <v>0.68030000000000002</v>
      </c>
      <c r="G1894" s="44">
        <v>264.3</v>
      </c>
      <c r="H1894" s="44">
        <v>3.9624999999999999</v>
      </c>
      <c r="I1894" s="44">
        <v>1.2744</v>
      </c>
      <c r="J1894" s="45">
        <v>9.3513000000000002</v>
      </c>
    </row>
    <row r="1895" spans="1:10" x14ac:dyDescent="0.25">
      <c r="A1895" s="33">
        <v>38860</v>
      </c>
      <c r="B1895" s="44">
        <v>1.2841</v>
      </c>
      <c r="C1895" s="44">
        <v>143.04</v>
      </c>
      <c r="D1895" s="44">
        <v>28.222999999999999</v>
      </c>
      <c r="E1895" s="44">
        <v>7.4554999999999998</v>
      </c>
      <c r="F1895" s="44">
        <v>0.68210000000000004</v>
      </c>
      <c r="G1895" s="44">
        <v>262.23</v>
      </c>
      <c r="H1895" s="44">
        <v>3.9405000000000001</v>
      </c>
      <c r="I1895" s="44">
        <v>1.2753000000000001</v>
      </c>
      <c r="J1895" s="45">
        <v>9.3094999999999999</v>
      </c>
    </row>
    <row r="1896" spans="1:10" x14ac:dyDescent="0.25">
      <c r="A1896" s="33">
        <v>38861</v>
      </c>
      <c r="B1896" s="44">
        <v>1.2850999999999999</v>
      </c>
      <c r="C1896" s="44">
        <v>143.86000000000001</v>
      </c>
      <c r="D1896" s="44">
        <v>28.21</v>
      </c>
      <c r="E1896" s="44">
        <v>7.4562999999999997</v>
      </c>
      <c r="F1896" s="44">
        <v>0.68284999999999996</v>
      </c>
      <c r="G1896" s="44">
        <v>263.33</v>
      </c>
      <c r="H1896" s="44">
        <v>3.9601999999999999</v>
      </c>
      <c r="I1896" s="44">
        <v>1.2782</v>
      </c>
      <c r="J1896" s="45">
        <v>9.3188999999999993</v>
      </c>
    </row>
    <row r="1897" spans="1:10" x14ac:dyDescent="0.25">
      <c r="A1897" s="33">
        <v>38862</v>
      </c>
      <c r="B1897" s="44">
        <v>1.2755000000000001</v>
      </c>
      <c r="C1897" s="44">
        <v>143.08000000000001</v>
      </c>
      <c r="D1897" s="44">
        <v>28.228000000000002</v>
      </c>
      <c r="E1897" s="44">
        <v>7.4577999999999998</v>
      </c>
      <c r="F1897" s="44">
        <v>0.68315000000000003</v>
      </c>
      <c r="G1897" s="44">
        <v>262.45</v>
      </c>
      <c r="H1897" s="44">
        <v>3.9523000000000001</v>
      </c>
      <c r="I1897" s="44">
        <v>1.2741</v>
      </c>
      <c r="J1897" s="45">
        <v>9.3155999999999999</v>
      </c>
    </row>
    <row r="1898" spans="1:10" x14ac:dyDescent="0.25">
      <c r="A1898" s="33">
        <v>38863</v>
      </c>
      <c r="B1898" s="44">
        <v>1.2797000000000001</v>
      </c>
      <c r="C1898" s="44">
        <v>143.5</v>
      </c>
      <c r="D1898" s="44">
        <v>28.173999999999999</v>
      </c>
      <c r="E1898" s="44">
        <v>7.4580000000000002</v>
      </c>
      <c r="F1898" s="44">
        <v>0.68500000000000005</v>
      </c>
      <c r="G1898" s="44">
        <v>261.16000000000003</v>
      </c>
      <c r="H1898" s="44">
        <v>3.9319000000000002</v>
      </c>
      <c r="I1898" s="44">
        <v>1.2708999999999999</v>
      </c>
      <c r="J1898" s="45">
        <v>9.3064999999999998</v>
      </c>
    </row>
    <row r="1899" spans="1:10" x14ac:dyDescent="0.25">
      <c r="A1899" s="33">
        <v>38866</v>
      </c>
      <c r="B1899" s="44">
        <v>1.2758</v>
      </c>
      <c r="C1899" s="44">
        <v>143.22999999999999</v>
      </c>
      <c r="D1899" s="44">
        <v>28.202999999999999</v>
      </c>
      <c r="E1899" s="44">
        <v>7.4574999999999996</v>
      </c>
      <c r="F1899" s="44">
        <v>0.6855</v>
      </c>
      <c r="G1899" s="44">
        <v>260.95999999999998</v>
      </c>
      <c r="H1899" s="44">
        <v>3.9222999999999999</v>
      </c>
      <c r="I1899" s="44">
        <v>1.2725</v>
      </c>
      <c r="J1899" s="45">
        <v>9.2955000000000005</v>
      </c>
    </row>
    <row r="1900" spans="1:10" x14ac:dyDescent="0.25">
      <c r="A1900" s="33">
        <v>38867</v>
      </c>
      <c r="B1900" s="44">
        <v>1.2839</v>
      </c>
      <c r="C1900" s="44">
        <v>144.05000000000001</v>
      </c>
      <c r="D1900" s="44">
        <v>28.202999999999999</v>
      </c>
      <c r="E1900" s="44">
        <v>7.4573</v>
      </c>
      <c r="F1900" s="44">
        <v>0.68469999999999998</v>
      </c>
      <c r="G1900" s="44">
        <v>261.51</v>
      </c>
      <c r="H1900" s="44">
        <v>3.9323000000000001</v>
      </c>
      <c r="I1900" s="44">
        <v>1.2729999999999999</v>
      </c>
      <c r="J1900" s="45">
        <v>9.2726000000000006</v>
      </c>
    </row>
    <row r="1901" spans="1:10" x14ac:dyDescent="0.25">
      <c r="A1901" s="33">
        <v>38868</v>
      </c>
      <c r="B1901" s="44">
        <v>1.2867999999999999</v>
      </c>
      <c r="C1901" s="44">
        <v>144.32</v>
      </c>
      <c r="D1901" s="44">
        <v>28.207999999999998</v>
      </c>
      <c r="E1901" s="44">
        <v>7.4577999999999998</v>
      </c>
      <c r="F1901" s="44">
        <v>0.68589999999999995</v>
      </c>
      <c r="G1901" s="44">
        <v>262.08999999999997</v>
      </c>
      <c r="H1901" s="44">
        <v>3.9367000000000001</v>
      </c>
      <c r="I1901" s="44">
        <v>1.2689999999999999</v>
      </c>
      <c r="J1901" s="45">
        <v>9.2757000000000005</v>
      </c>
    </row>
    <row r="1902" spans="1:10" x14ac:dyDescent="0.25">
      <c r="A1902" s="33">
        <v>38869</v>
      </c>
      <c r="B1902" s="44">
        <v>1.2736000000000001</v>
      </c>
      <c r="C1902" s="44">
        <v>144.19</v>
      </c>
      <c r="D1902" s="44">
        <v>28.254000000000001</v>
      </c>
      <c r="E1902" s="44">
        <v>7.4581999999999997</v>
      </c>
      <c r="F1902" s="44">
        <v>0.68469999999999998</v>
      </c>
      <c r="G1902" s="44">
        <v>263.2</v>
      </c>
      <c r="H1902" s="44">
        <v>3.9382999999999999</v>
      </c>
      <c r="I1902" s="44">
        <v>1.2662</v>
      </c>
      <c r="J1902" s="45">
        <v>9.2654999999999994</v>
      </c>
    </row>
    <row r="1903" spans="1:10" x14ac:dyDescent="0.25">
      <c r="A1903" s="33">
        <v>38870</v>
      </c>
      <c r="B1903" s="44">
        <v>1.2815000000000001</v>
      </c>
      <c r="C1903" s="44">
        <v>144.59</v>
      </c>
      <c r="D1903" s="44">
        <v>28.238</v>
      </c>
      <c r="E1903" s="44">
        <v>7.4584999999999999</v>
      </c>
      <c r="F1903" s="44">
        <v>0.68684999999999996</v>
      </c>
      <c r="G1903" s="44">
        <v>261.86</v>
      </c>
      <c r="H1903" s="44">
        <v>3.9198</v>
      </c>
      <c r="I1903" s="44">
        <v>1.2722</v>
      </c>
      <c r="J1903" s="45">
        <v>9.2315000000000005</v>
      </c>
    </row>
    <row r="1904" spans="1:10" x14ac:dyDescent="0.25">
      <c r="A1904" s="33">
        <v>38873</v>
      </c>
      <c r="B1904" s="44">
        <v>1.2958000000000001</v>
      </c>
      <c r="C1904" s="44">
        <v>144.66</v>
      </c>
      <c r="D1904" s="44">
        <v>28.338000000000001</v>
      </c>
      <c r="E1904" s="44">
        <v>7.4585999999999997</v>
      </c>
      <c r="F1904" s="44">
        <v>0.68840000000000001</v>
      </c>
      <c r="G1904" s="44">
        <v>263.94</v>
      </c>
      <c r="H1904" s="44">
        <v>3.9548000000000001</v>
      </c>
      <c r="I1904" s="44">
        <v>1.2732000000000001</v>
      </c>
      <c r="J1904" s="45">
        <v>9.1892999999999994</v>
      </c>
    </row>
    <row r="1905" spans="1:10" x14ac:dyDescent="0.25">
      <c r="A1905" s="33">
        <v>38874</v>
      </c>
      <c r="B1905" s="44">
        <v>1.2847</v>
      </c>
      <c r="C1905" s="44">
        <v>144.74</v>
      </c>
      <c r="D1905" s="44">
        <v>28.283000000000001</v>
      </c>
      <c r="E1905" s="44">
        <v>7.4592000000000001</v>
      </c>
      <c r="F1905" s="44">
        <v>0.68869999999999998</v>
      </c>
      <c r="G1905" s="44">
        <v>263.45</v>
      </c>
      <c r="H1905" s="44">
        <v>3.9582999999999999</v>
      </c>
      <c r="I1905" s="44">
        <v>1.2783</v>
      </c>
      <c r="J1905" s="45">
        <v>9.2095000000000002</v>
      </c>
    </row>
    <row r="1906" spans="1:10" x14ac:dyDescent="0.25">
      <c r="A1906" s="33">
        <v>38875</v>
      </c>
      <c r="B1906" s="44">
        <v>1.2788999999999999</v>
      </c>
      <c r="C1906" s="44">
        <v>144.88999999999999</v>
      </c>
      <c r="D1906" s="44">
        <v>28.195</v>
      </c>
      <c r="E1906" s="44">
        <v>7.4587000000000003</v>
      </c>
      <c r="F1906" s="44">
        <v>0.68779999999999997</v>
      </c>
      <c r="G1906" s="44">
        <v>262.83999999999997</v>
      </c>
      <c r="H1906" s="44">
        <v>3.9542000000000002</v>
      </c>
      <c r="I1906" s="44">
        <v>1.2968999999999999</v>
      </c>
      <c r="J1906" s="45">
        <v>9.2230000000000008</v>
      </c>
    </row>
    <row r="1907" spans="1:10" x14ac:dyDescent="0.25">
      <c r="A1907" s="33">
        <v>38876</v>
      </c>
      <c r="B1907" s="44">
        <v>1.2735000000000001</v>
      </c>
      <c r="C1907" s="44">
        <v>145.66</v>
      </c>
      <c r="D1907" s="44">
        <v>28.245000000000001</v>
      </c>
      <c r="E1907" s="44">
        <v>7.4585999999999997</v>
      </c>
      <c r="F1907" s="44">
        <v>0.69030000000000002</v>
      </c>
      <c r="G1907" s="44">
        <v>264.43</v>
      </c>
      <c r="H1907" s="44">
        <v>3.9620000000000002</v>
      </c>
      <c r="I1907" s="44">
        <v>1.3005</v>
      </c>
      <c r="J1907" s="45">
        <v>9.2123000000000008</v>
      </c>
    </row>
    <row r="1908" spans="1:10" x14ac:dyDescent="0.25">
      <c r="A1908" s="33">
        <v>38877</v>
      </c>
      <c r="B1908" s="44">
        <v>1.2659</v>
      </c>
      <c r="C1908" s="44">
        <v>144.25</v>
      </c>
      <c r="D1908" s="44">
        <v>28.225000000000001</v>
      </c>
      <c r="E1908" s="44">
        <v>7.4564000000000004</v>
      </c>
      <c r="F1908" s="44">
        <v>0.68684999999999996</v>
      </c>
      <c r="G1908" s="44">
        <v>264.12</v>
      </c>
      <c r="H1908" s="44">
        <v>3.9605000000000001</v>
      </c>
      <c r="I1908" s="44">
        <v>1.2961</v>
      </c>
      <c r="J1908" s="45">
        <v>9.2242999999999995</v>
      </c>
    </row>
    <row r="1909" spans="1:10" x14ac:dyDescent="0.25">
      <c r="A1909" s="33">
        <v>38880</v>
      </c>
      <c r="B1909" s="44">
        <v>1.2572000000000001</v>
      </c>
      <c r="C1909" s="44">
        <v>143.88999999999999</v>
      </c>
      <c r="D1909" s="44">
        <v>28.303000000000001</v>
      </c>
      <c r="E1909" s="44">
        <v>7.4553000000000003</v>
      </c>
      <c r="F1909" s="44">
        <v>0.68240000000000001</v>
      </c>
      <c r="G1909" s="44">
        <v>267.7</v>
      </c>
      <c r="H1909" s="44">
        <v>3.988</v>
      </c>
      <c r="I1909" s="44">
        <v>1.2895000000000001</v>
      </c>
      <c r="J1909" s="45">
        <v>9.2080000000000002</v>
      </c>
    </row>
    <row r="1910" spans="1:10" x14ac:dyDescent="0.25">
      <c r="A1910" s="33">
        <v>38881</v>
      </c>
      <c r="B1910" s="44">
        <v>1.2571000000000001</v>
      </c>
      <c r="C1910" s="44">
        <v>144.13999999999999</v>
      </c>
      <c r="D1910" s="44">
        <v>28.332999999999998</v>
      </c>
      <c r="E1910" s="44">
        <v>7.4543999999999997</v>
      </c>
      <c r="F1910" s="44">
        <v>0.68335000000000001</v>
      </c>
      <c r="G1910" s="44">
        <v>270.73</v>
      </c>
      <c r="H1910" s="44">
        <v>4.0339999999999998</v>
      </c>
      <c r="I1910" s="44">
        <v>1.2865</v>
      </c>
      <c r="J1910" s="45">
        <v>9.2553000000000001</v>
      </c>
    </row>
    <row r="1911" spans="1:10" x14ac:dyDescent="0.25">
      <c r="A1911" s="33">
        <v>38882</v>
      </c>
      <c r="B1911" s="44">
        <v>1.2563</v>
      </c>
      <c r="C1911" s="44">
        <v>144.68</v>
      </c>
      <c r="D1911" s="44">
        <v>28.355</v>
      </c>
      <c r="E1911" s="44">
        <v>7.4545000000000003</v>
      </c>
      <c r="F1911" s="44">
        <v>0.68264999999999998</v>
      </c>
      <c r="G1911" s="44">
        <v>269.14999999999998</v>
      </c>
      <c r="H1911" s="44">
        <v>4.0183</v>
      </c>
      <c r="I1911" s="44">
        <v>1.2884</v>
      </c>
      <c r="J1911" s="45">
        <v>9.2707999999999995</v>
      </c>
    </row>
    <row r="1912" spans="1:10" x14ac:dyDescent="0.25">
      <c r="A1912" s="33">
        <v>38883</v>
      </c>
      <c r="B1912" s="44">
        <v>1.2609999999999999</v>
      </c>
      <c r="C1912" s="44">
        <v>144.84</v>
      </c>
      <c r="D1912" s="44">
        <v>28.323</v>
      </c>
      <c r="E1912" s="44">
        <v>7.4546999999999999</v>
      </c>
      <c r="F1912" s="44">
        <v>0.68225000000000002</v>
      </c>
      <c r="G1912" s="44">
        <v>271.5</v>
      </c>
      <c r="H1912" s="44">
        <v>4.0357000000000003</v>
      </c>
      <c r="I1912" s="44">
        <v>1.2806999999999999</v>
      </c>
      <c r="J1912" s="45">
        <v>9.2765000000000004</v>
      </c>
    </row>
    <row r="1913" spans="1:10" x14ac:dyDescent="0.25">
      <c r="A1913" s="33">
        <v>38884</v>
      </c>
      <c r="B1913" s="44">
        <v>1.2650999999999999</v>
      </c>
      <c r="C1913" s="44">
        <v>145.41</v>
      </c>
      <c r="D1913" s="44">
        <v>28.390999999999998</v>
      </c>
      <c r="E1913" s="44">
        <v>7.4539999999999997</v>
      </c>
      <c r="F1913" s="44">
        <v>0.68289999999999995</v>
      </c>
      <c r="G1913" s="44">
        <v>272.8</v>
      </c>
      <c r="H1913" s="44">
        <v>4.0519999999999996</v>
      </c>
      <c r="I1913" s="44">
        <v>1.2961</v>
      </c>
      <c r="J1913" s="45">
        <v>9.2689000000000004</v>
      </c>
    </row>
    <row r="1914" spans="1:10" x14ac:dyDescent="0.25">
      <c r="A1914" s="33">
        <v>38887</v>
      </c>
      <c r="B1914" s="44">
        <v>1.2591000000000001</v>
      </c>
      <c r="C1914" s="44">
        <v>145.43</v>
      </c>
      <c r="D1914" s="44">
        <v>28.515000000000001</v>
      </c>
      <c r="E1914" s="44">
        <v>7.4546999999999999</v>
      </c>
      <c r="F1914" s="44">
        <v>0.68174999999999997</v>
      </c>
      <c r="G1914" s="44">
        <v>275.47000000000003</v>
      </c>
      <c r="H1914" s="44">
        <v>4.0640000000000001</v>
      </c>
      <c r="I1914" s="44">
        <v>1.2987</v>
      </c>
      <c r="J1914" s="45">
        <v>9.2809000000000008</v>
      </c>
    </row>
    <row r="1915" spans="1:10" x14ac:dyDescent="0.25">
      <c r="A1915" s="33">
        <v>38888</v>
      </c>
      <c r="B1915" s="44">
        <v>1.2545999999999999</v>
      </c>
      <c r="C1915" s="44">
        <v>144.43</v>
      </c>
      <c r="D1915" s="44">
        <v>28.48</v>
      </c>
      <c r="E1915" s="44">
        <v>7.4550000000000001</v>
      </c>
      <c r="F1915" s="44">
        <v>0.68240000000000001</v>
      </c>
      <c r="G1915" s="44">
        <v>276.27999999999997</v>
      </c>
      <c r="H1915" s="44">
        <v>4.0679999999999996</v>
      </c>
      <c r="I1915" s="44">
        <v>1.2885</v>
      </c>
      <c r="J1915" s="45">
        <v>9.2345000000000006</v>
      </c>
    </row>
    <row r="1916" spans="1:10" x14ac:dyDescent="0.25">
      <c r="A1916" s="33">
        <v>38889</v>
      </c>
      <c r="B1916" s="44">
        <v>1.2632000000000001</v>
      </c>
      <c r="C1916" s="44">
        <v>145.22</v>
      </c>
      <c r="D1916" s="44">
        <v>28.562999999999999</v>
      </c>
      <c r="E1916" s="44">
        <v>7.4534000000000002</v>
      </c>
      <c r="F1916" s="44">
        <v>0.6855</v>
      </c>
      <c r="G1916" s="44">
        <v>279.26</v>
      </c>
      <c r="H1916" s="44">
        <v>4.0964999999999998</v>
      </c>
      <c r="I1916" s="44">
        <v>1.2843</v>
      </c>
      <c r="J1916" s="45">
        <v>9.2022999999999993</v>
      </c>
    </row>
    <row r="1917" spans="1:10" x14ac:dyDescent="0.25">
      <c r="A1917" s="33">
        <v>38890</v>
      </c>
      <c r="B1917" s="44">
        <v>1.2582</v>
      </c>
      <c r="C1917" s="44">
        <v>145.47999999999999</v>
      </c>
      <c r="D1917" s="44">
        <v>28.524999999999999</v>
      </c>
      <c r="E1917" s="44">
        <v>7.4558</v>
      </c>
      <c r="F1917" s="44">
        <v>0.68735000000000002</v>
      </c>
      <c r="G1917" s="44">
        <v>279.02999999999997</v>
      </c>
      <c r="H1917" s="44">
        <v>4.0975000000000001</v>
      </c>
      <c r="I1917" s="44">
        <v>1.2915000000000001</v>
      </c>
      <c r="J1917" s="45">
        <v>9.2348999999999997</v>
      </c>
    </row>
    <row r="1918" spans="1:10" x14ac:dyDescent="0.25">
      <c r="A1918" s="33">
        <v>38891</v>
      </c>
      <c r="B1918" s="44">
        <v>1.2502</v>
      </c>
      <c r="C1918" s="44">
        <v>145.5</v>
      </c>
      <c r="D1918" s="44">
        <v>28.498000000000001</v>
      </c>
      <c r="E1918" s="44">
        <v>7.4564000000000004</v>
      </c>
      <c r="F1918" s="44">
        <v>0.68799999999999994</v>
      </c>
      <c r="G1918" s="44">
        <v>280.83999999999997</v>
      </c>
      <c r="H1918" s="44">
        <v>4.1097999999999999</v>
      </c>
      <c r="I1918" s="44">
        <v>1.2869999999999999</v>
      </c>
      <c r="J1918" s="45">
        <v>9.2212999999999994</v>
      </c>
    </row>
    <row r="1919" spans="1:10" x14ac:dyDescent="0.25">
      <c r="A1919" s="33">
        <v>38894</v>
      </c>
      <c r="B1919" s="44">
        <v>1.2561</v>
      </c>
      <c r="C1919" s="44">
        <v>146.13</v>
      </c>
      <c r="D1919" s="44">
        <v>28.527999999999999</v>
      </c>
      <c r="E1919" s="44">
        <v>7.4561999999999999</v>
      </c>
      <c r="F1919" s="44">
        <v>0.69010000000000005</v>
      </c>
      <c r="G1919" s="44">
        <v>280.05</v>
      </c>
      <c r="H1919" s="44">
        <v>4.0875000000000004</v>
      </c>
      <c r="I1919" s="44">
        <v>1.2682</v>
      </c>
      <c r="J1919" s="45">
        <v>9.2181999999999995</v>
      </c>
    </row>
    <row r="1920" spans="1:10" x14ac:dyDescent="0.25">
      <c r="A1920" s="33">
        <v>38895</v>
      </c>
      <c r="B1920" s="44">
        <v>1.2566999999999999</v>
      </c>
      <c r="C1920" s="44">
        <v>146.41999999999999</v>
      </c>
      <c r="D1920" s="44">
        <v>28.462</v>
      </c>
      <c r="E1920" s="44">
        <v>7.4572000000000003</v>
      </c>
      <c r="F1920" s="44">
        <v>0.69069999999999998</v>
      </c>
      <c r="G1920" s="44">
        <v>279.13</v>
      </c>
      <c r="H1920" s="44">
        <v>4.0639000000000003</v>
      </c>
      <c r="I1920" s="44">
        <v>1.2678</v>
      </c>
      <c r="J1920" s="45">
        <v>9.2312999999999992</v>
      </c>
    </row>
    <row r="1921" spans="1:10" x14ac:dyDescent="0.25">
      <c r="A1921" s="33">
        <v>38896</v>
      </c>
      <c r="B1921" s="44">
        <v>1.2569999999999999</v>
      </c>
      <c r="C1921" s="44">
        <v>146.12</v>
      </c>
      <c r="D1921" s="44">
        <v>28.433</v>
      </c>
      <c r="E1921" s="44">
        <v>7.4572000000000003</v>
      </c>
      <c r="F1921" s="44">
        <v>0.69035000000000002</v>
      </c>
      <c r="G1921" s="44">
        <v>280.26</v>
      </c>
      <c r="H1921" s="44">
        <v>4.0743999999999998</v>
      </c>
      <c r="I1921" s="44">
        <v>1.2645</v>
      </c>
      <c r="J1921" s="45">
        <v>9.2337000000000007</v>
      </c>
    </row>
    <row r="1922" spans="1:10" x14ac:dyDescent="0.25">
      <c r="A1922" s="33">
        <v>38897</v>
      </c>
      <c r="B1922" s="44">
        <v>1.2528999999999999</v>
      </c>
      <c r="C1922" s="44">
        <v>146</v>
      </c>
      <c r="D1922" s="44">
        <v>28.503</v>
      </c>
      <c r="E1922" s="44">
        <v>7.4583000000000004</v>
      </c>
      <c r="F1922" s="44">
        <v>0.69110000000000005</v>
      </c>
      <c r="G1922" s="44">
        <v>283.2</v>
      </c>
      <c r="H1922" s="44">
        <v>4.0818000000000003</v>
      </c>
      <c r="I1922" s="44">
        <v>1.2594000000000001</v>
      </c>
      <c r="J1922" s="45">
        <v>9.2372999999999994</v>
      </c>
    </row>
    <row r="1923" spans="1:10" x14ac:dyDescent="0.25">
      <c r="A1923" s="33">
        <v>38898</v>
      </c>
      <c r="B1923" s="44">
        <v>1.2713000000000001</v>
      </c>
      <c r="C1923" s="44">
        <v>145.75</v>
      </c>
      <c r="D1923" s="44">
        <v>28.492999999999999</v>
      </c>
      <c r="E1923" s="44">
        <v>7.4592000000000001</v>
      </c>
      <c r="F1923" s="44">
        <v>0.69210000000000005</v>
      </c>
      <c r="G1923" s="44">
        <v>283.35000000000002</v>
      </c>
      <c r="H1923" s="44">
        <v>4.0545999999999998</v>
      </c>
      <c r="I1923" s="44">
        <v>1.2632000000000001</v>
      </c>
      <c r="J1923" s="45">
        <v>9.2385000000000002</v>
      </c>
    </row>
    <row r="1924" spans="1:10" x14ac:dyDescent="0.25">
      <c r="A1924" s="33">
        <v>38901</v>
      </c>
      <c r="B1924" s="44">
        <v>1.2789999999999999</v>
      </c>
      <c r="C1924" s="44">
        <v>146.66</v>
      </c>
      <c r="D1924" s="44">
        <v>28.46</v>
      </c>
      <c r="E1924" s="44">
        <v>7.4596999999999998</v>
      </c>
      <c r="F1924" s="44">
        <v>0.69330000000000003</v>
      </c>
      <c r="G1924" s="44">
        <v>282.52999999999997</v>
      </c>
      <c r="H1924" s="44">
        <v>4.0404999999999998</v>
      </c>
      <c r="I1924" s="44">
        <v>1.2683</v>
      </c>
      <c r="J1924" s="45">
        <v>9.2164999999999999</v>
      </c>
    </row>
    <row r="1925" spans="1:10" x14ac:dyDescent="0.25">
      <c r="A1925" s="33">
        <v>38902</v>
      </c>
      <c r="B1925" s="44">
        <v>1.2790999999999999</v>
      </c>
      <c r="C1925" s="44">
        <v>146.57</v>
      </c>
      <c r="D1925" s="44">
        <v>28.443000000000001</v>
      </c>
      <c r="E1925" s="44">
        <v>7.4604999999999997</v>
      </c>
      <c r="F1925" s="44">
        <v>0.69284999999999997</v>
      </c>
      <c r="G1925" s="44">
        <v>279.95999999999998</v>
      </c>
      <c r="H1925" s="44">
        <v>4.0137999999999998</v>
      </c>
      <c r="I1925" s="44">
        <v>1.2749999999999999</v>
      </c>
      <c r="J1925" s="45">
        <v>9.1882999999999999</v>
      </c>
    </row>
    <row r="1926" spans="1:10" x14ac:dyDescent="0.25">
      <c r="A1926" s="33">
        <v>38903</v>
      </c>
      <c r="B1926" s="44">
        <v>1.2794000000000001</v>
      </c>
      <c r="C1926" s="44">
        <v>146.74</v>
      </c>
      <c r="D1926" s="44">
        <v>28.475000000000001</v>
      </c>
      <c r="E1926" s="44">
        <v>7.4602000000000004</v>
      </c>
      <c r="F1926" s="44">
        <v>0.69369999999999998</v>
      </c>
      <c r="G1926" s="44">
        <v>279.95</v>
      </c>
      <c r="H1926" s="44">
        <v>4.0250000000000004</v>
      </c>
      <c r="I1926" s="44">
        <v>1.2783</v>
      </c>
      <c r="J1926" s="45">
        <v>9.1776</v>
      </c>
    </row>
    <row r="1927" spans="1:10" x14ac:dyDescent="0.25">
      <c r="A1927" s="33">
        <v>38904</v>
      </c>
      <c r="B1927" s="44">
        <v>1.2735000000000001</v>
      </c>
      <c r="C1927" s="44">
        <v>147.09</v>
      </c>
      <c r="D1927" s="44">
        <v>28.498999999999999</v>
      </c>
      <c r="E1927" s="44">
        <v>7.4596</v>
      </c>
      <c r="F1927" s="44">
        <v>0.69399999999999995</v>
      </c>
      <c r="G1927" s="44">
        <v>281.52999999999997</v>
      </c>
      <c r="H1927" s="44">
        <v>4.0400999999999998</v>
      </c>
      <c r="I1927" s="44">
        <v>1.2726999999999999</v>
      </c>
      <c r="J1927" s="45">
        <v>9.1818000000000008</v>
      </c>
    </row>
    <row r="1928" spans="1:10" x14ac:dyDescent="0.25">
      <c r="A1928" s="33">
        <v>38905</v>
      </c>
      <c r="B1928" s="44">
        <v>1.2778</v>
      </c>
      <c r="C1928" s="44">
        <v>146.59</v>
      </c>
      <c r="D1928" s="44">
        <v>28.472999999999999</v>
      </c>
      <c r="E1928" s="44">
        <v>7.4591000000000003</v>
      </c>
      <c r="F1928" s="44">
        <v>0.69445000000000001</v>
      </c>
      <c r="G1928" s="44">
        <v>281.26</v>
      </c>
      <c r="H1928" s="44">
        <v>4.0289999999999999</v>
      </c>
      <c r="I1928" s="44">
        <v>1.2693000000000001</v>
      </c>
      <c r="J1928" s="45">
        <v>9.1692999999999998</v>
      </c>
    </row>
    <row r="1929" spans="1:10" x14ac:dyDescent="0.25">
      <c r="A1929" s="33">
        <v>38908</v>
      </c>
      <c r="B1929" s="44">
        <v>1.2751999999999999</v>
      </c>
      <c r="C1929" s="44">
        <v>145.16999999999999</v>
      </c>
      <c r="D1929" s="44">
        <v>28.448</v>
      </c>
      <c r="E1929" s="44">
        <v>7.4592000000000001</v>
      </c>
      <c r="F1929" s="44">
        <v>0.69205000000000005</v>
      </c>
      <c r="G1929" s="44">
        <v>281</v>
      </c>
      <c r="H1929" s="44">
        <v>4.0525000000000002</v>
      </c>
      <c r="I1929" s="44">
        <v>1.2666999999999999</v>
      </c>
      <c r="J1929" s="45">
        <v>9.1715999999999998</v>
      </c>
    </row>
    <row r="1930" spans="1:10" x14ac:dyDescent="0.25">
      <c r="A1930" s="33">
        <v>38909</v>
      </c>
      <c r="B1930" s="44">
        <v>1.2736000000000001</v>
      </c>
      <c r="C1930" s="44">
        <v>145.69</v>
      </c>
      <c r="D1930" s="44">
        <v>28.428000000000001</v>
      </c>
      <c r="E1930" s="44">
        <v>7.4593999999999996</v>
      </c>
      <c r="F1930" s="44">
        <v>0.69225000000000003</v>
      </c>
      <c r="G1930" s="44">
        <v>276.52</v>
      </c>
      <c r="H1930" s="44">
        <v>4.0243000000000002</v>
      </c>
      <c r="I1930" s="44">
        <v>1.2684</v>
      </c>
      <c r="J1930" s="45">
        <v>9.1890999999999998</v>
      </c>
    </row>
    <row r="1931" spans="1:10" x14ac:dyDescent="0.25">
      <c r="A1931" s="33">
        <v>38910</v>
      </c>
      <c r="B1931" s="44">
        <v>1.2722</v>
      </c>
      <c r="C1931" s="44">
        <v>146.56</v>
      </c>
      <c r="D1931" s="44">
        <v>28.49</v>
      </c>
      <c r="E1931" s="44">
        <v>7.4593999999999996</v>
      </c>
      <c r="F1931" s="44">
        <v>0.6915</v>
      </c>
      <c r="G1931" s="44">
        <v>277.5</v>
      </c>
      <c r="H1931" s="44">
        <v>4.0457999999999998</v>
      </c>
      <c r="I1931" s="44">
        <v>1.2658</v>
      </c>
      <c r="J1931" s="45">
        <v>9.1624999999999996</v>
      </c>
    </row>
    <row r="1932" spans="1:10" x14ac:dyDescent="0.25">
      <c r="A1932" s="33">
        <v>38911</v>
      </c>
      <c r="B1932" s="44">
        <v>1.2692000000000001</v>
      </c>
      <c r="C1932" s="44">
        <v>146.33000000000001</v>
      </c>
      <c r="D1932" s="44">
        <v>28.52</v>
      </c>
      <c r="E1932" s="44">
        <v>7.4596999999999998</v>
      </c>
      <c r="F1932" s="44">
        <v>0.68969999999999998</v>
      </c>
      <c r="G1932" s="44">
        <v>279.93</v>
      </c>
      <c r="H1932" s="44">
        <v>4.0415000000000001</v>
      </c>
      <c r="I1932" s="44">
        <v>1.2633000000000001</v>
      </c>
      <c r="J1932" s="45">
        <v>9.1818000000000008</v>
      </c>
    </row>
    <row r="1933" spans="1:10" x14ac:dyDescent="0.25">
      <c r="A1933" s="33">
        <v>38912</v>
      </c>
      <c r="B1933" s="44">
        <v>1.2665999999999999</v>
      </c>
      <c r="C1933" s="44">
        <v>146.83000000000001</v>
      </c>
      <c r="D1933" s="44">
        <v>28.495000000000001</v>
      </c>
      <c r="E1933" s="44">
        <v>7.4592999999999998</v>
      </c>
      <c r="F1933" s="44">
        <v>0.6875</v>
      </c>
      <c r="G1933" s="44">
        <v>282.45</v>
      </c>
      <c r="H1933" s="44">
        <v>4.0412999999999997</v>
      </c>
      <c r="I1933" s="44">
        <v>1.2677</v>
      </c>
      <c r="J1933" s="45">
        <v>9.2042999999999999</v>
      </c>
    </row>
    <row r="1934" spans="1:10" x14ac:dyDescent="0.25">
      <c r="A1934" s="33">
        <v>38915</v>
      </c>
      <c r="B1934" s="44">
        <v>1.2541</v>
      </c>
      <c r="C1934" s="44">
        <v>146.66</v>
      </c>
      <c r="D1934" s="44">
        <v>28.445</v>
      </c>
      <c r="E1934" s="44">
        <v>7.4587000000000003</v>
      </c>
      <c r="F1934" s="44">
        <v>0.68840000000000001</v>
      </c>
      <c r="G1934" s="44">
        <v>280.45999999999998</v>
      </c>
      <c r="H1934" s="44">
        <v>4.0400999999999998</v>
      </c>
      <c r="I1934" s="44">
        <v>1.2667999999999999</v>
      </c>
      <c r="J1934" s="45">
        <v>9.2364999999999995</v>
      </c>
    </row>
    <row r="1935" spans="1:10" x14ac:dyDescent="0.25">
      <c r="A1935" s="33">
        <v>38916</v>
      </c>
      <c r="B1935" s="44">
        <v>1.2531000000000001</v>
      </c>
      <c r="C1935" s="44">
        <v>146.61000000000001</v>
      </c>
      <c r="D1935" s="44">
        <v>28.445</v>
      </c>
      <c r="E1935" s="44">
        <v>7.4598000000000004</v>
      </c>
      <c r="F1935" s="44">
        <v>0.68489999999999995</v>
      </c>
      <c r="G1935" s="44">
        <v>278.45</v>
      </c>
      <c r="H1935" s="44">
        <v>4.0263</v>
      </c>
      <c r="I1935" s="44">
        <v>1.2654000000000001</v>
      </c>
      <c r="J1935" s="45">
        <v>9.2527000000000008</v>
      </c>
    </row>
    <row r="1936" spans="1:10" x14ac:dyDescent="0.25">
      <c r="A1936" s="33">
        <v>38917</v>
      </c>
      <c r="B1936" s="44">
        <v>1.2482</v>
      </c>
      <c r="C1936" s="44">
        <v>146.91</v>
      </c>
      <c r="D1936" s="44">
        <v>28.460999999999999</v>
      </c>
      <c r="E1936" s="44">
        <v>7.4610000000000003</v>
      </c>
      <c r="F1936" s="44">
        <v>0.68364999999999998</v>
      </c>
      <c r="G1936" s="44">
        <v>277.87</v>
      </c>
      <c r="H1936" s="44">
        <v>4.0216000000000003</v>
      </c>
      <c r="I1936" s="44">
        <v>1.2678</v>
      </c>
      <c r="J1936" s="45">
        <v>9.2584999999999997</v>
      </c>
    </row>
    <row r="1937" spans="1:10" x14ac:dyDescent="0.25">
      <c r="A1937" s="33">
        <v>38918</v>
      </c>
      <c r="B1937" s="44">
        <v>1.2643</v>
      </c>
      <c r="C1937" s="44">
        <v>147.68</v>
      </c>
      <c r="D1937" s="44">
        <v>28.347999999999999</v>
      </c>
      <c r="E1937" s="44">
        <v>7.4600999999999997</v>
      </c>
      <c r="F1937" s="44">
        <v>0.68300000000000005</v>
      </c>
      <c r="G1937" s="44">
        <v>275</v>
      </c>
      <c r="H1937" s="44">
        <v>3.9462999999999999</v>
      </c>
      <c r="I1937" s="44">
        <v>1.2672000000000001</v>
      </c>
      <c r="J1937" s="45">
        <v>9.2304999999999993</v>
      </c>
    </row>
    <row r="1938" spans="1:10" x14ac:dyDescent="0.25">
      <c r="A1938" s="33">
        <v>38919</v>
      </c>
      <c r="B1938" s="44">
        <v>1.268</v>
      </c>
      <c r="C1938" s="44">
        <v>146.96</v>
      </c>
      <c r="D1938" s="44">
        <v>28.413</v>
      </c>
      <c r="E1938" s="44">
        <v>7.46</v>
      </c>
      <c r="F1938" s="44">
        <v>0.68289999999999995</v>
      </c>
      <c r="G1938" s="44">
        <v>276.08</v>
      </c>
      <c r="H1938" s="44">
        <v>3.9594999999999998</v>
      </c>
      <c r="I1938" s="44">
        <v>1.2732000000000001</v>
      </c>
      <c r="J1938" s="45">
        <v>9.2440999999999995</v>
      </c>
    </row>
    <row r="1939" spans="1:10" x14ac:dyDescent="0.25">
      <c r="A1939" s="33">
        <v>38922</v>
      </c>
      <c r="B1939" s="44">
        <v>1.2633000000000001</v>
      </c>
      <c r="C1939" s="44">
        <v>147.32</v>
      </c>
      <c r="D1939" s="44">
        <v>28.434999999999999</v>
      </c>
      <c r="E1939" s="44">
        <v>7.4603999999999999</v>
      </c>
      <c r="F1939" s="44">
        <v>0.68159999999999998</v>
      </c>
      <c r="G1939" s="44">
        <v>276.06</v>
      </c>
      <c r="H1939" s="44">
        <v>3.9432999999999998</v>
      </c>
      <c r="I1939" s="44">
        <v>1.2733000000000001</v>
      </c>
      <c r="J1939" s="45">
        <v>9.2594999999999992</v>
      </c>
    </row>
    <row r="1940" spans="1:10" x14ac:dyDescent="0.25">
      <c r="A1940" s="33">
        <v>38923</v>
      </c>
      <c r="B1940" s="44">
        <v>1.2636000000000001</v>
      </c>
      <c r="C1940" s="44">
        <v>147.52000000000001</v>
      </c>
      <c r="D1940" s="44">
        <v>28.36</v>
      </c>
      <c r="E1940" s="44">
        <v>7.4611999999999998</v>
      </c>
      <c r="F1940" s="44">
        <v>0.68330000000000002</v>
      </c>
      <c r="G1940" s="44">
        <v>272.39999999999998</v>
      </c>
      <c r="H1940" s="44">
        <v>3.9106000000000001</v>
      </c>
      <c r="I1940" s="44">
        <v>1.2627999999999999</v>
      </c>
      <c r="J1940" s="45">
        <v>9.2654999999999994</v>
      </c>
    </row>
    <row r="1941" spans="1:10" x14ac:dyDescent="0.25">
      <c r="A1941" s="33">
        <v>38924</v>
      </c>
      <c r="B1941" s="44">
        <v>1.2586999999999999</v>
      </c>
      <c r="C1941" s="44">
        <v>147.1</v>
      </c>
      <c r="D1941" s="44">
        <v>28.373000000000001</v>
      </c>
      <c r="E1941" s="44">
        <v>7.4610000000000003</v>
      </c>
      <c r="F1941" s="44">
        <v>0.68415000000000004</v>
      </c>
      <c r="G1941" s="44">
        <v>272.81</v>
      </c>
      <c r="H1941" s="44">
        <v>3.9245999999999999</v>
      </c>
      <c r="I1941" s="44">
        <v>1.2599</v>
      </c>
      <c r="J1941" s="45">
        <v>9.2452000000000005</v>
      </c>
    </row>
    <row r="1942" spans="1:10" x14ac:dyDescent="0.25">
      <c r="A1942" s="33">
        <v>38925</v>
      </c>
      <c r="B1942" s="44">
        <v>1.2737000000000001</v>
      </c>
      <c r="C1942" s="44">
        <v>147.25</v>
      </c>
      <c r="D1942" s="44">
        <v>28.402999999999999</v>
      </c>
      <c r="E1942" s="44">
        <v>7.4614000000000003</v>
      </c>
      <c r="F1942" s="44">
        <v>0.68420000000000003</v>
      </c>
      <c r="G1942" s="44">
        <v>271.64</v>
      </c>
      <c r="H1942" s="44">
        <v>3.9253999999999998</v>
      </c>
      <c r="I1942" s="44">
        <v>1.2565999999999999</v>
      </c>
      <c r="J1942" s="45">
        <v>9.2494999999999994</v>
      </c>
    </row>
    <row r="1943" spans="1:10" x14ac:dyDescent="0.25">
      <c r="A1943" s="33">
        <v>38926</v>
      </c>
      <c r="B1943" s="44">
        <v>1.2664</v>
      </c>
      <c r="C1943" s="44">
        <v>146.57</v>
      </c>
      <c r="D1943" s="44">
        <v>28.465</v>
      </c>
      <c r="E1943" s="44">
        <v>7.4619</v>
      </c>
      <c r="F1943" s="44">
        <v>0.6825</v>
      </c>
      <c r="G1943" s="44">
        <v>271.64999999999998</v>
      </c>
      <c r="H1943" s="44">
        <v>3.9327000000000001</v>
      </c>
      <c r="I1943" s="44">
        <v>1.2428999999999999</v>
      </c>
      <c r="J1943" s="45">
        <v>9.24</v>
      </c>
    </row>
    <row r="1944" spans="1:10" x14ac:dyDescent="0.25">
      <c r="A1944" s="33">
        <v>38929</v>
      </c>
      <c r="B1944" s="44">
        <v>1.2766999999999999</v>
      </c>
      <c r="C1944" s="44">
        <v>145.82</v>
      </c>
      <c r="D1944" s="44">
        <v>28.527999999999999</v>
      </c>
      <c r="E1944" s="44">
        <v>7.4618000000000002</v>
      </c>
      <c r="F1944" s="44">
        <v>0.68430000000000002</v>
      </c>
      <c r="G1944" s="44">
        <v>272.23</v>
      </c>
      <c r="H1944" s="44">
        <v>3.9365000000000001</v>
      </c>
      <c r="I1944" s="44">
        <v>1.2485999999999999</v>
      </c>
      <c r="J1944" s="45">
        <v>9.2330000000000005</v>
      </c>
    </row>
    <row r="1945" spans="1:10" x14ac:dyDescent="0.25">
      <c r="A1945" s="33">
        <v>38930</v>
      </c>
      <c r="B1945" s="44">
        <v>1.2759</v>
      </c>
      <c r="C1945" s="44">
        <v>146.41999999999999</v>
      </c>
      <c r="D1945" s="44">
        <v>28.48</v>
      </c>
      <c r="E1945" s="44">
        <v>7.4619999999999997</v>
      </c>
      <c r="F1945" s="44">
        <v>0.68369999999999997</v>
      </c>
      <c r="G1945" s="44">
        <v>273.20999999999998</v>
      </c>
      <c r="H1945" s="44">
        <v>3.9300999999999999</v>
      </c>
      <c r="I1945" s="44">
        <v>1.2472000000000001</v>
      </c>
      <c r="J1945" s="45">
        <v>9.2103000000000002</v>
      </c>
    </row>
    <row r="1946" spans="1:10" x14ac:dyDescent="0.25">
      <c r="A1946" s="33">
        <v>38931</v>
      </c>
      <c r="B1946" s="44">
        <v>1.2798</v>
      </c>
      <c r="C1946" s="44">
        <v>146.88</v>
      </c>
      <c r="D1946" s="44">
        <v>28.492999999999999</v>
      </c>
      <c r="E1946" s="44">
        <v>7.4611000000000001</v>
      </c>
      <c r="F1946" s="44">
        <v>0.68215000000000003</v>
      </c>
      <c r="G1946" s="44">
        <v>273.27999999999997</v>
      </c>
      <c r="H1946" s="44">
        <v>3.9335</v>
      </c>
      <c r="I1946" s="44">
        <v>1.2470000000000001</v>
      </c>
      <c r="J1946" s="45">
        <v>9.1990999999999996</v>
      </c>
    </row>
    <row r="1947" spans="1:10" x14ac:dyDescent="0.25">
      <c r="A1947" s="33">
        <v>38932</v>
      </c>
      <c r="B1947" s="44">
        <v>1.2781</v>
      </c>
      <c r="C1947" s="44">
        <v>146.84</v>
      </c>
      <c r="D1947" s="44">
        <v>28.434999999999999</v>
      </c>
      <c r="E1947" s="44">
        <v>7.4611000000000001</v>
      </c>
      <c r="F1947" s="44">
        <v>0.67805000000000004</v>
      </c>
      <c r="G1947" s="44">
        <v>273.25</v>
      </c>
      <c r="H1947" s="44">
        <v>3.9232</v>
      </c>
      <c r="I1947" s="44">
        <v>1.2422</v>
      </c>
      <c r="J1947" s="45">
        <v>9.2035</v>
      </c>
    </row>
    <row r="1948" spans="1:10" x14ac:dyDescent="0.25">
      <c r="A1948" s="33">
        <v>38933</v>
      </c>
      <c r="B1948" s="44">
        <v>1.2791999999999999</v>
      </c>
      <c r="C1948" s="44">
        <v>147.66</v>
      </c>
      <c r="D1948" s="44">
        <v>28.358000000000001</v>
      </c>
      <c r="E1948" s="44">
        <v>7.4615</v>
      </c>
      <c r="F1948" s="44">
        <v>0.67589999999999995</v>
      </c>
      <c r="G1948" s="44">
        <v>273.22000000000003</v>
      </c>
      <c r="H1948" s="44">
        <v>3.9104999999999999</v>
      </c>
      <c r="I1948" s="44">
        <v>1.2390000000000001</v>
      </c>
      <c r="J1948" s="45">
        <v>9.2286999999999999</v>
      </c>
    </row>
    <row r="1949" spans="1:10" x14ac:dyDescent="0.25">
      <c r="A1949" s="33">
        <v>38936</v>
      </c>
      <c r="B1949" s="44">
        <v>1.2849999999999999</v>
      </c>
      <c r="C1949" s="44">
        <v>147.87</v>
      </c>
      <c r="D1949" s="44">
        <v>28.273</v>
      </c>
      <c r="E1949" s="44">
        <v>7.4612999999999996</v>
      </c>
      <c r="F1949" s="44">
        <v>0.67400000000000004</v>
      </c>
      <c r="G1949" s="44">
        <v>270.3</v>
      </c>
      <c r="H1949" s="44">
        <v>3.8717000000000001</v>
      </c>
      <c r="I1949" s="44">
        <v>1.24</v>
      </c>
      <c r="J1949" s="45">
        <v>9.1850000000000005</v>
      </c>
    </row>
    <row r="1950" spans="1:10" x14ac:dyDescent="0.25">
      <c r="A1950" s="33">
        <v>38937</v>
      </c>
      <c r="B1950" s="44">
        <v>1.2839</v>
      </c>
      <c r="C1950" s="44">
        <v>147.69999999999999</v>
      </c>
      <c r="D1950" s="44">
        <v>28.245000000000001</v>
      </c>
      <c r="E1950" s="44">
        <v>7.4614000000000003</v>
      </c>
      <c r="F1950" s="44">
        <v>0.67379999999999995</v>
      </c>
      <c r="G1950" s="44">
        <v>270.66000000000003</v>
      </c>
      <c r="H1950" s="44">
        <v>3.8723000000000001</v>
      </c>
      <c r="I1950" s="44">
        <v>1.2486999999999999</v>
      </c>
      <c r="J1950" s="45">
        <v>9.1829999999999998</v>
      </c>
    </row>
    <row r="1951" spans="1:10" x14ac:dyDescent="0.25">
      <c r="A1951" s="33">
        <v>38938</v>
      </c>
      <c r="B1951" s="44">
        <v>1.2879</v>
      </c>
      <c r="C1951" s="44">
        <v>148.16999999999999</v>
      </c>
      <c r="D1951" s="44">
        <v>28.093</v>
      </c>
      <c r="E1951" s="44">
        <v>7.4606000000000003</v>
      </c>
      <c r="F1951" s="44">
        <v>0.67530000000000001</v>
      </c>
      <c r="G1951" s="44">
        <v>269.58</v>
      </c>
      <c r="H1951" s="44">
        <v>3.8679000000000001</v>
      </c>
      <c r="I1951" s="44">
        <v>1.2434000000000001</v>
      </c>
      <c r="J1951" s="45">
        <v>9.1654999999999998</v>
      </c>
    </row>
    <row r="1952" spans="1:10" x14ac:dyDescent="0.25">
      <c r="A1952" s="33">
        <v>38939</v>
      </c>
      <c r="B1952" s="44">
        <v>1.2857000000000001</v>
      </c>
      <c r="C1952" s="44">
        <v>147.62</v>
      </c>
      <c r="D1952" s="44">
        <v>28.055</v>
      </c>
      <c r="E1952" s="44">
        <v>7.4606000000000003</v>
      </c>
      <c r="F1952" s="44">
        <v>0.67520000000000002</v>
      </c>
      <c r="G1952" s="44">
        <v>270.36</v>
      </c>
      <c r="H1952" s="44">
        <v>3.8736999999999999</v>
      </c>
      <c r="I1952" s="44">
        <v>1.2402</v>
      </c>
      <c r="J1952" s="45">
        <v>9.1890000000000001</v>
      </c>
    </row>
    <row r="1953" spans="1:10" x14ac:dyDescent="0.25">
      <c r="A1953" s="33">
        <v>38940</v>
      </c>
      <c r="B1953" s="44">
        <v>1.2775000000000001</v>
      </c>
      <c r="C1953" s="44">
        <v>148.21</v>
      </c>
      <c r="D1953" s="44">
        <v>28</v>
      </c>
      <c r="E1953" s="44">
        <v>7.4607000000000001</v>
      </c>
      <c r="F1953" s="44">
        <v>0.67379999999999995</v>
      </c>
      <c r="G1953" s="44">
        <v>270.26</v>
      </c>
      <c r="H1953" s="44">
        <v>3.8673000000000002</v>
      </c>
      <c r="I1953" s="44">
        <v>1.2388999999999999</v>
      </c>
      <c r="J1953" s="45">
        <v>9.1948000000000008</v>
      </c>
    </row>
    <row r="1954" spans="1:10" x14ac:dyDescent="0.25">
      <c r="A1954" s="33">
        <v>38943</v>
      </c>
      <c r="B1954" s="44">
        <v>1.2718</v>
      </c>
      <c r="C1954" s="44">
        <v>148.34</v>
      </c>
      <c r="D1954" s="44">
        <v>28.117999999999999</v>
      </c>
      <c r="E1954" s="44">
        <v>7.4607999999999999</v>
      </c>
      <c r="F1954" s="44">
        <v>0.67435</v>
      </c>
      <c r="G1954" s="44">
        <v>273.89</v>
      </c>
      <c r="H1954" s="44">
        <v>3.8773</v>
      </c>
      <c r="I1954" s="44">
        <v>1.2403</v>
      </c>
      <c r="J1954" s="45">
        <v>9.2004999999999999</v>
      </c>
    </row>
    <row r="1955" spans="1:10" x14ac:dyDescent="0.25">
      <c r="A1955" s="33">
        <v>38944</v>
      </c>
      <c r="B1955" s="44">
        <v>1.2725</v>
      </c>
      <c r="C1955" s="44">
        <v>148.36000000000001</v>
      </c>
      <c r="D1955" s="44">
        <v>28.093</v>
      </c>
      <c r="E1955" s="44">
        <v>7.4607999999999999</v>
      </c>
      <c r="F1955" s="44">
        <v>0.67364999999999997</v>
      </c>
      <c r="G1955" s="44">
        <v>275.27999999999997</v>
      </c>
      <c r="H1955" s="44">
        <v>3.8853</v>
      </c>
      <c r="I1955" s="44">
        <v>1.2423999999999999</v>
      </c>
      <c r="J1955" s="45">
        <v>9.2159999999999993</v>
      </c>
    </row>
    <row r="1956" spans="1:10" x14ac:dyDescent="0.25">
      <c r="A1956" s="33">
        <v>38945</v>
      </c>
      <c r="B1956" s="44">
        <v>1.2793000000000001</v>
      </c>
      <c r="C1956" s="44">
        <v>148.69999999999999</v>
      </c>
      <c r="D1956" s="44">
        <v>28.085000000000001</v>
      </c>
      <c r="E1956" s="44">
        <v>7.4607000000000001</v>
      </c>
      <c r="F1956" s="44">
        <v>0.67620000000000002</v>
      </c>
      <c r="G1956" s="44">
        <v>276.10000000000002</v>
      </c>
      <c r="H1956" s="44">
        <v>3.8837999999999999</v>
      </c>
      <c r="I1956" s="44">
        <v>1.2438</v>
      </c>
      <c r="J1956" s="45">
        <v>9.2106999999999992</v>
      </c>
    </row>
    <row r="1957" spans="1:10" x14ac:dyDescent="0.25">
      <c r="A1957" s="33">
        <v>38946</v>
      </c>
      <c r="B1957" s="44">
        <v>1.2879</v>
      </c>
      <c r="C1957" s="44">
        <v>148.56</v>
      </c>
      <c r="D1957" s="44">
        <v>28.024000000000001</v>
      </c>
      <c r="E1957" s="44">
        <v>7.4615999999999998</v>
      </c>
      <c r="F1957" s="44">
        <v>0.67910000000000004</v>
      </c>
      <c r="G1957" s="44">
        <v>274.05</v>
      </c>
      <c r="H1957" s="44">
        <v>3.8717999999999999</v>
      </c>
      <c r="I1957" s="44">
        <v>1.2355</v>
      </c>
      <c r="J1957" s="45">
        <v>9.1940000000000008</v>
      </c>
    </row>
    <row r="1958" spans="1:10" x14ac:dyDescent="0.25">
      <c r="A1958" s="33">
        <v>38947</v>
      </c>
      <c r="B1958" s="44">
        <v>1.2802</v>
      </c>
      <c r="C1958" s="44">
        <v>148.33000000000001</v>
      </c>
      <c r="D1958" s="44">
        <v>28.088999999999999</v>
      </c>
      <c r="E1958" s="44">
        <v>7.4614000000000003</v>
      </c>
      <c r="F1958" s="44">
        <v>0.68035000000000001</v>
      </c>
      <c r="G1958" s="44">
        <v>277.01</v>
      </c>
      <c r="H1958" s="44">
        <v>3.8877000000000002</v>
      </c>
      <c r="I1958" s="44">
        <v>1.2250000000000001</v>
      </c>
      <c r="J1958" s="45">
        <v>9.2085000000000008</v>
      </c>
    </row>
    <row r="1959" spans="1:10" x14ac:dyDescent="0.25">
      <c r="A1959" s="33">
        <v>38950</v>
      </c>
      <c r="B1959" s="44">
        <v>1.2919</v>
      </c>
      <c r="C1959" s="44">
        <v>149.43</v>
      </c>
      <c r="D1959" s="44">
        <v>28.137</v>
      </c>
      <c r="E1959" s="44">
        <v>7.4611999999999998</v>
      </c>
      <c r="F1959" s="44">
        <v>0.68079999999999996</v>
      </c>
      <c r="G1959" s="44">
        <v>278.56</v>
      </c>
      <c r="H1959" s="44">
        <v>3.9026000000000001</v>
      </c>
      <c r="I1959" s="44">
        <v>1.2166999999999999</v>
      </c>
      <c r="J1959" s="45">
        <v>9.2095000000000002</v>
      </c>
    </row>
    <row r="1960" spans="1:10" x14ac:dyDescent="0.25">
      <c r="A1960" s="33">
        <v>38951</v>
      </c>
      <c r="B1960" s="44">
        <v>1.2811999999999999</v>
      </c>
      <c r="C1960" s="44">
        <v>149.16999999999999</v>
      </c>
      <c r="D1960" s="44">
        <v>28.167999999999999</v>
      </c>
      <c r="E1960" s="44">
        <v>7.4610000000000003</v>
      </c>
      <c r="F1960" s="44">
        <v>0.6784</v>
      </c>
      <c r="G1960" s="44">
        <v>277.52999999999997</v>
      </c>
      <c r="H1960" s="44">
        <v>3.9005000000000001</v>
      </c>
      <c r="I1960" s="44">
        <v>1.2195</v>
      </c>
      <c r="J1960" s="45">
        <v>9.1973000000000003</v>
      </c>
    </row>
    <row r="1961" spans="1:10" x14ac:dyDescent="0.25">
      <c r="A1961" s="33">
        <v>38952</v>
      </c>
      <c r="B1961" s="44">
        <v>1.2811999999999999</v>
      </c>
      <c r="C1961" s="44">
        <v>149.09</v>
      </c>
      <c r="D1961" s="44">
        <v>28.106000000000002</v>
      </c>
      <c r="E1961" s="44">
        <v>7.4615</v>
      </c>
      <c r="F1961" s="44">
        <v>0.67730000000000001</v>
      </c>
      <c r="G1961" s="44">
        <v>275.64999999999998</v>
      </c>
      <c r="H1961" s="44">
        <v>3.9045000000000001</v>
      </c>
      <c r="I1961" s="44">
        <v>1.2139</v>
      </c>
      <c r="J1961" s="45">
        <v>9.2010000000000005</v>
      </c>
    </row>
    <row r="1962" spans="1:10" x14ac:dyDescent="0.25">
      <c r="A1962" s="33">
        <v>38953</v>
      </c>
      <c r="B1962" s="44">
        <v>1.2830999999999999</v>
      </c>
      <c r="C1962" s="44">
        <v>149.28</v>
      </c>
      <c r="D1962" s="44">
        <v>28.202999999999999</v>
      </c>
      <c r="E1962" s="44">
        <v>7.4607000000000001</v>
      </c>
      <c r="F1962" s="44">
        <v>0.6774</v>
      </c>
      <c r="G1962" s="44">
        <v>279.23</v>
      </c>
      <c r="H1962" s="44">
        <v>3.9333</v>
      </c>
      <c r="I1962" s="44">
        <v>1.2175</v>
      </c>
      <c r="J1962" s="45">
        <v>9.1905999999999999</v>
      </c>
    </row>
    <row r="1963" spans="1:10" x14ac:dyDescent="0.25">
      <c r="A1963" s="33">
        <v>38954</v>
      </c>
      <c r="B1963" s="44">
        <v>1.2762</v>
      </c>
      <c r="C1963" s="44">
        <v>149.63999999999999</v>
      </c>
      <c r="D1963" s="44">
        <v>28.175000000000001</v>
      </c>
      <c r="E1963" s="44">
        <v>7.4607999999999999</v>
      </c>
      <c r="F1963" s="44">
        <v>0.67620000000000002</v>
      </c>
      <c r="G1963" s="44">
        <v>277.33999999999997</v>
      </c>
      <c r="H1963" s="44">
        <v>3.9258999999999999</v>
      </c>
      <c r="I1963" s="44">
        <v>1.2251000000000001</v>
      </c>
      <c r="J1963" s="45">
        <v>9.2231000000000005</v>
      </c>
    </row>
    <row r="1964" spans="1:10" x14ac:dyDescent="0.25">
      <c r="A1964" s="33">
        <v>38957</v>
      </c>
      <c r="B1964" s="44">
        <v>1.28</v>
      </c>
      <c r="C1964" s="44">
        <v>149.85</v>
      </c>
      <c r="D1964" s="44">
        <v>28.155000000000001</v>
      </c>
      <c r="E1964" s="44">
        <v>7.4604999999999997</v>
      </c>
      <c r="F1964" s="44">
        <v>0.67549999999999999</v>
      </c>
      <c r="G1964" s="44">
        <v>276.33</v>
      </c>
      <c r="H1964" s="44">
        <v>3.9348000000000001</v>
      </c>
      <c r="I1964" s="44">
        <v>1.2235</v>
      </c>
      <c r="J1964" s="45">
        <v>9.2464999999999993</v>
      </c>
    </row>
    <row r="1965" spans="1:10" x14ac:dyDescent="0.25">
      <c r="A1965" s="33">
        <v>38958</v>
      </c>
      <c r="B1965" s="44">
        <v>1.2807999999999999</v>
      </c>
      <c r="C1965" s="44">
        <v>149.54</v>
      </c>
      <c r="D1965" s="44">
        <v>28.209</v>
      </c>
      <c r="E1965" s="44">
        <v>7.4608999999999996</v>
      </c>
      <c r="F1965" s="44">
        <v>0.67449999999999999</v>
      </c>
      <c r="G1965" s="44">
        <v>275.42</v>
      </c>
      <c r="H1965" s="44">
        <v>3.9510000000000001</v>
      </c>
      <c r="I1965" s="44">
        <v>1.2192000000000001</v>
      </c>
      <c r="J1965" s="45">
        <v>9.2492999999999999</v>
      </c>
    </row>
    <row r="1966" spans="1:10" x14ac:dyDescent="0.25">
      <c r="A1966" s="33">
        <v>38959</v>
      </c>
      <c r="B1966" s="44">
        <v>1.2818000000000001</v>
      </c>
      <c r="C1966" s="44">
        <v>150.08000000000001</v>
      </c>
      <c r="D1966" s="44">
        <v>28.248999999999999</v>
      </c>
      <c r="E1966" s="44">
        <v>7.4596999999999998</v>
      </c>
      <c r="F1966" s="44">
        <v>0.67405000000000004</v>
      </c>
      <c r="G1966" s="44">
        <v>276.27999999999997</v>
      </c>
      <c r="H1966" s="44">
        <v>3.9586999999999999</v>
      </c>
      <c r="I1966" s="44">
        <v>1.2230000000000001</v>
      </c>
      <c r="J1966" s="45">
        <v>9.2520000000000007</v>
      </c>
    </row>
    <row r="1967" spans="1:10" x14ac:dyDescent="0.25">
      <c r="A1967" s="33">
        <v>38960</v>
      </c>
      <c r="B1967" s="44">
        <v>1.2850999999999999</v>
      </c>
      <c r="C1967" s="44">
        <v>150.56</v>
      </c>
      <c r="D1967" s="44">
        <v>28.213999999999999</v>
      </c>
      <c r="E1967" s="44">
        <v>7.4593999999999996</v>
      </c>
      <c r="F1967" s="44">
        <v>0.67410000000000003</v>
      </c>
      <c r="G1967" s="44">
        <v>274.64999999999998</v>
      </c>
      <c r="H1967" s="44">
        <v>3.9378000000000002</v>
      </c>
      <c r="I1967" s="44">
        <v>1.2309000000000001</v>
      </c>
      <c r="J1967" s="45">
        <v>9.2667000000000002</v>
      </c>
    </row>
    <row r="1968" spans="1:10" x14ac:dyDescent="0.25">
      <c r="A1968" s="33">
        <v>38961</v>
      </c>
      <c r="B1968" s="44">
        <v>1.2817000000000001</v>
      </c>
      <c r="C1968" s="44">
        <v>150.30000000000001</v>
      </c>
      <c r="D1968" s="44">
        <v>28.253</v>
      </c>
      <c r="E1968" s="44">
        <v>7.4599000000000002</v>
      </c>
      <c r="F1968" s="44">
        <v>0.67279999999999995</v>
      </c>
      <c r="G1968" s="44">
        <v>277.64999999999998</v>
      </c>
      <c r="H1968" s="44">
        <v>3.9685000000000001</v>
      </c>
      <c r="I1968" s="44">
        <v>1.2408999999999999</v>
      </c>
      <c r="J1968" s="45">
        <v>9.3160000000000007</v>
      </c>
    </row>
    <row r="1969" spans="1:10" x14ac:dyDescent="0.25">
      <c r="A1969" s="33">
        <v>38964</v>
      </c>
      <c r="B1969" s="44">
        <v>1.2851999999999999</v>
      </c>
      <c r="C1969" s="44">
        <v>149.22</v>
      </c>
      <c r="D1969" s="44">
        <v>28.19</v>
      </c>
      <c r="E1969" s="44">
        <v>7.4606000000000003</v>
      </c>
      <c r="F1969" s="44">
        <v>0.67474999999999996</v>
      </c>
      <c r="G1969" s="44">
        <v>277.22000000000003</v>
      </c>
      <c r="H1969" s="44">
        <v>3.9716999999999998</v>
      </c>
      <c r="I1969" s="44">
        <v>1.2384999999999999</v>
      </c>
      <c r="J1969" s="45">
        <v>9.3177000000000003</v>
      </c>
    </row>
    <row r="1970" spans="1:10" x14ac:dyDescent="0.25">
      <c r="A1970" s="33">
        <v>38965</v>
      </c>
      <c r="B1970" s="44">
        <v>1.2809999999999999</v>
      </c>
      <c r="C1970" s="44">
        <v>148.47</v>
      </c>
      <c r="D1970" s="44">
        <v>28.199000000000002</v>
      </c>
      <c r="E1970" s="44">
        <v>7.4599000000000002</v>
      </c>
      <c r="F1970" s="44">
        <v>0.67495000000000005</v>
      </c>
      <c r="G1970" s="44">
        <v>276.19</v>
      </c>
      <c r="H1970" s="44">
        <v>3.9578000000000002</v>
      </c>
      <c r="I1970" s="44">
        <v>1.2282</v>
      </c>
      <c r="J1970" s="45">
        <v>9.3224999999999998</v>
      </c>
    </row>
    <row r="1971" spans="1:10" x14ac:dyDescent="0.25">
      <c r="A1971" s="33">
        <v>38966</v>
      </c>
      <c r="B1971" s="44">
        <v>1.2793000000000001</v>
      </c>
      <c r="C1971" s="44">
        <v>149.22999999999999</v>
      </c>
      <c r="D1971" s="44">
        <v>28.238</v>
      </c>
      <c r="E1971" s="44">
        <v>7.4603999999999999</v>
      </c>
      <c r="F1971" s="44">
        <v>0.67910000000000004</v>
      </c>
      <c r="G1971" s="44">
        <v>275.39999999999998</v>
      </c>
      <c r="H1971" s="44">
        <v>3.9557000000000002</v>
      </c>
      <c r="I1971" s="44">
        <v>1.2373000000000001</v>
      </c>
      <c r="J1971" s="45">
        <v>9.3012999999999995</v>
      </c>
    </row>
    <row r="1972" spans="1:10" x14ac:dyDescent="0.25">
      <c r="A1972" s="33">
        <v>38967</v>
      </c>
      <c r="B1972" s="44">
        <v>1.2730999999999999</v>
      </c>
      <c r="C1972" s="44">
        <v>148.05000000000001</v>
      </c>
      <c r="D1972" s="44">
        <v>28.286999999999999</v>
      </c>
      <c r="E1972" s="44">
        <v>7.4607999999999999</v>
      </c>
      <c r="F1972" s="44">
        <v>0.67954999999999999</v>
      </c>
      <c r="G1972" s="44">
        <v>276.43</v>
      </c>
      <c r="H1972" s="44">
        <v>3.9765999999999999</v>
      </c>
      <c r="I1972" s="44">
        <v>1.232</v>
      </c>
      <c r="J1972" s="45">
        <v>9.3285</v>
      </c>
    </row>
    <row r="1973" spans="1:10" x14ac:dyDescent="0.25">
      <c r="A1973" s="33">
        <v>38968</v>
      </c>
      <c r="B1973" s="44">
        <v>1.2713000000000001</v>
      </c>
      <c r="C1973" s="44">
        <v>147.91</v>
      </c>
      <c r="D1973" s="44">
        <v>28.305</v>
      </c>
      <c r="E1973" s="44">
        <v>7.4607000000000001</v>
      </c>
      <c r="F1973" s="44">
        <v>0.67930000000000001</v>
      </c>
      <c r="G1973" s="44">
        <v>274.85000000000002</v>
      </c>
      <c r="H1973" s="44">
        <v>3.9775</v>
      </c>
      <c r="I1973" s="44">
        <v>1.2312000000000001</v>
      </c>
      <c r="J1973" s="45">
        <v>9.3194999999999997</v>
      </c>
    </row>
    <row r="1974" spans="1:10" x14ac:dyDescent="0.25">
      <c r="A1974" s="33">
        <v>38971</v>
      </c>
      <c r="B1974" s="44">
        <v>1.2713000000000001</v>
      </c>
      <c r="C1974" s="44">
        <v>149.13999999999999</v>
      </c>
      <c r="D1974" s="44">
        <v>28.343</v>
      </c>
      <c r="E1974" s="44">
        <v>7.4611000000000001</v>
      </c>
      <c r="F1974" s="44">
        <v>0.68159999999999998</v>
      </c>
      <c r="G1974" s="44">
        <v>274.55</v>
      </c>
      <c r="H1974" s="44">
        <v>3.9809999999999999</v>
      </c>
      <c r="I1974" s="44">
        <v>1.2297</v>
      </c>
      <c r="J1974" s="45">
        <v>9.2684999999999995</v>
      </c>
    </row>
    <row r="1975" spans="1:10" x14ac:dyDescent="0.25">
      <c r="A1975" s="33">
        <v>38972</v>
      </c>
      <c r="B1975" s="44">
        <v>1.2708999999999999</v>
      </c>
      <c r="C1975" s="44">
        <v>149.49</v>
      </c>
      <c r="D1975" s="44">
        <v>28.422999999999998</v>
      </c>
      <c r="E1975" s="44">
        <v>7.4606000000000003</v>
      </c>
      <c r="F1975" s="44">
        <v>0.67849999999999999</v>
      </c>
      <c r="G1975" s="44">
        <v>274.31</v>
      </c>
      <c r="H1975" s="44">
        <v>3.9802</v>
      </c>
      <c r="I1975" s="44">
        <v>1.2406999999999999</v>
      </c>
      <c r="J1975" s="45">
        <v>9.2289999999999992</v>
      </c>
    </row>
    <row r="1976" spans="1:10" x14ac:dyDescent="0.25">
      <c r="A1976" s="33">
        <v>38973</v>
      </c>
      <c r="B1976" s="44">
        <v>1.2677</v>
      </c>
      <c r="C1976" s="44">
        <v>149.22999999999999</v>
      </c>
      <c r="D1976" s="44">
        <v>28.541</v>
      </c>
      <c r="E1976" s="44">
        <v>7.4596999999999998</v>
      </c>
      <c r="F1976" s="44">
        <v>0.67654999999999998</v>
      </c>
      <c r="G1976" s="44">
        <v>273.76</v>
      </c>
      <c r="H1976" s="44">
        <v>3.9636999999999998</v>
      </c>
      <c r="I1976" s="44">
        <v>1.2356</v>
      </c>
      <c r="J1976" s="45">
        <v>9.2477999999999998</v>
      </c>
    </row>
    <row r="1977" spans="1:10" x14ac:dyDescent="0.25">
      <c r="A1977" s="33">
        <v>38974</v>
      </c>
      <c r="B1977" s="44">
        <v>1.2723</v>
      </c>
      <c r="C1977" s="44">
        <v>149.58000000000001</v>
      </c>
      <c r="D1977" s="44">
        <v>28.468</v>
      </c>
      <c r="E1977" s="44">
        <v>7.4602000000000004</v>
      </c>
      <c r="F1977" s="44">
        <v>0.67430000000000001</v>
      </c>
      <c r="G1977" s="44">
        <v>273.13</v>
      </c>
      <c r="H1977" s="44">
        <v>3.9621</v>
      </c>
      <c r="I1977" s="44">
        <v>1.236</v>
      </c>
      <c r="J1977" s="45">
        <v>9.2487999999999992</v>
      </c>
    </row>
    <row r="1978" spans="1:10" x14ac:dyDescent="0.25">
      <c r="A1978" s="33">
        <v>38975</v>
      </c>
      <c r="B1978" s="44">
        <v>1.2675000000000001</v>
      </c>
      <c r="C1978" s="44">
        <v>149.09</v>
      </c>
      <c r="D1978" s="44">
        <v>28.484999999999999</v>
      </c>
      <c r="E1978" s="44">
        <v>7.4606000000000003</v>
      </c>
      <c r="F1978" s="44">
        <v>0.67390000000000005</v>
      </c>
      <c r="G1978" s="44">
        <v>272.52999999999997</v>
      </c>
      <c r="H1978" s="44">
        <v>3.9504000000000001</v>
      </c>
      <c r="I1978" s="44">
        <v>1.2306999999999999</v>
      </c>
      <c r="J1978" s="45">
        <v>9.2249999999999996</v>
      </c>
    </row>
    <row r="1979" spans="1:10" x14ac:dyDescent="0.25">
      <c r="A1979" s="33">
        <v>38978</v>
      </c>
      <c r="B1979" s="44">
        <v>1.2665</v>
      </c>
      <c r="C1979" s="44">
        <v>149.47</v>
      </c>
      <c r="D1979" s="44">
        <v>28.422999999999998</v>
      </c>
      <c r="E1979" s="44">
        <v>7.4607000000000001</v>
      </c>
      <c r="F1979" s="44">
        <v>0.67479999999999996</v>
      </c>
      <c r="G1979" s="44">
        <v>270.73</v>
      </c>
      <c r="H1979" s="44">
        <v>3.9283000000000001</v>
      </c>
      <c r="I1979" s="44">
        <v>1.2314000000000001</v>
      </c>
      <c r="J1979" s="45">
        <v>9.1928000000000001</v>
      </c>
    </row>
    <row r="1980" spans="1:10" x14ac:dyDescent="0.25">
      <c r="A1980" s="33">
        <v>38979</v>
      </c>
      <c r="B1980" s="44">
        <v>1.2654000000000001</v>
      </c>
      <c r="C1980" s="44">
        <v>148.81</v>
      </c>
      <c r="D1980" s="44">
        <v>28.488</v>
      </c>
      <c r="E1980" s="44">
        <v>7.4612999999999996</v>
      </c>
      <c r="F1980" s="44">
        <v>0.67320000000000002</v>
      </c>
      <c r="G1980" s="44">
        <v>273.47000000000003</v>
      </c>
      <c r="H1980" s="44">
        <v>3.9598</v>
      </c>
      <c r="I1980" s="44">
        <v>1.2323</v>
      </c>
      <c r="J1980" s="45">
        <v>9.1739999999999995</v>
      </c>
    </row>
    <row r="1981" spans="1:10" x14ac:dyDescent="0.25">
      <c r="A1981" s="33">
        <v>38980</v>
      </c>
      <c r="B1981" s="44">
        <v>1.2676000000000001</v>
      </c>
      <c r="C1981" s="44">
        <v>148.69999999999999</v>
      </c>
      <c r="D1981" s="44">
        <v>28.437000000000001</v>
      </c>
      <c r="E1981" s="44">
        <v>7.4604999999999997</v>
      </c>
      <c r="F1981" s="44">
        <v>0.67310000000000003</v>
      </c>
      <c r="G1981" s="44">
        <v>273.47000000000003</v>
      </c>
      <c r="H1981" s="44">
        <v>3.9483000000000001</v>
      </c>
      <c r="I1981" s="44">
        <v>1.2375</v>
      </c>
      <c r="J1981" s="45">
        <v>9.2167999999999992</v>
      </c>
    </row>
    <row r="1982" spans="1:10" x14ac:dyDescent="0.25">
      <c r="A1982" s="33">
        <v>38981</v>
      </c>
      <c r="B1982" s="44">
        <v>1.2730999999999999</v>
      </c>
      <c r="C1982" s="44">
        <v>148.84</v>
      </c>
      <c r="D1982" s="44">
        <v>28.419</v>
      </c>
      <c r="E1982" s="44">
        <v>7.4593999999999996</v>
      </c>
      <c r="F1982" s="44">
        <v>0.67059999999999997</v>
      </c>
      <c r="G1982" s="44">
        <v>274.48</v>
      </c>
      <c r="H1982" s="44">
        <v>3.9466000000000001</v>
      </c>
      <c r="I1982" s="44">
        <v>1.2399</v>
      </c>
      <c r="J1982" s="45">
        <v>9.2193000000000005</v>
      </c>
    </row>
    <row r="1983" spans="1:10" x14ac:dyDescent="0.25">
      <c r="A1983" s="33">
        <v>38982</v>
      </c>
      <c r="B1983" s="44">
        <v>1.2817000000000001</v>
      </c>
      <c r="C1983" s="44">
        <v>148.88999999999999</v>
      </c>
      <c r="D1983" s="44">
        <v>28.483000000000001</v>
      </c>
      <c r="E1983" s="44">
        <v>7.4602000000000004</v>
      </c>
      <c r="F1983" s="44">
        <v>0.67364999999999997</v>
      </c>
      <c r="G1983" s="44">
        <v>276.97000000000003</v>
      </c>
      <c r="H1983" s="44">
        <v>3.9784000000000002</v>
      </c>
      <c r="I1983" s="44">
        <v>1.2463</v>
      </c>
      <c r="J1983" s="45">
        <v>9.2579999999999991</v>
      </c>
    </row>
    <row r="1984" spans="1:10" x14ac:dyDescent="0.25">
      <c r="A1984" s="33">
        <v>38985</v>
      </c>
      <c r="B1984" s="44">
        <v>1.2767999999999999</v>
      </c>
      <c r="C1984" s="44">
        <v>148.78</v>
      </c>
      <c r="D1984" s="44">
        <v>28.452999999999999</v>
      </c>
      <c r="E1984" s="44">
        <v>7.4595000000000002</v>
      </c>
      <c r="F1984" s="44">
        <v>0.67120000000000002</v>
      </c>
      <c r="G1984" s="44">
        <v>274.58</v>
      </c>
      <c r="H1984" s="44">
        <v>3.9704000000000002</v>
      </c>
      <c r="I1984" s="44">
        <v>1.2366999999999999</v>
      </c>
      <c r="J1984" s="45">
        <v>9.3018999999999998</v>
      </c>
    </row>
    <row r="1985" spans="1:10" x14ac:dyDescent="0.25">
      <c r="A1985" s="33">
        <v>38986</v>
      </c>
      <c r="B1985" s="44">
        <v>1.2695000000000001</v>
      </c>
      <c r="C1985" s="44">
        <v>147.83000000000001</v>
      </c>
      <c r="D1985" s="44">
        <v>28.443999999999999</v>
      </c>
      <c r="E1985" s="44">
        <v>7.4591000000000003</v>
      </c>
      <c r="F1985" s="44">
        <v>0.66949999999999998</v>
      </c>
      <c r="G1985" s="44">
        <v>273.08</v>
      </c>
      <c r="H1985" s="44">
        <v>3.9582999999999999</v>
      </c>
      <c r="I1985" s="44">
        <v>1.2391000000000001</v>
      </c>
      <c r="J1985" s="45">
        <v>9.2895000000000003</v>
      </c>
    </row>
    <row r="1986" spans="1:10" x14ac:dyDescent="0.25">
      <c r="A1986" s="33">
        <v>38987</v>
      </c>
      <c r="B1986" s="44">
        <v>1.2684</v>
      </c>
      <c r="C1986" s="44">
        <v>148.9</v>
      </c>
      <c r="D1986" s="44">
        <v>28.413</v>
      </c>
      <c r="E1986" s="44">
        <v>7.4595000000000002</v>
      </c>
      <c r="F1986" s="44">
        <v>0.67105000000000004</v>
      </c>
      <c r="G1986" s="44">
        <v>273.63</v>
      </c>
      <c r="H1986" s="44">
        <v>3.9782000000000002</v>
      </c>
      <c r="I1986" s="44">
        <v>1.2461</v>
      </c>
      <c r="J1986" s="45">
        <v>9.2769999999999992</v>
      </c>
    </row>
    <row r="1987" spans="1:10" x14ac:dyDescent="0.25">
      <c r="A1987" s="33">
        <v>38988</v>
      </c>
      <c r="B1987" s="44">
        <v>1.2713000000000001</v>
      </c>
      <c r="C1987" s="44">
        <v>149.57</v>
      </c>
      <c r="D1987" s="44">
        <v>28.428000000000001</v>
      </c>
      <c r="E1987" s="44">
        <v>7.46</v>
      </c>
      <c r="F1987" s="44">
        <v>0.67715000000000003</v>
      </c>
      <c r="G1987" s="44">
        <v>273.33999999999997</v>
      </c>
      <c r="H1987" s="44">
        <v>3.9784999999999999</v>
      </c>
      <c r="I1987" s="44">
        <v>1.2493000000000001</v>
      </c>
      <c r="J1987" s="45">
        <v>9.2622999999999998</v>
      </c>
    </row>
    <row r="1988" spans="1:10" x14ac:dyDescent="0.25">
      <c r="A1988" s="33">
        <v>38989</v>
      </c>
      <c r="B1988" s="44">
        <v>1.266</v>
      </c>
      <c r="C1988" s="44">
        <v>149.34</v>
      </c>
      <c r="D1988" s="44">
        <v>28.326000000000001</v>
      </c>
      <c r="E1988" s="44">
        <v>7.4576000000000002</v>
      </c>
      <c r="F1988" s="44">
        <v>0.67769999999999997</v>
      </c>
      <c r="G1988" s="44">
        <v>273</v>
      </c>
      <c r="H1988" s="44">
        <v>3.9712999999999998</v>
      </c>
      <c r="I1988" s="44">
        <v>1.2509999999999999</v>
      </c>
      <c r="J1988" s="45">
        <v>9.2797000000000001</v>
      </c>
    </row>
    <row r="1989" spans="1:10" x14ac:dyDescent="0.25">
      <c r="A1989" s="33">
        <v>38992</v>
      </c>
      <c r="B1989" s="44">
        <v>1.2685</v>
      </c>
      <c r="C1989" s="44">
        <v>149.99</v>
      </c>
      <c r="D1989" s="44">
        <v>28.288</v>
      </c>
      <c r="E1989" s="44">
        <v>7.4572000000000003</v>
      </c>
      <c r="F1989" s="44">
        <v>0.67789999999999995</v>
      </c>
      <c r="G1989" s="44">
        <v>275</v>
      </c>
      <c r="H1989" s="44">
        <v>3.9607999999999999</v>
      </c>
      <c r="I1989" s="44">
        <v>1.2554000000000001</v>
      </c>
      <c r="J1989" s="45">
        <v>9.3316999999999997</v>
      </c>
    </row>
    <row r="1990" spans="1:10" x14ac:dyDescent="0.25">
      <c r="A1990" s="33">
        <v>38993</v>
      </c>
      <c r="B1990" s="44">
        <v>1.2737000000000001</v>
      </c>
      <c r="C1990" s="44">
        <v>149.86000000000001</v>
      </c>
      <c r="D1990" s="44">
        <v>28.23</v>
      </c>
      <c r="E1990" s="44">
        <v>7.4565000000000001</v>
      </c>
      <c r="F1990" s="44">
        <v>0.67420000000000002</v>
      </c>
      <c r="G1990" s="44">
        <v>274.72000000000003</v>
      </c>
      <c r="H1990" s="44">
        <v>3.9432</v>
      </c>
      <c r="I1990" s="44">
        <v>1.2559</v>
      </c>
      <c r="J1990" s="45">
        <v>9.3260000000000005</v>
      </c>
    </row>
    <row r="1991" spans="1:10" x14ac:dyDescent="0.25">
      <c r="A1991" s="33">
        <v>38994</v>
      </c>
      <c r="B1991" s="44">
        <v>1.2684</v>
      </c>
      <c r="C1991" s="44">
        <v>149.80000000000001</v>
      </c>
      <c r="D1991" s="44">
        <v>28.286999999999999</v>
      </c>
      <c r="E1991" s="44">
        <v>7.4565999999999999</v>
      </c>
      <c r="F1991" s="44">
        <v>0.67430000000000001</v>
      </c>
      <c r="G1991" s="44">
        <v>275.88</v>
      </c>
      <c r="H1991" s="44">
        <v>3.9405999999999999</v>
      </c>
      <c r="I1991" s="44">
        <v>1.258</v>
      </c>
      <c r="J1991" s="45">
        <v>9.3224999999999998</v>
      </c>
    </row>
    <row r="1992" spans="1:10" x14ac:dyDescent="0.25">
      <c r="A1992" s="33">
        <v>38995</v>
      </c>
      <c r="B1992" s="44">
        <v>1.2721</v>
      </c>
      <c r="C1992" s="44">
        <v>149.44999999999999</v>
      </c>
      <c r="D1992" s="44">
        <v>28.210999999999999</v>
      </c>
      <c r="E1992" s="44">
        <v>7.4565000000000001</v>
      </c>
      <c r="F1992" s="44">
        <v>0.67610000000000003</v>
      </c>
      <c r="G1992" s="44">
        <v>274.39999999999998</v>
      </c>
      <c r="H1992" s="44">
        <v>3.9361000000000002</v>
      </c>
      <c r="I1992" s="44">
        <v>1.2726</v>
      </c>
      <c r="J1992" s="45">
        <v>9.2895000000000003</v>
      </c>
    </row>
    <row r="1993" spans="1:10" x14ac:dyDescent="0.25">
      <c r="A1993" s="33">
        <v>38996</v>
      </c>
      <c r="B1993" s="44">
        <v>1.2664</v>
      </c>
      <c r="C1993" s="44">
        <v>149.47</v>
      </c>
      <c r="D1993" s="44">
        <v>28.2</v>
      </c>
      <c r="E1993" s="44">
        <v>7.4558999999999997</v>
      </c>
      <c r="F1993" s="44">
        <v>0.67290000000000005</v>
      </c>
      <c r="G1993" s="44">
        <v>273.76</v>
      </c>
      <c r="H1993" s="44">
        <v>3.9298000000000002</v>
      </c>
      <c r="I1993" s="44">
        <v>1.2781</v>
      </c>
      <c r="J1993" s="45">
        <v>9.2777999999999992</v>
      </c>
    </row>
    <row r="1994" spans="1:10" x14ac:dyDescent="0.25">
      <c r="A1994" s="33">
        <v>38999</v>
      </c>
      <c r="B1994" s="44">
        <v>1.2603</v>
      </c>
      <c r="C1994" s="44">
        <v>150.09</v>
      </c>
      <c r="D1994" s="44">
        <v>28.192</v>
      </c>
      <c r="E1994" s="44">
        <v>7.4565999999999999</v>
      </c>
      <c r="F1994" s="44">
        <v>0.67559999999999998</v>
      </c>
      <c r="G1994" s="44">
        <v>272.02999999999997</v>
      </c>
      <c r="H1994" s="44">
        <v>3.9207999999999998</v>
      </c>
      <c r="I1994" s="44">
        <v>1.2807999999999999</v>
      </c>
      <c r="J1994" s="45">
        <v>9.2799999999999994</v>
      </c>
    </row>
    <row r="1995" spans="1:10" x14ac:dyDescent="0.25">
      <c r="A1995" s="33">
        <v>39000</v>
      </c>
      <c r="B1995" s="44">
        <v>1.2538</v>
      </c>
      <c r="C1995" s="44">
        <v>149.97</v>
      </c>
      <c r="D1995" s="44">
        <v>28.195</v>
      </c>
      <c r="E1995" s="44">
        <v>7.4555999999999996</v>
      </c>
      <c r="F1995" s="44">
        <v>0.67474999999999996</v>
      </c>
      <c r="G1995" s="44">
        <v>270.73</v>
      </c>
      <c r="H1995" s="44">
        <v>3.9094000000000002</v>
      </c>
      <c r="I1995" s="44">
        <v>1.2870999999999999</v>
      </c>
      <c r="J1995" s="45">
        <v>9.2739999999999991</v>
      </c>
    </row>
    <row r="1996" spans="1:10" x14ac:dyDescent="0.25">
      <c r="A1996" s="33">
        <v>39001</v>
      </c>
      <c r="B1996" s="44">
        <v>1.2543</v>
      </c>
      <c r="C1996" s="44">
        <v>149.96</v>
      </c>
      <c r="D1996" s="44">
        <v>28.204999999999998</v>
      </c>
      <c r="E1996" s="44">
        <v>7.4554999999999998</v>
      </c>
      <c r="F1996" s="44">
        <v>0.67574999999999996</v>
      </c>
      <c r="G1996" s="44">
        <v>267.36</v>
      </c>
      <c r="H1996" s="44">
        <v>3.9098000000000002</v>
      </c>
      <c r="I1996" s="44">
        <v>1.2764</v>
      </c>
      <c r="J1996" s="45">
        <v>9.2560000000000002</v>
      </c>
    </row>
    <row r="1997" spans="1:10" x14ac:dyDescent="0.25">
      <c r="A1997" s="33">
        <v>39002</v>
      </c>
      <c r="B1997" s="44">
        <v>1.2531000000000001</v>
      </c>
      <c r="C1997" s="44">
        <v>149.87</v>
      </c>
      <c r="D1997" s="44">
        <v>28.288</v>
      </c>
      <c r="E1997" s="44">
        <v>7.4557000000000002</v>
      </c>
      <c r="F1997" s="44">
        <v>0.67530000000000001</v>
      </c>
      <c r="G1997" s="44">
        <v>266.81</v>
      </c>
      <c r="H1997" s="44">
        <v>3.9117999999999999</v>
      </c>
      <c r="I1997" s="44">
        <v>1.2796000000000001</v>
      </c>
      <c r="J1997" s="45">
        <v>9.24</v>
      </c>
    </row>
    <row r="1998" spans="1:10" x14ac:dyDescent="0.25">
      <c r="A1998" s="33">
        <v>39003</v>
      </c>
      <c r="B1998" s="44">
        <v>1.2549999999999999</v>
      </c>
      <c r="C1998" s="44">
        <v>149.84</v>
      </c>
      <c r="D1998" s="44">
        <v>28.256</v>
      </c>
      <c r="E1998" s="44">
        <v>7.4546999999999999</v>
      </c>
      <c r="F1998" s="44">
        <v>0.6744</v>
      </c>
      <c r="G1998" s="44">
        <v>265.35000000000002</v>
      </c>
      <c r="H1998" s="44">
        <v>3.8843999999999999</v>
      </c>
      <c r="I1998" s="44">
        <v>1.2824</v>
      </c>
      <c r="J1998" s="45">
        <v>9.2563999999999993</v>
      </c>
    </row>
    <row r="1999" spans="1:10" x14ac:dyDescent="0.25">
      <c r="A1999" s="33">
        <v>39006</v>
      </c>
      <c r="B1999" s="44">
        <v>1.2515000000000001</v>
      </c>
      <c r="C1999" s="44">
        <v>149.13</v>
      </c>
      <c r="D1999" s="44">
        <v>28.291</v>
      </c>
      <c r="E1999" s="44">
        <v>7.4554999999999998</v>
      </c>
      <c r="F1999" s="44">
        <v>0.67269999999999996</v>
      </c>
      <c r="G1999" s="44">
        <v>265.39999999999998</v>
      </c>
      <c r="H1999" s="44">
        <v>3.8814000000000002</v>
      </c>
      <c r="I1999" s="44">
        <v>1.2861</v>
      </c>
      <c r="J1999" s="45">
        <v>9.2430000000000003</v>
      </c>
    </row>
    <row r="2000" spans="1:10" x14ac:dyDescent="0.25">
      <c r="A2000" s="33">
        <v>39007</v>
      </c>
      <c r="B2000" s="44">
        <v>1.2524</v>
      </c>
      <c r="C2000" s="44">
        <v>148.66999999999999</v>
      </c>
      <c r="D2000" s="44">
        <v>28.323</v>
      </c>
      <c r="E2000" s="44">
        <v>7.4555999999999996</v>
      </c>
      <c r="F2000" s="44">
        <v>0.67079999999999995</v>
      </c>
      <c r="G2000" s="44">
        <v>266.72000000000003</v>
      </c>
      <c r="H2000" s="44">
        <v>3.8957999999999999</v>
      </c>
      <c r="I2000" s="44">
        <v>1.2892999999999999</v>
      </c>
      <c r="J2000" s="45">
        <v>9.2693999999999992</v>
      </c>
    </row>
    <row r="2001" spans="1:10" x14ac:dyDescent="0.25">
      <c r="A2001" s="33">
        <v>39008</v>
      </c>
      <c r="B2001" s="44">
        <v>1.2543</v>
      </c>
      <c r="C2001" s="44">
        <v>148.83000000000001</v>
      </c>
      <c r="D2001" s="44">
        <v>28.332999999999998</v>
      </c>
      <c r="E2001" s="44">
        <v>7.4560000000000004</v>
      </c>
      <c r="F2001" s="44">
        <v>0.67005000000000003</v>
      </c>
      <c r="G2001" s="44">
        <v>266.81</v>
      </c>
      <c r="H2001" s="44">
        <v>3.8993000000000002</v>
      </c>
      <c r="I2001" s="44">
        <v>1.2907</v>
      </c>
      <c r="J2001" s="45">
        <v>9.2629999999999999</v>
      </c>
    </row>
    <row r="2002" spans="1:10" x14ac:dyDescent="0.25">
      <c r="A2002" s="33">
        <v>39009</v>
      </c>
      <c r="B2002" s="44">
        <v>1.2561</v>
      </c>
      <c r="C2002" s="44">
        <v>149.08000000000001</v>
      </c>
      <c r="D2002" s="44">
        <v>28.363</v>
      </c>
      <c r="E2002" s="44">
        <v>7.4551999999999996</v>
      </c>
      <c r="F2002" s="44">
        <v>0.67230000000000001</v>
      </c>
      <c r="G2002" s="44">
        <v>263.37</v>
      </c>
      <c r="H2002" s="44">
        <v>3.8832</v>
      </c>
      <c r="I2002" s="44">
        <v>1.2919</v>
      </c>
      <c r="J2002" s="45">
        <v>9.2484999999999999</v>
      </c>
    </row>
    <row r="2003" spans="1:10" x14ac:dyDescent="0.25">
      <c r="A2003" s="33">
        <v>39010</v>
      </c>
      <c r="B2003" s="44">
        <v>1.2618</v>
      </c>
      <c r="C2003" s="44">
        <v>149.29</v>
      </c>
      <c r="D2003" s="44">
        <v>28.335000000000001</v>
      </c>
      <c r="E2003" s="44">
        <v>7.4551999999999996</v>
      </c>
      <c r="F2003" s="44">
        <v>0.66930000000000001</v>
      </c>
      <c r="G2003" s="44">
        <v>262.7</v>
      </c>
      <c r="H2003" s="44">
        <v>3.8660999999999999</v>
      </c>
      <c r="I2003" s="44">
        <v>1.2888999999999999</v>
      </c>
      <c r="J2003" s="45">
        <v>9.2108000000000008</v>
      </c>
    </row>
    <row r="2004" spans="1:10" x14ac:dyDescent="0.25">
      <c r="A2004" s="33">
        <v>39013</v>
      </c>
      <c r="B2004" s="44">
        <v>1.2556</v>
      </c>
      <c r="C2004" s="44">
        <v>149.71</v>
      </c>
      <c r="D2004" s="44">
        <v>28.324000000000002</v>
      </c>
      <c r="E2004" s="44">
        <v>7.4557000000000002</v>
      </c>
      <c r="F2004" s="44">
        <v>0.67059999999999997</v>
      </c>
      <c r="G2004" s="44">
        <v>263.47000000000003</v>
      </c>
      <c r="H2004" s="44">
        <v>3.8734999999999999</v>
      </c>
      <c r="I2004" s="44">
        <v>1.2944</v>
      </c>
      <c r="J2004" s="45">
        <v>9.2044999999999995</v>
      </c>
    </row>
    <row r="2005" spans="1:10" x14ac:dyDescent="0.25">
      <c r="A2005" s="33">
        <v>39014</v>
      </c>
      <c r="B2005" s="44">
        <v>1.2541</v>
      </c>
      <c r="C2005" s="44">
        <v>149.97999999999999</v>
      </c>
      <c r="D2005" s="44">
        <v>28.395</v>
      </c>
      <c r="E2005" s="44">
        <v>7.4551999999999996</v>
      </c>
      <c r="F2005" s="44">
        <v>0.67015000000000002</v>
      </c>
      <c r="G2005" s="44">
        <v>262.92</v>
      </c>
      <c r="H2005" s="44">
        <v>3.8771</v>
      </c>
      <c r="I2005" s="44">
        <v>1.2901</v>
      </c>
      <c r="J2005" s="45">
        <v>9.2002000000000006</v>
      </c>
    </row>
    <row r="2006" spans="1:10" x14ac:dyDescent="0.25">
      <c r="A2006" s="33">
        <v>39015</v>
      </c>
      <c r="B2006" s="44">
        <v>1.258</v>
      </c>
      <c r="C2006" s="44">
        <v>149.93</v>
      </c>
      <c r="D2006" s="44">
        <v>28.382999999999999</v>
      </c>
      <c r="E2006" s="44">
        <v>7.4550999999999998</v>
      </c>
      <c r="F2006" s="44">
        <v>0.67020000000000002</v>
      </c>
      <c r="G2006" s="44">
        <v>262.87</v>
      </c>
      <c r="H2006" s="44">
        <v>3.8855</v>
      </c>
      <c r="I2006" s="44">
        <v>1.2885</v>
      </c>
      <c r="J2006" s="45">
        <v>9.2125000000000004</v>
      </c>
    </row>
    <row r="2007" spans="1:10" x14ac:dyDescent="0.25">
      <c r="A2007" s="33">
        <v>39016</v>
      </c>
      <c r="B2007" s="44">
        <v>1.2653000000000001</v>
      </c>
      <c r="C2007" s="44">
        <v>150.4</v>
      </c>
      <c r="D2007" s="44">
        <v>28.298999999999999</v>
      </c>
      <c r="E2007" s="44">
        <v>7.4546000000000001</v>
      </c>
      <c r="F2007" s="44">
        <v>0.67154999999999998</v>
      </c>
      <c r="G2007" s="44">
        <v>261.08999999999997</v>
      </c>
      <c r="H2007" s="44">
        <v>3.8793000000000002</v>
      </c>
      <c r="I2007" s="44">
        <v>1.286</v>
      </c>
      <c r="J2007" s="45">
        <v>9.2264999999999997</v>
      </c>
    </row>
    <row r="2008" spans="1:10" x14ac:dyDescent="0.25">
      <c r="A2008" s="33">
        <v>39017</v>
      </c>
      <c r="B2008" s="44">
        <v>1.2683</v>
      </c>
      <c r="C2008" s="44">
        <v>150.26</v>
      </c>
      <c r="D2008" s="44">
        <v>28.41</v>
      </c>
      <c r="E2008" s="44">
        <v>7.4546999999999999</v>
      </c>
      <c r="F2008" s="44">
        <v>0.67059999999999997</v>
      </c>
      <c r="G2008" s="44">
        <v>261.7</v>
      </c>
      <c r="H2008" s="44">
        <v>3.8780999999999999</v>
      </c>
      <c r="I2008" s="44">
        <v>1.2851999999999999</v>
      </c>
      <c r="J2008" s="45">
        <v>9.2215000000000007</v>
      </c>
    </row>
    <row r="2009" spans="1:10" x14ac:dyDescent="0.25">
      <c r="A2009" s="33">
        <v>39020</v>
      </c>
      <c r="B2009" s="44">
        <v>1.2717000000000001</v>
      </c>
      <c r="C2009" s="44">
        <v>149.16999999999999</v>
      </c>
      <c r="D2009" s="44">
        <v>28.35</v>
      </c>
      <c r="E2009" s="44">
        <v>7.4542999999999999</v>
      </c>
      <c r="F2009" s="44">
        <v>0.66800000000000004</v>
      </c>
      <c r="G2009" s="44">
        <v>262.88</v>
      </c>
      <c r="H2009" s="44">
        <v>3.8908999999999998</v>
      </c>
      <c r="I2009" s="44">
        <v>1.2855000000000001</v>
      </c>
      <c r="J2009" s="45">
        <v>9.2073</v>
      </c>
    </row>
    <row r="2010" spans="1:10" x14ac:dyDescent="0.25">
      <c r="A2010" s="33">
        <v>39021</v>
      </c>
      <c r="B2010" s="44">
        <v>1.2696000000000001</v>
      </c>
      <c r="C2010" s="44">
        <v>149.59</v>
      </c>
      <c r="D2010" s="44">
        <v>28.219000000000001</v>
      </c>
      <c r="E2010" s="44">
        <v>7.4538000000000002</v>
      </c>
      <c r="F2010" s="44">
        <v>0.66849999999999998</v>
      </c>
      <c r="G2010" s="44">
        <v>260.22000000000003</v>
      </c>
      <c r="H2010" s="44">
        <v>3.8731</v>
      </c>
      <c r="I2010" s="44">
        <v>1.2894000000000001</v>
      </c>
      <c r="J2010" s="45">
        <v>9.2119999999999997</v>
      </c>
    </row>
    <row r="2011" spans="1:10" x14ac:dyDescent="0.25">
      <c r="A2011" s="33">
        <v>39022</v>
      </c>
      <c r="B2011" s="44">
        <v>1.2757000000000001</v>
      </c>
      <c r="C2011" s="44">
        <v>149.24</v>
      </c>
      <c r="D2011" s="44">
        <v>28.065999999999999</v>
      </c>
      <c r="E2011" s="44">
        <v>7.4546999999999999</v>
      </c>
      <c r="F2011" s="44">
        <v>0.66844999999999999</v>
      </c>
      <c r="G2011" s="44">
        <v>259.33999999999997</v>
      </c>
      <c r="H2011" s="44">
        <v>3.8633000000000002</v>
      </c>
      <c r="I2011" s="44">
        <v>1.2891999999999999</v>
      </c>
      <c r="J2011" s="45">
        <v>9.2017000000000007</v>
      </c>
    </row>
    <row r="2012" spans="1:10" x14ac:dyDescent="0.25">
      <c r="A2012" s="33">
        <v>39023</v>
      </c>
      <c r="B2012" s="44">
        <v>1.2766999999999999</v>
      </c>
      <c r="C2012" s="44">
        <v>149.4</v>
      </c>
      <c r="D2012" s="44">
        <v>28.061</v>
      </c>
      <c r="E2012" s="44">
        <v>7.4542999999999999</v>
      </c>
      <c r="F2012" s="44">
        <v>0.66910000000000003</v>
      </c>
      <c r="G2012" s="44">
        <v>260.35000000000002</v>
      </c>
      <c r="H2012" s="44">
        <v>3.867</v>
      </c>
      <c r="I2012" s="44">
        <v>1.2908999999999999</v>
      </c>
      <c r="J2012" s="45">
        <v>9.1966000000000001</v>
      </c>
    </row>
    <row r="2013" spans="1:10" x14ac:dyDescent="0.25">
      <c r="A2013" s="33">
        <v>39024</v>
      </c>
      <c r="B2013" s="44">
        <v>1.276</v>
      </c>
      <c r="C2013" s="44">
        <v>149.62</v>
      </c>
      <c r="D2013" s="44">
        <v>28.079000000000001</v>
      </c>
      <c r="E2013" s="44">
        <v>7.4549000000000003</v>
      </c>
      <c r="F2013" s="44">
        <v>0.66879999999999995</v>
      </c>
      <c r="G2013" s="44">
        <v>260.37</v>
      </c>
      <c r="H2013" s="44">
        <v>3.8637999999999999</v>
      </c>
      <c r="I2013" s="44">
        <v>1.2929999999999999</v>
      </c>
      <c r="J2013" s="45">
        <v>9.1684999999999999</v>
      </c>
    </row>
    <row r="2014" spans="1:10" x14ac:dyDescent="0.25">
      <c r="A2014" s="33">
        <v>39027</v>
      </c>
      <c r="B2014" s="44">
        <v>1.2702</v>
      </c>
      <c r="C2014" s="44">
        <v>150.44999999999999</v>
      </c>
      <c r="D2014" s="44">
        <v>27.931000000000001</v>
      </c>
      <c r="E2014" s="44">
        <v>7.4568000000000003</v>
      </c>
      <c r="F2014" s="44">
        <v>0.66979999999999995</v>
      </c>
      <c r="G2014" s="44">
        <v>259.32</v>
      </c>
      <c r="H2014" s="44">
        <v>3.8262999999999998</v>
      </c>
      <c r="I2014" s="44">
        <v>1.2923</v>
      </c>
      <c r="J2014" s="45">
        <v>9.1464999999999996</v>
      </c>
    </row>
    <row r="2015" spans="1:10" x14ac:dyDescent="0.25">
      <c r="A2015" s="33">
        <v>39028</v>
      </c>
      <c r="B2015" s="44">
        <v>1.2755000000000001</v>
      </c>
      <c r="C2015" s="44">
        <v>150.37</v>
      </c>
      <c r="D2015" s="44">
        <v>27.984999999999999</v>
      </c>
      <c r="E2015" s="44">
        <v>7.4584000000000001</v>
      </c>
      <c r="F2015" s="44">
        <v>0.66974999999999996</v>
      </c>
      <c r="G2015" s="44">
        <v>260.68</v>
      </c>
      <c r="H2015" s="44">
        <v>3.8294999999999999</v>
      </c>
      <c r="I2015" s="44">
        <v>1.2794000000000001</v>
      </c>
      <c r="J2015" s="45">
        <v>9.1445000000000007</v>
      </c>
    </row>
    <row r="2016" spans="1:10" x14ac:dyDescent="0.25">
      <c r="A2016" s="33">
        <v>39029</v>
      </c>
      <c r="B2016" s="44">
        <v>1.2776000000000001</v>
      </c>
      <c r="C2016" s="44">
        <v>150.35</v>
      </c>
      <c r="D2016" s="44">
        <v>28.02</v>
      </c>
      <c r="E2016" s="44">
        <v>7.4568000000000003</v>
      </c>
      <c r="F2016" s="44">
        <v>0.67044999999999999</v>
      </c>
      <c r="G2016" s="44">
        <v>261.60000000000002</v>
      </c>
      <c r="H2016" s="44">
        <v>3.8369</v>
      </c>
      <c r="I2016" s="44">
        <v>1.2761</v>
      </c>
      <c r="J2016" s="45">
        <v>9.1464999999999996</v>
      </c>
    </row>
    <row r="2017" spans="1:10" x14ac:dyDescent="0.25">
      <c r="A2017" s="33">
        <v>39030</v>
      </c>
      <c r="B2017" s="44">
        <v>1.2796000000000001</v>
      </c>
      <c r="C2017" s="44">
        <v>151.16</v>
      </c>
      <c r="D2017" s="44">
        <v>28.038</v>
      </c>
      <c r="E2017" s="44">
        <v>7.4583000000000004</v>
      </c>
      <c r="F2017" s="44">
        <v>0.6724</v>
      </c>
      <c r="G2017" s="44">
        <v>259.77999999999997</v>
      </c>
      <c r="H2017" s="44">
        <v>3.8224999999999998</v>
      </c>
      <c r="I2017" s="44">
        <v>1.2784</v>
      </c>
      <c r="J2017" s="45">
        <v>9.1195000000000004</v>
      </c>
    </row>
    <row r="2018" spans="1:10" x14ac:dyDescent="0.25">
      <c r="A2018" s="33">
        <v>39031</v>
      </c>
      <c r="B2018" s="44">
        <v>1.2864</v>
      </c>
      <c r="C2018" s="44">
        <v>151.16999999999999</v>
      </c>
      <c r="D2018" s="44">
        <v>28.196000000000002</v>
      </c>
      <c r="E2018" s="44">
        <v>7.4576000000000002</v>
      </c>
      <c r="F2018" s="44">
        <v>0.67230000000000001</v>
      </c>
      <c r="G2018" s="44">
        <v>260.8</v>
      </c>
      <c r="H2018" s="44">
        <v>3.8325999999999998</v>
      </c>
      <c r="I2018" s="44">
        <v>1.2835000000000001</v>
      </c>
      <c r="J2018" s="45">
        <v>9.0888000000000009</v>
      </c>
    </row>
    <row r="2019" spans="1:10" x14ac:dyDescent="0.25">
      <c r="A2019" s="33">
        <v>39034</v>
      </c>
      <c r="B2019" s="44">
        <v>1.2829999999999999</v>
      </c>
      <c r="C2019" s="44">
        <v>151.28</v>
      </c>
      <c r="D2019" s="44">
        <v>28.11</v>
      </c>
      <c r="E2019" s="44">
        <v>7.4576000000000002</v>
      </c>
      <c r="F2019" s="44">
        <v>0.67369999999999997</v>
      </c>
      <c r="G2019" s="44">
        <v>260.3</v>
      </c>
      <c r="H2019" s="44">
        <v>3.83</v>
      </c>
      <c r="I2019" s="44">
        <v>1.2870999999999999</v>
      </c>
      <c r="J2019" s="45">
        <v>9.0936000000000003</v>
      </c>
    </row>
    <row r="2020" spans="1:10" x14ac:dyDescent="0.25">
      <c r="A2020" s="33">
        <v>39035</v>
      </c>
      <c r="B2020" s="44">
        <v>1.2824</v>
      </c>
      <c r="C2020" s="44">
        <v>150.88</v>
      </c>
      <c r="D2020" s="44">
        <v>28.067</v>
      </c>
      <c r="E2020" s="44">
        <v>7.4588999999999999</v>
      </c>
      <c r="F2020" s="44">
        <v>0.67605000000000004</v>
      </c>
      <c r="G2020" s="44">
        <v>258.38</v>
      </c>
      <c r="H2020" s="44">
        <v>3.8142999999999998</v>
      </c>
      <c r="I2020" s="44">
        <v>1.2889999999999999</v>
      </c>
      <c r="J2020" s="45">
        <v>9.0723000000000003</v>
      </c>
    </row>
    <row r="2021" spans="1:10" x14ac:dyDescent="0.25">
      <c r="A2021" s="33">
        <v>39036</v>
      </c>
      <c r="B2021" s="44">
        <v>1.2791999999999999</v>
      </c>
      <c r="C2021" s="44">
        <v>151.01</v>
      </c>
      <c r="D2021" s="44">
        <v>28.106000000000002</v>
      </c>
      <c r="E2021" s="44">
        <v>7.4592000000000001</v>
      </c>
      <c r="F2021" s="44">
        <v>0.6784</v>
      </c>
      <c r="G2021" s="44">
        <v>257.64999999999998</v>
      </c>
      <c r="H2021" s="44">
        <v>3.8115000000000001</v>
      </c>
      <c r="I2021" s="44">
        <v>1.2877000000000001</v>
      </c>
      <c r="J2021" s="45">
        <v>9.0869999999999997</v>
      </c>
    </row>
    <row r="2022" spans="1:10" x14ac:dyDescent="0.25">
      <c r="A2022" s="33">
        <v>39037</v>
      </c>
      <c r="B2022" s="44">
        <v>1.2804</v>
      </c>
      <c r="C2022" s="44">
        <v>151.16</v>
      </c>
      <c r="D2022" s="44">
        <v>28.065000000000001</v>
      </c>
      <c r="E2022" s="44">
        <v>7.4583000000000004</v>
      </c>
      <c r="F2022" s="44">
        <v>0.67810000000000004</v>
      </c>
      <c r="G2022" s="44">
        <v>257.04000000000002</v>
      </c>
      <c r="H2022" s="44">
        <v>3.7980999999999998</v>
      </c>
      <c r="I2022" s="44">
        <v>1.294</v>
      </c>
      <c r="J2022" s="45">
        <v>9.0704999999999991</v>
      </c>
    </row>
    <row r="2023" spans="1:10" x14ac:dyDescent="0.25">
      <c r="A2023" s="33">
        <v>39038</v>
      </c>
      <c r="B2023" s="44">
        <v>1.2774000000000001</v>
      </c>
      <c r="C2023" s="44">
        <v>151.16999999999999</v>
      </c>
      <c r="D2023" s="44">
        <v>27.988</v>
      </c>
      <c r="E2023" s="44">
        <v>7.4581999999999997</v>
      </c>
      <c r="F2023" s="44">
        <v>0.67759999999999998</v>
      </c>
      <c r="G2023" s="44">
        <v>257.52</v>
      </c>
      <c r="H2023" s="44">
        <v>3.7989000000000002</v>
      </c>
      <c r="I2023" s="44">
        <v>1.2977000000000001</v>
      </c>
      <c r="J2023" s="45">
        <v>9.0620999999999992</v>
      </c>
    </row>
    <row r="2024" spans="1:10" x14ac:dyDescent="0.25">
      <c r="A2024" s="33">
        <v>39041</v>
      </c>
      <c r="B2024" s="44">
        <v>1.2841</v>
      </c>
      <c r="C2024" s="44">
        <v>151.57</v>
      </c>
      <c r="D2024" s="44">
        <v>28.004999999999999</v>
      </c>
      <c r="E2024" s="44">
        <v>7.4577999999999998</v>
      </c>
      <c r="F2024" s="44">
        <v>0.67679999999999996</v>
      </c>
      <c r="G2024" s="44">
        <v>258.77999999999997</v>
      </c>
      <c r="H2024" s="44">
        <v>3.8092999999999999</v>
      </c>
      <c r="I2024" s="44">
        <v>1.3047</v>
      </c>
      <c r="J2024" s="45">
        <v>9.0823</v>
      </c>
    </row>
    <row r="2025" spans="1:10" x14ac:dyDescent="0.25">
      <c r="A2025" s="33">
        <v>39042</v>
      </c>
      <c r="B2025" s="44">
        <v>1.2814000000000001</v>
      </c>
      <c r="C2025" s="44">
        <v>151.24</v>
      </c>
      <c r="D2025" s="44">
        <v>27.949000000000002</v>
      </c>
      <c r="E2025" s="44">
        <v>7.4565999999999999</v>
      </c>
      <c r="F2025" s="44">
        <v>0.67479999999999996</v>
      </c>
      <c r="G2025" s="44">
        <v>256.8</v>
      </c>
      <c r="H2025" s="44">
        <v>3.7972999999999999</v>
      </c>
      <c r="I2025" s="44">
        <v>1.2939000000000001</v>
      </c>
      <c r="J2025" s="45">
        <v>9.0869999999999997</v>
      </c>
    </row>
    <row r="2026" spans="1:10" x14ac:dyDescent="0.25">
      <c r="A2026" s="33">
        <v>39043</v>
      </c>
      <c r="B2026" s="44">
        <v>1.2886</v>
      </c>
      <c r="C2026" s="44">
        <v>150.75</v>
      </c>
      <c r="D2026" s="44">
        <v>27.942</v>
      </c>
      <c r="E2026" s="44">
        <v>7.4554</v>
      </c>
      <c r="F2026" s="44">
        <v>0.67490000000000006</v>
      </c>
      <c r="G2026" s="44">
        <v>257.45</v>
      </c>
      <c r="H2026" s="44">
        <v>3.8006000000000002</v>
      </c>
      <c r="I2026" s="44">
        <v>1.2858000000000001</v>
      </c>
      <c r="J2026" s="45">
        <v>9.0965000000000007</v>
      </c>
    </row>
    <row r="2027" spans="1:10" x14ac:dyDescent="0.25">
      <c r="A2027" s="33">
        <v>39044</v>
      </c>
      <c r="B2027" s="44">
        <v>1.2952999999999999</v>
      </c>
      <c r="C2027" s="44">
        <v>150.61000000000001</v>
      </c>
      <c r="D2027" s="44">
        <v>27.95</v>
      </c>
      <c r="E2027" s="44">
        <v>7.4546999999999999</v>
      </c>
      <c r="F2027" s="44">
        <v>0.67649999999999999</v>
      </c>
      <c r="G2027" s="44">
        <v>258.63</v>
      </c>
      <c r="H2027" s="44">
        <v>3.8210999999999999</v>
      </c>
      <c r="I2027" s="44">
        <v>1.2831999999999999</v>
      </c>
      <c r="J2027" s="45">
        <v>9.0594999999999999</v>
      </c>
    </row>
    <row r="2028" spans="1:10" x14ac:dyDescent="0.25">
      <c r="A2028" s="33">
        <v>39045</v>
      </c>
      <c r="B2028" s="44">
        <v>1.3078000000000001</v>
      </c>
      <c r="C2028" s="44">
        <v>151.36000000000001</v>
      </c>
      <c r="D2028" s="44">
        <v>28.024999999999999</v>
      </c>
      <c r="E2028" s="44">
        <v>7.4542000000000002</v>
      </c>
      <c r="F2028" s="44">
        <v>0.67689999999999995</v>
      </c>
      <c r="G2028" s="44">
        <v>259.36</v>
      </c>
      <c r="H2028" s="44">
        <v>3.8271000000000002</v>
      </c>
      <c r="I2028" s="44">
        <v>1.2855000000000001</v>
      </c>
      <c r="J2028" s="45">
        <v>9.0374999999999996</v>
      </c>
    </row>
    <row r="2029" spans="1:10" x14ac:dyDescent="0.25">
      <c r="A2029" s="33">
        <v>39048</v>
      </c>
      <c r="B2029" s="44">
        <v>1.3113999999999999</v>
      </c>
      <c r="C2029" s="44">
        <v>152.24</v>
      </c>
      <c r="D2029" s="44">
        <v>28.04</v>
      </c>
      <c r="E2029" s="44">
        <v>7.4549000000000003</v>
      </c>
      <c r="F2029" s="44">
        <v>0.67769999999999997</v>
      </c>
      <c r="G2029" s="44">
        <v>258.25</v>
      </c>
      <c r="H2029" s="44">
        <v>3.8239000000000001</v>
      </c>
      <c r="I2029" s="44">
        <v>1.2910999999999999</v>
      </c>
      <c r="J2029" s="45">
        <v>9.0422999999999991</v>
      </c>
    </row>
    <row r="2030" spans="1:10" x14ac:dyDescent="0.25">
      <c r="A2030" s="33">
        <v>39049</v>
      </c>
      <c r="B2030" s="44">
        <v>1.3147</v>
      </c>
      <c r="C2030" s="44">
        <v>152.99</v>
      </c>
      <c r="D2030" s="44">
        <v>28.06</v>
      </c>
      <c r="E2030" s="44">
        <v>7.4545000000000003</v>
      </c>
      <c r="F2030" s="44">
        <v>0.67625000000000002</v>
      </c>
      <c r="G2030" s="44">
        <v>258.58999999999997</v>
      </c>
      <c r="H2030" s="44">
        <v>3.8368000000000002</v>
      </c>
      <c r="I2030" s="44">
        <v>1.2997000000000001</v>
      </c>
      <c r="J2030" s="45">
        <v>9.0683000000000007</v>
      </c>
    </row>
    <row r="2031" spans="1:10" x14ac:dyDescent="0.25">
      <c r="A2031" s="33">
        <v>39050</v>
      </c>
      <c r="B2031" s="44">
        <v>1.3157000000000001</v>
      </c>
      <c r="C2031" s="44">
        <v>153.01</v>
      </c>
      <c r="D2031" s="44">
        <v>27.988</v>
      </c>
      <c r="E2031" s="44">
        <v>7.4546999999999999</v>
      </c>
      <c r="F2031" s="44">
        <v>0.67430000000000001</v>
      </c>
      <c r="G2031" s="44">
        <v>257.16000000000003</v>
      </c>
      <c r="H2031" s="44">
        <v>3.8243</v>
      </c>
      <c r="I2031" s="44">
        <v>1.2945</v>
      </c>
      <c r="J2031" s="45">
        <v>9.0800999999999998</v>
      </c>
    </row>
    <row r="2032" spans="1:10" x14ac:dyDescent="0.25">
      <c r="A2032" s="33">
        <v>39051</v>
      </c>
      <c r="B2032" s="44">
        <v>1.32</v>
      </c>
      <c r="C2032" s="44">
        <v>153.29</v>
      </c>
      <c r="D2032" s="44">
        <v>27.972000000000001</v>
      </c>
      <c r="E2032" s="44">
        <v>7.4546000000000001</v>
      </c>
      <c r="F2032" s="44">
        <v>0.67425000000000002</v>
      </c>
      <c r="G2032" s="44">
        <v>256.27</v>
      </c>
      <c r="H2032" s="44">
        <v>3.8113000000000001</v>
      </c>
      <c r="I2032" s="44">
        <v>1.3007</v>
      </c>
      <c r="J2032" s="45">
        <v>9.0661000000000005</v>
      </c>
    </row>
    <row r="2033" spans="1:10" x14ac:dyDescent="0.25">
      <c r="A2033" s="33">
        <v>39052</v>
      </c>
      <c r="B2033" s="44">
        <v>1.3244</v>
      </c>
      <c r="C2033" s="44">
        <v>153.77000000000001</v>
      </c>
      <c r="D2033" s="44">
        <v>27.95</v>
      </c>
      <c r="E2033" s="44">
        <v>7.4542999999999999</v>
      </c>
      <c r="F2033" s="44">
        <v>0.67290000000000005</v>
      </c>
      <c r="G2033" s="44">
        <v>256.12</v>
      </c>
      <c r="H2033" s="44">
        <v>3.8056000000000001</v>
      </c>
      <c r="I2033" s="44">
        <v>1.2968</v>
      </c>
      <c r="J2033" s="45">
        <v>9.0359999999999996</v>
      </c>
    </row>
    <row r="2034" spans="1:10" x14ac:dyDescent="0.25">
      <c r="A2034" s="33">
        <v>39055</v>
      </c>
      <c r="B2034" s="44">
        <v>1.3309</v>
      </c>
      <c r="C2034" s="44">
        <v>153.88999999999999</v>
      </c>
      <c r="D2034" s="44">
        <v>28.003</v>
      </c>
      <c r="E2034" s="44">
        <v>7.4577</v>
      </c>
      <c r="F2034" s="44">
        <v>0.6734</v>
      </c>
      <c r="G2034" s="44">
        <v>256.43</v>
      </c>
      <c r="H2034" s="44">
        <v>3.8159000000000001</v>
      </c>
      <c r="I2034" s="44">
        <v>1.2983</v>
      </c>
      <c r="J2034" s="45">
        <v>9.0329999999999995</v>
      </c>
    </row>
    <row r="2035" spans="1:10" x14ac:dyDescent="0.25">
      <c r="A2035" s="33">
        <v>39056</v>
      </c>
      <c r="B2035" s="44">
        <v>1.3331</v>
      </c>
      <c r="C2035" s="44">
        <v>152.74</v>
      </c>
      <c r="D2035" s="44">
        <v>28.018999999999998</v>
      </c>
      <c r="E2035" s="44">
        <v>7.4558999999999997</v>
      </c>
      <c r="F2035" s="44">
        <v>0.67430000000000001</v>
      </c>
      <c r="G2035" s="44">
        <v>255.5</v>
      </c>
      <c r="H2035" s="44">
        <v>3.8140000000000001</v>
      </c>
      <c r="I2035" s="44">
        <v>1.2986</v>
      </c>
      <c r="J2035" s="45">
        <v>9.0495000000000001</v>
      </c>
    </row>
    <row r="2036" spans="1:10" x14ac:dyDescent="0.25">
      <c r="A2036" s="33">
        <v>39057</v>
      </c>
      <c r="B2036" s="44">
        <v>1.3273999999999999</v>
      </c>
      <c r="C2036" s="44">
        <v>152.66</v>
      </c>
      <c r="D2036" s="44">
        <v>28.015000000000001</v>
      </c>
      <c r="E2036" s="44">
        <v>7.4561000000000002</v>
      </c>
      <c r="F2036" s="44">
        <v>0.6754</v>
      </c>
      <c r="G2036" s="44">
        <v>255.4</v>
      </c>
      <c r="H2036" s="44">
        <v>3.8111000000000002</v>
      </c>
      <c r="I2036" s="44">
        <v>1.2917000000000001</v>
      </c>
      <c r="J2036" s="45">
        <v>9.0756999999999994</v>
      </c>
    </row>
    <row r="2037" spans="1:10" x14ac:dyDescent="0.25">
      <c r="A2037" s="33">
        <v>39058</v>
      </c>
      <c r="B2037" s="44">
        <v>1.3297000000000001</v>
      </c>
      <c r="C2037" s="44">
        <v>152.87</v>
      </c>
      <c r="D2037" s="44">
        <v>27.968</v>
      </c>
      <c r="E2037" s="44">
        <v>7.4554</v>
      </c>
      <c r="F2037" s="44">
        <v>0.67610000000000003</v>
      </c>
      <c r="G2037" s="44">
        <v>256.04000000000002</v>
      </c>
      <c r="H2037" s="44">
        <v>3.8102999999999998</v>
      </c>
      <c r="I2037" s="44">
        <v>1.2977000000000001</v>
      </c>
      <c r="J2037" s="45">
        <v>9.0344999999999995</v>
      </c>
    </row>
    <row r="2038" spans="1:10" x14ac:dyDescent="0.25">
      <c r="A2038" s="33">
        <v>39059</v>
      </c>
      <c r="B2038" s="44">
        <v>1.3275999999999999</v>
      </c>
      <c r="C2038" s="44">
        <v>153.47999999999999</v>
      </c>
      <c r="D2038" s="44">
        <v>27.963000000000001</v>
      </c>
      <c r="E2038" s="44">
        <v>7.4561000000000002</v>
      </c>
      <c r="F2038" s="44">
        <v>0.67759999999999998</v>
      </c>
      <c r="G2038" s="44">
        <v>256.43</v>
      </c>
      <c r="H2038" s="44">
        <v>3.83</v>
      </c>
      <c r="I2038" s="44">
        <v>1.2985</v>
      </c>
      <c r="J2038" s="45">
        <v>9.0555000000000003</v>
      </c>
    </row>
    <row r="2039" spans="1:10" x14ac:dyDescent="0.25">
      <c r="A2039" s="33">
        <v>39062</v>
      </c>
      <c r="B2039" s="44">
        <v>1.3177000000000001</v>
      </c>
      <c r="C2039" s="44">
        <v>154.33000000000001</v>
      </c>
      <c r="D2039" s="44">
        <v>27.898</v>
      </c>
      <c r="E2039" s="44">
        <v>7.4550999999999998</v>
      </c>
      <c r="F2039" s="44">
        <v>0.67620000000000002</v>
      </c>
      <c r="G2039" s="44">
        <v>255.89</v>
      </c>
      <c r="H2039" s="44">
        <v>3.8123</v>
      </c>
      <c r="I2039" s="44">
        <v>1.2996000000000001</v>
      </c>
      <c r="J2039" s="45">
        <v>9.0585000000000004</v>
      </c>
    </row>
    <row r="2040" spans="1:10" x14ac:dyDescent="0.25">
      <c r="A2040" s="33">
        <v>39063</v>
      </c>
      <c r="B2040" s="44">
        <v>1.3244</v>
      </c>
      <c r="C2040" s="44">
        <v>154.94</v>
      </c>
      <c r="D2040" s="44">
        <v>27.905000000000001</v>
      </c>
      <c r="E2040" s="44">
        <v>7.4549000000000003</v>
      </c>
      <c r="F2040" s="44">
        <v>0.67459999999999998</v>
      </c>
      <c r="G2040" s="44">
        <v>253.98</v>
      </c>
      <c r="H2040" s="44">
        <v>3.8140999999999998</v>
      </c>
      <c r="I2040" s="44">
        <v>1.2968</v>
      </c>
      <c r="J2040" s="45">
        <v>9.0604999999999993</v>
      </c>
    </row>
    <row r="2041" spans="1:10" x14ac:dyDescent="0.25">
      <c r="A2041" s="33">
        <v>39064</v>
      </c>
      <c r="B2041" s="44">
        <v>1.3265</v>
      </c>
      <c r="C2041" s="44">
        <v>155.34</v>
      </c>
      <c r="D2041" s="44">
        <v>27.88</v>
      </c>
      <c r="E2041" s="44">
        <v>7.4534000000000002</v>
      </c>
      <c r="F2041" s="44">
        <v>0.67279999999999995</v>
      </c>
      <c r="G2041" s="44">
        <v>253.48</v>
      </c>
      <c r="H2041" s="44">
        <v>3.8008000000000002</v>
      </c>
      <c r="I2041" s="44">
        <v>1.3016000000000001</v>
      </c>
      <c r="J2041" s="45">
        <v>9.0406999999999993</v>
      </c>
    </row>
    <row r="2042" spans="1:10" x14ac:dyDescent="0.25">
      <c r="A2042" s="33">
        <v>39065</v>
      </c>
      <c r="B2042" s="44">
        <v>1.3191999999999999</v>
      </c>
      <c r="C2042" s="44">
        <v>155.04</v>
      </c>
      <c r="D2042" s="44">
        <v>27.843</v>
      </c>
      <c r="E2042" s="44">
        <v>7.4543999999999997</v>
      </c>
      <c r="F2042" s="44">
        <v>0.67154999999999998</v>
      </c>
      <c r="G2042" s="44">
        <v>253.38</v>
      </c>
      <c r="H2042" s="44">
        <v>3.798</v>
      </c>
      <c r="I2042" s="44">
        <v>1.302</v>
      </c>
      <c r="J2042" s="45">
        <v>9.0602</v>
      </c>
    </row>
    <row r="2043" spans="1:10" x14ac:dyDescent="0.25">
      <c r="A2043" s="33">
        <v>39066</v>
      </c>
      <c r="B2043" s="44">
        <v>1.3106</v>
      </c>
      <c r="C2043" s="44">
        <v>155.04</v>
      </c>
      <c r="D2043" s="44">
        <v>27.754999999999999</v>
      </c>
      <c r="E2043" s="44">
        <v>7.4545000000000003</v>
      </c>
      <c r="F2043" s="44">
        <v>0.66990000000000005</v>
      </c>
      <c r="G2043" s="44">
        <v>253.37</v>
      </c>
      <c r="H2043" s="44">
        <v>3.7928000000000002</v>
      </c>
      <c r="I2043" s="44">
        <v>1.3093999999999999</v>
      </c>
      <c r="J2043" s="45">
        <v>9.0632999999999999</v>
      </c>
    </row>
    <row r="2044" spans="1:10" x14ac:dyDescent="0.25">
      <c r="A2044" s="33">
        <v>39069</v>
      </c>
      <c r="B2044" s="44">
        <v>1.3095000000000001</v>
      </c>
      <c r="C2044" s="44">
        <v>154.34</v>
      </c>
      <c r="D2044" s="44">
        <v>27.7</v>
      </c>
      <c r="E2044" s="44">
        <v>7.4537000000000004</v>
      </c>
      <c r="F2044" s="44">
        <v>0.67154999999999998</v>
      </c>
      <c r="G2044" s="44">
        <v>252.93</v>
      </c>
      <c r="H2044" s="44">
        <v>3.7968000000000002</v>
      </c>
      <c r="I2044" s="44">
        <v>1.3075000000000001</v>
      </c>
      <c r="J2044" s="45">
        <v>9.0555000000000003</v>
      </c>
    </row>
    <row r="2045" spans="1:10" x14ac:dyDescent="0.25">
      <c r="A2045" s="33">
        <v>39070</v>
      </c>
      <c r="B2045" s="44">
        <v>1.3158000000000001</v>
      </c>
      <c r="C2045" s="44">
        <v>155.47999999999999</v>
      </c>
      <c r="D2045" s="44">
        <v>27.745000000000001</v>
      </c>
      <c r="E2045" s="44">
        <v>7.4538000000000002</v>
      </c>
      <c r="F2045" s="44">
        <v>0.67125000000000001</v>
      </c>
      <c r="G2045" s="44">
        <v>253.13</v>
      </c>
      <c r="H2045" s="44">
        <v>3.8113000000000001</v>
      </c>
      <c r="I2045" s="44">
        <v>1.2970999999999999</v>
      </c>
      <c r="J2045" s="45">
        <v>9.0251999999999999</v>
      </c>
    </row>
    <row r="2046" spans="1:10" x14ac:dyDescent="0.25">
      <c r="A2046" s="33">
        <v>39071</v>
      </c>
      <c r="B2046" s="44">
        <v>1.3203</v>
      </c>
      <c r="C2046" s="44">
        <v>156</v>
      </c>
      <c r="D2046" s="44">
        <v>27.417999999999999</v>
      </c>
      <c r="E2046" s="44">
        <v>7.4528999999999996</v>
      </c>
      <c r="F2046" s="44">
        <v>0.67020000000000002</v>
      </c>
      <c r="G2046" s="44">
        <v>251.9</v>
      </c>
      <c r="H2046" s="44">
        <v>3.7993000000000001</v>
      </c>
      <c r="I2046" s="44">
        <v>1.2966</v>
      </c>
      <c r="J2046" s="45">
        <v>9.0038</v>
      </c>
    </row>
    <row r="2047" spans="1:10" x14ac:dyDescent="0.25">
      <c r="A2047" s="33">
        <v>39072</v>
      </c>
      <c r="B2047" s="44">
        <v>1.3178000000000001</v>
      </c>
      <c r="C2047" s="44">
        <v>155.85</v>
      </c>
      <c r="D2047" s="44">
        <v>27.524999999999999</v>
      </c>
      <c r="E2047" s="44">
        <v>7.4545000000000003</v>
      </c>
      <c r="F2047" s="44">
        <v>0.67159999999999997</v>
      </c>
      <c r="G2047" s="44">
        <v>252.05</v>
      </c>
      <c r="H2047" s="44">
        <v>3.8039999999999998</v>
      </c>
      <c r="I2047" s="44">
        <v>1.3082</v>
      </c>
      <c r="J2047" s="45">
        <v>8.9661000000000008</v>
      </c>
    </row>
    <row r="2048" spans="1:10" x14ac:dyDescent="0.25">
      <c r="A2048" s="33">
        <v>39073</v>
      </c>
      <c r="B2048" s="44">
        <v>1.3191999999999999</v>
      </c>
      <c r="C2048" s="44">
        <v>156.26</v>
      </c>
      <c r="D2048" s="44">
        <v>27.573</v>
      </c>
      <c r="E2048" s="44">
        <v>7.4535999999999998</v>
      </c>
      <c r="F2048" s="44">
        <v>0.67149999999999999</v>
      </c>
      <c r="G2048" s="44">
        <v>252.23</v>
      </c>
      <c r="H2048" s="44">
        <v>3.8210999999999999</v>
      </c>
      <c r="I2048" s="44">
        <v>1.3028999999999999</v>
      </c>
      <c r="J2048" s="45">
        <v>8.9887999999999995</v>
      </c>
    </row>
    <row r="2049" spans="1:10" x14ac:dyDescent="0.25">
      <c r="A2049" s="33">
        <v>39078</v>
      </c>
      <c r="B2049" s="44">
        <v>1.3159000000000001</v>
      </c>
      <c r="C2049" s="44">
        <v>156.1</v>
      </c>
      <c r="D2049" s="44">
        <v>27.59</v>
      </c>
      <c r="E2049" s="44">
        <v>7.4542999999999999</v>
      </c>
      <c r="F2049" s="44">
        <v>0.67084999999999995</v>
      </c>
      <c r="G2049" s="44">
        <v>253.46</v>
      </c>
      <c r="H2049" s="44">
        <v>3.839</v>
      </c>
      <c r="I2049" s="44">
        <v>1.3068</v>
      </c>
      <c r="J2049" s="45">
        <v>9.0229999999999997</v>
      </c>
    </row>
    <row r="2050" spans="1:10" x14ac:dyDescent="0.25">
      <c r="A2050" s="33">
        <v>39079</v>
      </c>
      <c r="B2050" s="44">
        <v>1.3172999999999999</v>
      </c>
      <c r="C2050" s="44">
        <v>156.61000000000001</v>
      </c>
      <c r="D2050" s="44">
        <v>27.54</v>
      </c>
      <c r="E2050" s="44">
        <v>7.4573</v>
      </c>
      <c r="F2050" s="44">
        <v>0.67115000000000002</v>
      </c>
      <c r="G2050" s="44">
        <v>251.92</v>
      </c>
      <c r="H2050" s="44">
        <v>3.8304999999999998</v>
      </c>
      <c r="I2050" s="44">
        <v>1.3131999999999999</v>
      </c>
      <c r="J2050" s="45">
        <v>9.0463000000000005</v>
      </c>
    </row>
    <row r="2051" spans="1:10" x14ac:dyDescent="0.25">
      <c r="A2051" s="33">
        <v>39080</v>
      </c>
      <c r="B2051" s="44">
        <v>1.3169999999999999</v>
      </c>
      <c r="C2051" s="44">
        <v>156.93</v>
      </c>
      <c r="D2051" s="44">
        <v>27.484999999999999</v>
      </c>
      <c r="E2051" s="44">
        <v>7.4560000000000004</v>
      </c>
      <c r="F2051" s="44">
        <v>0.67149999999999999</v>
      </c>
      <c r="G2051" s="44">
        <v>251.77</v>
      </c>
      <c r="H2051" s="44">
        <v>3.831</v>
      </c>
      <c r="I2051" s="44">
        <v>1.3166</v>
      </c>
      <c r="J2051" s="45">
        <v>9.0404</v>
      </c>
    </row>
    <row r="2052" spans="1:10" x14ac:dyDescent="0.25">
      <c r="A2052" s="33">
        <v>39084</v>
      </c>
      <c r="B2052" s="44">
        <v>1.327</v>
      </c>
      <c r="C2052" s="44">
        <v>157.76</v>
      </c>
      <c r="D2052" s="44">
        <v>27.524999999999999</v>
      </c>
      <c r="E2052" s="44">
        <v>7.4565999999999999</v>
      </c>
      <c r="F2052" s="44">
        <v>0.67349999999999999</v>
      </c>
      <c r="G2052" s="44">
        <v>251.44</v>
      </c>
      <c r="H2052" s="44">
        <v>3.8287</v>
      </c>
      <c r="I2052" s="44">
        <v>1.3091999999999999</v>
      </c>
      <c r="J2052" s="45">
        <v>9.0244999999999997</v>
      </c>
    </row>
    <row r="2053" spans="1:10" x14ac:dyDescent="0.25">
      <c r="A2053" s="33">
        <v>39085</v>
      </c>
      <c r="B2053" s="44">
        <v>1.3230999999999999</v>
      </c>
      <c r="C2053" s="44">
        <v>157.76</v>
      </c>
      <c r="D2053" s="44">
        <v>27.454999999999998</v>
      </c>
      <c r="E2053" s="44">
        <v>7.4551999999999996</v>
      </c>
      <c r="F2053" s="44">
        <v>0.67469999999999997</v>
      </c>
      <c r="G2053" s="44">
        <v>251.21</v>
      </c>
      <c r="H2053" s="44">
        <v>3.827</v>
      </c>
      <c r="I2053" s="44">
        <v>1.3042</v>
      </c>
      <c r="J2053" s="45">
        <v>9.0190000000000001</v>
      </c>
    </row>
    <row r="2054" spans="1:10" x14ac:dyDescent="0.25">
      <c r="A2054" s="33">
        <v>39086</v>
      </c>
      <c r="B2054" s="44">
        <v>1.3106</v>
      </c>
      <c r="C2054" s="44">
        <v>156.11000000000001</v>
      </c>
      <c r="D2054" s="44">
        <v>27.605</v>
      </c>
      <c r="E2054" s="44">
        <v>7.4531000000000001</v>
      </c>
      <c r="F2054" s="44">
        <v>0.67390000000000005</v>
      </c>
      <c r="G2054" s="44">
        <v>252.74</v>
      </c>
      <c r="H2054" s="44">
        <v>3.8521000000000001</v>
      </c>
      <c r="I2054" s="44">
        <v>1.3079000000000001</v>
      </c>
      <c r="J2054" s="45">
        <v>9.0695999999999994</v>
      </c>
    </row>
    <row r="2055" spans="1:10" x14ac:dyDescent="0.25">
      <c r="A2055" s="33">
        <v>39087</v>
      </c>
      <c r="B2055" s="44">
        <v>1.3084</v>
      </c>
      <c r="C2055" s="44">
        <v>154.55000000000001</v>
      </c>
      <c r="D2055" s="44">
        <v>27.635000000000002</v>
      </c>
      <c r="E2055" s="44">
        <v>7.4531999999999998</v>
      </c>
      <c r="F2055" s="44">
        <v>0.67469999999999997</v>
      </c>
      <c r="G2055" s="44">
        <v>253.63</v>
      </c>
      <c r="H2055" s="44">
        <v>3.8731</v>
      </c>
      <c r="I2055" s="44">
        <v>1.3206</v>
      </c>
      <c r="J2055" s="45">
        <v>9.0725999999999996</v>
      </c>
    </row>
    <row r="2056" spans="1:10" x14ac:dyDescent="0.25">
      <c r="A2056" s="33">
        <v>39090</v>
      </c>
      <c r="B2056" s="44">
        <v>1.3006</v>
      </c>
      <c r="C2056" s="44">
        <v>154.41999999999999</v>
      </c>
      <c r="D2056" s="44">
        <v>27.649000000000001</v>
      </c>
      <c r="E2056" s="44">
        <v>7.4527000000000001</v>
      </c>
      <c r="F2056" s="44">
        <v>0.67310000000000003</v>
      </c>
      <c r="G2056" s="44">
        <v>253.26</v>
      </c>
      <c r="H2056" s="44">
        <v>3.8662999999999998</v>
      </c>
      <c r="I2056" s="44">
        <v>1.33</v>
      </c>
      <c r="J2056" s="45">
        <v>9.0609999999999999</v>
      </c>
    </row>
    <row r="2057" spans="1:10" x14ac:dyDescent="0.25">
      <c r="A2057" s="33">
        <v>39091</v>
      </c>
      <c r="B2057" s="44">
        <v>1.3018000000000001</v>
      </c>
      <c r="C2057" s="44">
        <v>155.26</v>
      </c>
      <c r="D2057" s="44">
        <v>27.6</v>
      </c>
      <c r="E2057" s="44">
        <v>7.4538000000000002</v>
      </c>
      <c r="F2057" s="44">
        <v>0.67025000000000001</v>
      </c>
      <c r="G2057" s="44">
        <v>253</v>
      </c>
      <c r="H2057" s="44">
        <v>3.8599000000000001</v>
      </c>
      <c r="I2057" s="44">
        <v>1.3310999999999999</v>
      </c>
      <c r="J2057" s="45">
        <v>9.0960000000000001</v>
      </c>
    </row>
    <row r="2058" spans="1:10" x14ac:dyDescent="0.25">
      <c r="A2058" s="33">
        <v>39092</v>
      </c>
      <c r="B2058" s="44">
        <v>1.2988</v>
      </c>
      <c r="C2058" s="44">
        <v>154.99</v>
      </c>
      <c r="D2058" s="44">
        <v>27.734999999999999</v>
      </c>
      <c r="E2058" s="44">
        <v>7.4539</v>
      </c>
      <c r="F2058" s="44">
        <v>0.67020000000000002</v>
      </c>
      <c r="G2058" s="44">
        <v>256.72000000000003</v>
      </c>
      <c r="H2058" s="44">
        <v>3.9037999999999999</v>
      </c>
      <c r="I2058" s="44">
        <v>1.3270999999999999</v>
      </c>
      <c r="J2058" s="45">
        <v>9.1197999999999997</v>
      </c>
    </row>
    <row r="2059" spans="1:10" x14ac:dyDescent="0.25">
      <c r="A2059" s="33">
        <v>39093</v>
      </c>
      <c r="B2059" s="44">
        <v>1.2984</v>
      </c>
      <c r="C2059" s="44">
        <v>156.16</v>
      </c>
      <c r="D2059" s="44">
        <v>27.774000000000001</v>
      </c>
      <c r="E2059" s="44">
        <v>7.4541000000000004</v>
      </c>
      <c r="F2059" s="44">
        <v>0.66539999999999999</v>
      </c>
      <c r="G2059" s="44">
        <v>255.44</v>
      </c>
      <c r="H2059" s="44">
        <v>3.8786999999999998</v>
      </c>
      <c r="I2059" s="44">
        <v>1.3289</v>
      </c>
      <c r="J2059" s="45">
        <v>9.1431000000000004</v>
      </c>
    </row>
    <row r="2060" spans="1:10" x14ac:dyDescent="0.25">
      <c r="A2060" s="33">
        <v>39094</v>
      </c>
      <c r="B2060" s="44">
        <v>1.2892999999999999</v>
      </c>
      <c r="C2060" s="44">
        <v>155.24</v>
      </c>
      <c r="D2060" s="44">
        <v>27.754999999999999</v>
      </c>
      <c r="E2060" s="44">
        <v>7.4528999999999996</v>
      </c>
      <c r="F2060" s="44">
        <v>0.66164999999999996</v>
      </c>
      <c r="G2060" s="44">
        <v>253.05</v>
      </c>
      <c r="H2060" s="44">
        <v>3.8732000000000002</v>
      </c>
      <c r="I2060" s="44">
        <v>1.3232999999999999</v>
      </c>
      <c r="J2060" s="45">
        <v>9.1114999999999995</v>
      </c>
    </row>
    <row r="2061" spans="1:10" x14ac:dyDescent="0.25">
      <c r="A2061" s="33">
        <v>39097</v>
      </c>
      <c r="B2061" s="44">
        <v>1.2941</v>
      </c>
      <c r="C2061" s="44">
        <v>156</v>
      </c>
      <c r="D2061" s="44">
        <v>27.765000000000001</v>
      </c>
      <c r="E2061" s="44">
        <v>7.452</v>
      </c>
      <c r="F2061" s="44">
        <v>0.65844999999999998</v>
      </c>
      <c r="G2061" s="44">
        <v>252.1</v>
      </c>
      <c r="H2061" s="44">
        <v>3.8693</v>
      </c>
      <c r="I2061" s="44">
        <v>1.3223</v>
      </c>
      <c r="J2061" s="45">
        <v>9.0829000000000004</v>
      </c>
    </row>
    <row r="2062" spans="1:10" x14ac:dyDescent="0.25">
      <c r="A2062" s="33">
        <v>39098</v>
      </c>
      <c r="B2062" s="44">
        <v>1.2952999999999999</v>
      </c>
      <c r="C2062" s="44">
        <v>156.27000000000001</v>
      </c>
      <c r="D2062" s="44">
        <v>27.763000000000002</v>
      </c>
      <c r="E2062" s="44">
        <v>7.4523999999999999</v>
      </c>
      <c r="F2062" s="44">
        <v>0.65920000000000001</v>
      </c>
      <c r="G2062" s="44">
        <v>252.84</v>
      </c>
      <c r="H2062" s="44">
        <v>3.8828</v>
      </c>
      <c r="I2062" s="44">
        <v>1.3263</v>
      </c>
      <c r="J2062" s="45">
        <v>9.0620999999999992</v>
      </c>
    </row>
    <row r="2063" spans="1:10" x14ac:dyDescent="0.25">
      <c r="A2063" s="33">
        <v>39099</v>
      </c>
      <c r="B2063" s="44">
        <v>1.2908999999999999</v>
      </c>
      <c r="C2063" s="44">
        <v>155.75</v>
      </c>
      <c r="D2063" s="44">
        <v>27.867999999999999</v>
      </c>
      <c r="E2063" s="44">
        <v>7.4523999999999999</v>
      </c>
      <c r="F2063" s="44">
        <v>0.65685000000000004</v>
      </c>
      <c r="G2063" s="44">
        <v>253.95</v>
      </c>
      <c r="H2063" s="44">
        <v>3.8931</v>
      </c>
      <c r="I2063" s="44">
        <v>1.3150999999999999</v>
      </c>
      <c r="J2063" s="45">
        <v>9.0776000000000003</v>
      </c>
    </row>
    <row r="2064" spans="1:10" x14ac:dyDescent="0.25">
      <c r="A2064" s="33">
        <v>39100</v>
      </c>
      <c r="B2064" s="44">
        <v>1.2922</v>
      </c>
      <c r="C2064" s="44">
        <v>156.79</v>
      </c>
      <c r="D2064" s="44">
        <v>27.855</v>
      </c>
      <c r="E2064" s="44">
        <v>7.4541000000000004</v>
      </c>
      <c r="F2064" s="44">
        <v>0.65649999999999997</v>
      </c>
      <c r="G2064" s="44">
        <v>252.56</v>
      </c>
      <c r="H2064" s="44">
        <v>3.8803000000000001</v>
      </c>
      <c r="I2064" s="44">
        <v>1.3092999999999999</v>
      </c>
      <c r="J2064" s="45">
        <v>9.0995000000000008</v>
      </c>
    </row>
    <row r="2065" spans="1:10" x14ac:dyDescent="0.25">
      <c r="A2065" s="33">
        <v>39101</v>
      </c>
      <c r="B2065" s="44">
        <v>1.2958000000000001</v>
      </c>
      <c r="C2065" s="44">
        <v>157.13</v>
      </c>
      <c r="D2065" s="44">
        <v>27.768000000000001</v>
      </c>
      <c r="E2065" s="44">
        <v>7.4539999999999997</v>
      </c>
      <c r="F2065" s="44">
        <v>0.65649999999999997</v>
      </c>
      <c r="G2065" s="44">
        <v>252.05</v>
      </c>
      <c r="H2065" s="44">
        <v>3.851</v>
      </c>
      <c r="I2065" s="44">
        <v>1.3098000000000001</v>
      </c>
      <c r="J2065" s="45">
        <v>9.1195000000000004</v>
      </c>
    </row>
    <row r="2066" spans="1:10" x14ac:dyDescent="0.25">
      <c r="A2066" s="33">
        <v>39104</v>
      </c>
      <c r="B2066" s="44">
        <v>1.2936000000000001</v>
      </c>
      <c r="C2066" s="44">
        <v>157.53</v>
      </c>
      <c r="D2066" s="44">
        <v>27.805</v>
      </c>
      <c r="E2066" s="44">
        <v>7.4537000000000004</v>
      </c>
      <c r="F2066" s="44">
        <v>0.65485000000000004</v>
      </c>
      <c r="G2066" s="44">
        <v>251.45</v>
      </c>
      <c r="H2066" s="44">
        <v>3.8468</v>
      </c>
      <c r="I2066" s="44">
        <v>1.3037000000000001</v>
      </c>
      <c r="J2066" s="45">
        <v>9.1249000000000002</v>
      </c>
    </row>
    <row r="2067" spans="1:10" x14ac:dyDescent="0.25">
      <c r="A2067" s="33">
        <v>39105</v>
      </c>
      <c r="B2067" s="44">
        <v>1.304</v>
      </c>
      <c r="C2067" s="44">
        <v>158.02000000000001</v>
      </c>
      <c r="D2067" s="44">
        <v>27.914000000000001</v>
      </c>
      <c r="E2067" s="44">
        <v>7.4541000000000004</v>
      </c>
      <c r="F2067" s="44">
        <v>0.6552</v>
      </c>
      <c r="G2067" s="44">
        <v>253.59</v>
      </c>
      <c r="H2067" s="44">
        <v>3.86</v>
      </c>
      <c r="I2067" s="44">
        <v>1.2989999999999999</v>
      </c>
      <c r="J2067" s="45">
        <v>9.0854999999999997</v>
      </c>
    </row>
    <row r="2068" spans="1:10" x14ac:dyDescent="0.25">
      <c r="A2068" s="33">
        <v>39106</v>
      </c>
      <c r="B2068" s="44">
        <v>1.3005</v>
      </c>
      <c r="C2068" s="44">
        <v>158.06</v>
      </c>
      <c r="D2068" s="44">
        <v>28.062999999999999</v>
      </c>
      <c r="E2068" s="44">
        <v>7.4547999999999996</v>
      </c>
      <c r="F2068" s="44">
        <v>0.65949999999999998</v>
      </c>
      <c r="G2068" s="44">
        <v>254.13</v>
      </c>
      <c r="H2068" s="44">
        <v>3.8860000000000001</v>
      </c>
      <c r="I2068" s="44">
        <v>1.296</v>
      </c>
      <c r="J2068" s="45">
        <v>9.0594999999999999</v>
      </c>
    </row>
    <row r="2069" spans="1:10" x14ac:dyDescent="0.25">
      <c r="A2069" s="33">
        <v>39107</v>
      </c>
      <c r="B2069" s="44">
        <v>1.2978000000000001</v>
      </c>
      <c r="C2069" s="44">
        <v>156.88</v>
      </c>
      <c r="D2069" s="44">
        <v>28.148</v>
      </c>
      <c r="E2069" s="44">
        <v>7.4541000000000004</v>
      </c>
      <c r="F2069" s="44">
        <v>0.65849999999999997</v>
      </c>
      <c r="G2069" s="44">
        <v>254.65</v>
      </c>
      <c r="H2069" s="44">
        <v>3.8975</v>
      </c>
      <c r="I2069" s="44">
        <v>1.2927</v>
      </c>
      <c r="J2069" s="45">
        <v>9.0749999999999993</v>
      </c>
    </row>
    <row r="2070" spans="1:10" x14ac:dyDescent="0.25">
      <c r="A2070" s="33">
        <v>39108</v>
      </c>
      <c r="B2070" s="44">
        <v>1.2901</v>
      </c>
      <c r="C2070" s="44">
        <v>156.71</v>
      </c>
      <c r="D2070" s="44">
        <v>28.125</v>
      </c>
      <c r="E2070" s="44">
        <v>7.4542000000000002</v>
      </c>
      <c r="F2070" s="44">
        <v>0.65825</v>
      </c>
      <c r="G2070" s="44">
        <v>255.99</v>
      </c>
      <c r="H2070" s="44">
        <v>3.9243000000000001</v>
      </c>
      <c r="I2070" s="44">
        <v>1.2952999999999999</v>
      </c>
      <c r="J2070" s="45">
        <v>9.0835000000000008</v>
      </c>
    </row>
    <row r="2071" spans="1:10" x14ac:dyDescent="0.25">
      <c r="A2071" s="33">
        <v>39111</v>
      </c>
      <c r="B2071" s="44">
        <v>1.2921</v>
      </c>
      <c r="C2071" s="44">
        <v>157.69999999999999</v>
      </c>
      <c r="D2071" s="44">
        <v>28.215</v>
      </c>
      <c r="E2071" s="44">
        <v>7.4550000000000001</v>
      </c>
      <c r="F2071" s="44">
        <v>0.66020000000000001</v>
      </c>
      <c r="G2071" s="44">
        <v>256.68</v>
      </c>
      <c r="H2071" s="44">
        <v>3.9289999999999998</v>
      </c>
      <c r="I2071" s="44">
        <v>1.3026</v>
      </c>
      <c r="J2071" s="45">
        <v>9.0724999999999998</v>
      </c>
    </row>
    <row r="2072" spans="1:10" x14ac:dyDescent="0.25">
      <c r="A2072" s="33">
        <v>39112</v>
      </c>
      <c r="B2072" s="44">
        <v>1.2971999999999999</v>
      </c>
      <c r="C2072" s="44">
        <v>157.99</v>
      </c>
      <c r="D2072" s="44">
        <v>28.3</v>
      </c>
      <c r="E2072" s="44">
        <v>7.4542000000000002</v>
      </c>
      <c r="F2072" s="44">
        <v>0.6603</v>
      </c>
      <c r="G2072" s="44">
        <v>257.74</v>
      </c>
      <c r="H2072" s="44">
        <v>3.9384999999999999</v>
      </c>
      <c r="I2072" s="44">
        <v>1.3090999999999999</v>
      </c>
      <c r="J2072" s="45">
        <v>9.0382999999999996</v>
      </c>
    </row>
    <row r="2073" spans="1:10" x14ac:dyDescent="0.25">
      <c r="A2073" s="33">
        <v>39113</v>
      </c>
      <c r="B2073" s="44">
        <v>1.2954000000000001</v>
      </c>
      <c r="C2073" s="44">
        <v>157.27000000000001</v>
      </c>
      <c r="D2073" s="44">
        <v>28.163</v>
      </c>
      <c r="E2073" s="44">
        <v>7.4553000000000003</v>
      </c>
      <c r="F2073" s="44">
        <v>0.66325000000000001</v>
      </c>
      <c r="G2073" s="44">
        <v>257.22000000000003</v>
      </c>
      <c r="H2073" s="44">
        <v>3.9274</v>
      </c>
      <c r="I2073" s="44">
        <v>1.3178000000000001</v>
      </c>
      <c r="J2073" s="45">
        <v>9.0519999999999996</v>
      </c>
    </row>
    <row r="2074" spans="1:10" x14ac:dyDescent="0.25">
      <c r="A2074" s="33">
        <v>39114</v>
      </c>
      <c r="B2074" s="44">
        <v>1.302</v>
      </c>
      <c r="C2074" s="44">
        <v>156.85</v>
      </c>
      <c r="D2074" s="44">
        <v>28.094999999999999</v>
      </c>
      <c r="E2074" s="44">
        <v>7.4547999999999996</v>
      </c>
      <c r="F2074" s="44">
        <v>0.6613</v>
      </c>
      <c r="G2074" s="44">
        <v>254.98</v>
      </c>
      <c r="H2074" s="44">
        <v>3.8997999999999999</v>
      </c>
      <c r="I2074" s="44">
        <v>1.3140000000000001</v>
      </c>
      <c r="J2074" s="45">
        <v>9.0395000000000003</v>
      </c>
    </row>
    <row r="2075" spans="1:10" x14ac:dyDescent="0.25">
      <c r="A2075" s="33">
        <v>39115</v>
      </c>
      <c r="B2075" s="44">
        <v>1.302</v>
      </c>
      <c r="C2075" s="44">
        <v>157.63</v>
      </c>
      <c r="D2075" s="44">
        <v>28.202000000000002</v>
      </c>
      <c r="E2075" s="44">
        <v>7.4542000000000002</v>
      </c>
      <c r="F2075" s="44">
        <v>0.66134999999999999</v>
      </c>
      <c r="G2075" s="44">
        <v>255.77</v>
      </c>
      <c r="H2075" s="44">
        <v>3.9028</v>
      </c>
      <c r="I2075" s="44">
        <v>1.3137000000000001</v>
      </c>
      <c r="J2075" s="45">
        <v>9.0574999999999992</v>
      </c>
    </row>
    <row r="2076" spans="1:10" x14ac:dyDescent="0.25">
      <c r="A2076" s="33">
        <v>39118</v>
      </c>
      <c r="B2076" s="44">
        <v>1.2925</v>
      </c>
      <c r="C2076" s="44">
        <v>155.85</v>
      </c>
      <c r="D2076" s="44">
        <v>28.138000000000002</v>
      </c>
      <c r="E2076" s="44">
        <v>7.4539</v>
      </c>
      <c r="F2076" s="44">
        <v>0.66115000000000002</v>
      </c>
      <c r="G2076" s="44">
        <v>254.65</v>
      </c>
      <c r="H2076" s="44">
        <v>3.8784999999999998</v>
      </c>
      <c r="I2076" s="44">
        <v>1.3129</v>
      </c>
      <c r="J2076" s="45">
        <v>9.1163000000000007</v>
      </c>
    </row>
    <row r="2077" spans="1:10" x14ac:dyDescent="0.25">
      <c r="A2077" s="33">
        <v>39119</v>
      </c>
      <c r="B2077" s="44">
        <v>1.2955000000000001</v>
      </c>
      <c r="C2077" s="44">
        <v>155.56</v>
      </c>
      <c r="D2077" s="44">
        <v>28.125</v>
      </c>
      <c r="E2077" s="44">
        <v>7.4538000000000002</v>
      </c>
      <c r="F2077" s="44">
        <v>0.65780000000000005</v>
      </c>
      <c r="G2077" s="44">
        <v>252.48</v>
      </c>
      <c r="H2077" s="44">
        <v>3.8643000000000001</v>
      </c>
      <c r="I2077" s="44">
        <v>1.3044</v>
      </c>
      <c r="J2077" s="45">
        <v>9.1364999999999998</v>
      </c>
    </row>
    <row r="2078" spans="1:10" x14ac:dyDescent="0.25">
      <c r="A2078" s="33">
        <v>39120</v>
      </c>
      <c r="B2078" s="44">
        <v>1.2987</v>
      </c>
      <c r="C2078" s="44">
        <v>156.74</v>
      </c>
      <c r="D2078" s="44">
        <v>28.128</v>
      </c>
      <c r="E2078" s="44">
        <v>7.4523999999999999</v>
      </c>
      <c r="F2078" s="44">
        <v>0.65849999999999997</v>
      </c>
      <c r="G2078" s="44">
        <v>253.24</v>
      </c>
      <c r="H2078" s="44">
        <v>3.8685</v>
      </c>
      <c r="I2078" s="44">
        <v>1.3120000000000001</v>
      </c>
      <c r="J2078" s="45">
        <v>9.1174999999999997</v>
      </c>
    </row>
    <row r="2079" spans="1:10" x14ac:dyDescent="0.25">
      <c r="A2079" s="33">
        <v>39121</v>
      </c>
      <c r="B2079" s="44">
        <v>1.2990999999999999</v>
      </c>
      <c r="C2079" s="44">
        <v>157.68</v>
      </c>
      <c r="D2079" s="44">
        <v>28.212</v>
      </c>
      <c r="E2079" s="44">
        <v>7.4528999999999996</v>
      </c>
      <c r="F2079" s="44">
        <v>0.66320000000000001</v>
      </c>
      <c r="G2079" s="44">
        <v>253.12</v>
      </c>
      <c r="H2079" s="44">
        <v>3.8763999999999998</v>
      </c>
      <c r="I2079" s="44">
        <v>1.3282</v>
      </c>
      <c r="J2079" s="45">
        <v>9.0946999999999996</v>
      </c>
    </row>
    <row r="2080" spans="1:10" x14ac:dyDescent="0.25">
      <c r="A2080" s="33">
        <v>39122</v>
      </c>
      <c r="B2080" s="44">
        <v>1.3007</v>
      </c>
      <c r="C2080" s="44">
        <v>158.06</v>
      </c>
      <c r="D2080" s="44">
        <v>28.245000000000001</v>
      </c>
      <c r="E2080" s="44">
        <v>7.4531000000000001</v>
      </c>
      <c r="F2080" s="44">
        <v>0.66754999999999998</v>
      </c>
      <c r="G2080" s="44">
        <v>253</v>
      </c>
      <c r="H2080" s="44">
        <v>3.8879000000000001</v>
      </c>
      <c r="I2080" s="44">
        <v>1.3395999999999999</v>
      </c>
      <c r="J2080" s="45">
        <v>9.0932999999999993</v>
      </c>
    </row>
    <row r="2081" spans="1:10" x14ac:dyDescent="0.25">
      <c r="A2081" s="33">
        <v>39125</v>
      </c>
      <c r="B2081" s="44">
        <v>1.2956000000000001</v>
      </c>
      <c r="C2081" s="44">
        <v>157.94</v>
      </c>
      <c r="D2081" s="44">
        <v>28.31</v>
      </c>
      <c r="E2081" s="44">
        <v>7.4537000000000004</v>
      </c>
      <c r="F2081" s="44">
        <v>0.66564999999999996</v>
      </c>
      <c r="G2081" s="44">
        <v>254.71</v>
      </c>
      <c r="H2081" s="44">
        <v>3.9198</v>
      </c>
      <c r="I2081" s="44">
        <v>1.3431999999999999</v>
      </c>
      <c r="J2081" s="45">
        <v>9.1050000000000004</v>
      </c>
    </row>
    <row r="2082" spans="1:10" x14ac:dyDescent="0.25">
      <c r="A2082" s="33">
        <v>39126</v>
      </c>
      <c r="B2082" s="44">
        <v>1.3022</v>
      </c>
      <c r="C2082" s="44">
        <v>157.99</v>
      </c>
      <c r="D2082" s="44">
        <v>28.233000000000001</v>
      </c>
      <c r="E2082" s="44">
        <v>7.4534000000000002</v>
      </c>
      <c r="F2082" s="44">
        <v>0.66995000000000005</v>
      </c>
      <c r="G2082" s="44">
        <v>254.02</v>
      </c>
      <c r="H2082" s="44">
        <v>3.91</v>
      </c>
      <c r="I2082" s="44">
        <v>1.3392999999999999</v>
      </c>
      <c r="J2082" s="45">
        <v>9.1660000000000004</v>
      </c>
    </row>
    <row r="2083" spans="1:10" x14ac:dyDescent="0.25">
      <c r="A2083" s="33">
        <v>39127</v>
      </c>
      <c r="B2083" s="44">
        <v>1.3082</v>
      </c>
      <c r="C2083" s="44">
        <v>158.55000000000001</v>
      </c>
      <c r="D2083" s="44">
        <v>28.268000000000001</v>
      </c>
      <c r="E2083" s="44">
        <v>7.4532999999999996</v>
      </c>
      <c r="F2083" s="44">
        <v>0.66930000000000001</v>
      </c>
      <c r="G2083" s="44">
        <v>253.52</v>
      </c>
      <c r="H2083" s="44">
        <v>3.9148999999999998</v>
      </c>
      <c r="I2083" s="44">
        <v>1.3259000000000001</v>
      </c>
      <c r="J2083" s="45">
        <v>9.141</v>
      </c>
    </row>
    <row r="2084" spans="1:10" x14ac:dyDescent="0.25">
      <c r="A2084" s="33">
        <v>39128</v>
      </c>
      <c r="B2084" s="44">
        <v>1.3137000000000001</v>
      </c>
      <c r="C2084" s="44">
        <v>157.78</v>
      </c>
      <c r="D2084" s="44">
        <v>28.28</v>
      </c>
      <c r="E2084" s="44">
        <v>7.4541000000000004</v>
      </c>
      <c r="F2084" s="44">
        <v>0.67115000000000002</v>
      </c>
      <c r="G2084" s="44">
        <v>251.87</v>
      </c>
      <c r="H2084" s="44">
        <v>3.8988</v>
      </c>
      <c r="I2084" s="44">
        <v>1.321</v>
      </c>
      <c r="J2084" s="45">
        <v>9.2234999999999996</v>
      </c>
    </row>
    <row r="2085" spans="1:10" x14ac:dyDescent="0.25">
      <c r="A2085" s="33">
        <v>39129</v>
      </c>
      <c r="B2085" s="44">
        <v>1.3119000000000001</v>
      </c>
      <c r="C2085" s="44">
        <v>156.27000000000001</v>
      </c>
      <c r="D2085" s="44">
        <v>28.248999999999999</v>
      </c>
      <c r="E2085" s="44">
        <v>7.4551999999999996</v>
      </c>
      <c r="F2085" s="44">
        <v>0.67310000000000003</v>
      </c>
      <c r="G2085" s="44">
        <v>252.59</v>
      </c>
      <c r="H2085" s="44">
        <v>3.907</v>
      </c>
      <c r="I2085" s="44">
        <v>1.3171999999999999</v>
      </c>
      <c r="J2085" s="45">
        <v>9.2700999999999993</v>
      </c>
    </row>
    <row r="2086" spans="1:10" x14ac:dyDescent="0.25">
      <c r="A2086" s="33">
        <v>39132</v>
      </c>
      <c r="B2086" s="44">
        <v>1.3131999999999999</v>
      </c>
      <c r="C2086" s="44">
        <v>157.01</v>
      </c>
      <c r="D2086" s="44">
        <v>28.16</v>
      </c>
      <c r="E2086" s="44">
        <v>7.4554</v>
      </c>
      <c r="F2086" s="44">
        <v>0.67510000000000003</v>
      </c>
      <c r="G2086" s="44">
        <v>251.8</v>
      </c>
      <c r="H2086" s="44">
        <v>3.8967999999999998</v>
      </c>
      <c r="I2086" s="44">
        <v>1.3159000000000001</v>
      </c>
      <c r="J2086" s="45">
        <v>9.2424999999999997</v>
      </c>
    </row>
    <row r="2087" spans="1:10" x14ac:dyDescent="0.25">
      <c r="A2087" s="33">
        <v>39133</v>
      </c>
      <c r="B2087" s="44">
        <v>1.3145</v>
      </c>
      <c r="C2087" s="44">
        <v>158.01</v>
      </c>
      <c r="D2087" s="44">
        <v>28.125</v>
      </c>
      <c r="E2087" s="44">
        <v>7.4558</v>
      </c>
      <c r="F2087" s="44">
        <v>0.67330000000000001</v>
      </c>
      <c r="G2087" s="44">
        <v>252.47</v>
      </c>
      <c r="H2087" s="44">
        <v>3.8931</v>
      </c>
      <c r="I2087" s="44">
        <v>1.3092999999999999</v>
      </c>
      <c r="J2087" s="45">
        <v>9.2530000000000001</v>
      </c>
    </row>
    <row r="2088" spans="1:10" x14ac:dyDescent="0.25">
      <c r="A2088" s="33">
        <v>39134</v>
      </c>
      <c r="B2088" s="44">
        <v>1.3145</v>
      </c>
      <c r="C2088" s="44">
        <v>158.91</v>
      </c>
      <c r="D2088" s="44">
        <v>28.167000000000002</v>
      </c>
      <c r="E2088" s="44">
        <v>7.4554999999999998</v>
      </c>
      <c r="F2088" s="44">
        <v>0.67259999999999998</v>
      </c>
      <c r="G2088" s="44">
        <v>251.45</v>
      </c>
      <c r="H2088" s="44">
        <v>3.8862000000000001</v>
      </c>
      <c r="I2088" s="44">
        <v>1.3026</v>
      </c>
      <c r="J2088" s="45">
        <v>9.3099000000000007</v>
      </c>
    </row>
    <row r="2089" spans="1:10" x14ac:dyDescent="0.25">
      <c r="A2089" s="33">
        <v>39135</v>
      </c>
      <c r="B2089" s="44">
        <v>1.3106</v>
      </c>
      <c r="C2089" s="44">
        <v>159</v>
      </c>
      <c r="D2089" s="44">
        <v>28.236999999999998</v>
      </c>
      <c r="E2089" s="44">
        <v>7.4554999999999998</v>
      </c>
      <c r="F2089" s="44">
        <v>0.67190000000000005</v>
      </c>
      <c r="G2089" s="44">
        <v>251.67</v>
      </c>
      <c r="H2089" s="44">
        <v>3.8761999999999999</v>
      </c>
      <c r="I2089" s="44">
        <v>1.3052999999999999</v>
      </c>
      <c r="J2089" s="45">
        <v>9.3155000000000001</v>
      </c>
    </row>
    <row r="2090" spans="1:10" x14ac:dyDescent="0.25">
      <c r="A2090" s="33">
        <v>39136</v>
      </c>
      <c r="B2090" s="44">
        <v>1.3133999999999999</v>
      </c>
      <c r="C2090" s="44">
        <v>159.35</v>
      </c>
      <c r="D2090" s="44">
        <v>28.324999999999999</v>
      </c>
      <c r="E2090" s="44">
        <v>7.4551999999999996</v>
      </c>
      <c r="F2090" s="44">
        <v>0.66920000000000002</v>
      </c>
      <c r="G2090" s="44">
        <v>252.34</v>
      </c>
      <c r="H2090" s="44">
        <v>3.8815</v>
      </c>
      <c r="I2090" s="44">
        <v>1.3162</v>
      </c>
      <c r="J2090" s="45">
        <v>9.3059999999999992</v>
      </c>
    </row>
    <row r="2091" spans="1:10" x14ac:dyDescent="0.25">
      <c r="A2091" s="33">
        <v>39139</v>
      </c>
      <c r="B2091" s="44">
        <v>1.3160000000000001</v>
      </c>
      <c r="C2091" s="44">
        <v>158.69999999999999</v>
      </c>
      <c r="D2091" s="44">
        <v>28.404</v>
      </c>
      <c r="E2091" s="44">
        <v>7.4537000000000004</v>
      </c>
      <c r="F2091" s="44">
        <v>0.67059999999999997</v>
      </c>
      <c r="G2091" s="44">
        <v>252.94</v>
      </c>
      <c r="H2091" s="44">
        <v>3.8932000000000002</v>
      </c>
      <c r="I2091" s="44">
        <v>1.3222</v>
      </c>
      <c r="J2091" s="45">
        <v>9.2814999999999994</v>
      </c>
    </row>
    <row r="2092" spans="1:10" x14ac:dyDescent="0.25">
      <c r="A2092" s="33">
        <v>39140</v>
      </c>
      <c r="B2092" s="44">
        <v>1.323</v>
      </c>
      <c r="C2092" s="44">
        <v>157.68</v>
      </c>
      <c r="D2092" s="44">
        <v>28.463000000000001</v>
      </c>
      <c r="E2092" s="44">
        <v>7.4534000000000002</v>
      </c>
      <c r="F2092" s="44">
        <v>0.67369999999999997</v>
      </c>
      <c r="G2092" s="44">
        <v>254.63</v>
      </c>
      <c r="H2092" s="44">
        <v>3.9127999999999998</v>
      </c>
      <c r="I2092" s="44">
        <v>1.3225</v>
      </c>
      <c r="J2092" s="45">
        <v>9.2460000000000004</v>
      </c>
    </row>
    <row r="2093" spans="1:10" x14ac:dyDescent="0.25">
      <c r="A2093" s="33">
        <v>39141</v>
      </c>
      <c r="B2093" s="44">
        <v>1.3210999999999999</v>
      </c>
      <c r="C2093" s="44">
        <v>156.44999999999999</v>
      </c>
      <c r="D2093" s="44">
        <v>28.295000000000002</v>
      </c>
      <c r="E2093" s="44">
        <v>7.4527000000000001</v>
      </c>
      <c r="F2093" s="44">
        <v>0.67364999999999997</v>
      </c>
      <c r="G2093" s="44">
        <v>254.7</v>
      </c>
      <c r="H2093" s="44">
        <v>3.9180999999999999</v>
      </c>
      <c r="I2093" s="44">
        <v>1.3219000000000001</v>
      </c>
      <c r="J2093" s="45">
        <v>9.2763000000000009</v>
      </c>
    </row>
    <row r="2094" spans="1:10" x14ac:dyDescent="0.25">
      <c r="A2094" s="33">
        <v>39142</v>
      </c>
      <c r="B2094" s="44">
        <v>1.3225</v>
      </c>
      <c r="C2094" s="44">
        <v>155.41999999999999</v>
      </c>
      <c r="D2094" s="44">
        <v>28.225000000000001</v>
      </c>
      <c r="E2094" s="44">
        <v>7.4507000000000003</v>
      </c>
      <c r="F2094" s="44">
        <v>0.67364999999999997</v>
      </c>
      <c r="G2094" s="44">
        <v>256.2</v>
      </c>
      <c r="H2094" s="44">
        <v>3.9215</v>
      </c>
      <c r="I2094" s="44">
        <v>1.3199000000000001</v>
      </c>
      <c r="J2094" s="45">
        <v>9.2776999999999994</v>
      </c>
    </row>
    <row r="2095" spans="1:10" x14ac:dyDescent="0.25">
      <c r="A2095" s="33">
        <v>39143</v>
      </c>
      <c r="B2095" s="44">
        <v>1.3163</v>
      </c>
      <c r="C2095" s="44">
        <v>153.91</v>
      </c>
      <c r="D2095" s="44">
        <v>28.158000000000001</v>
      </c>
      <c r="E2095" s="44">
        <v>7.4493</v>
      </c>
      <c r="F2095" s="44">
        <v>0.67679999999999996</v>
      </c>
      <c r="G2095" s="44">
        <v>254.43</v>
      </c>
      <c r="H2095" s="44">
        <v>3.9009</v>
      </c>
      <c r="I2095" s="44">
        <v>1.3088</v>
      </c>
      <c r="J2095" s="45">
        <v>9.2927</v>
      </c>
    </row>
    <row r="2096" spans="1:10" x14ac:dyDescent="0.25">
      <c r="A2096" s="33">
        <v>39146</v>
      </c>
      <c r="B2096" s="44">
        <v>1.3083</v>
      </c>
      <c r="C2096" s="44">
        <v>150.93</v>
      </c>
      <c r="D2096" s="44">
        <v>28.187999999999999</v>
      </c>
      <c r="E2096" s="44">
        <v>7.4481999999999999</v>
      </c>
      <c r="F2096" s="44">
        <v>0.68220000000000003</v>
      </c>
      <c r="G2096" s="44">
        <v>254.63</v>
      </c>
      <c r="H2096" s="44">
        <v>3.91</v>
      </c>
      <c r="I2096" s="44">
        <v>1.3019000000000001</v>
      </c>
      <c r="J2096" s="45">
        <v>9.3308</v>
      </c>
    </row>
    <row r="2097" spans="1:10" x14ac:dyDescent="0.25">
      <c r="A2097" s="33">
        <v>39147</v>
      </c>
      <c r="B2097" s="44">
        <v>1.31</v>
      </c>
      <c r="C2097" s="44">
        <v>152.69</v>
      </c>
      <c r="D2097" s="44">
        <v>28.175999999999998</v>
      </c>
      <c r="E2097" s="44">
        <v>7.4482999999999997</v>
      </c>
      <c r="F2097" s="44">
        <v>0.67964999999999998</v>
      </c>
      <c r="G2097" s="44">
        <v>253.25</v>
      </c>
      <c r="H2097" s="44">
        <v>3.8976000000000002</v>
      </c>
      <c r="I2097" s="44">
        <v>1.3189</v>
      </c>
      <c r="J2097" s="45">
        <v>9.2784999999999993</v>
      </c>
    </row>
    <row r="2098" spans="1:10" x14ac:dyDescent="0.25">
      <c r="A2098" s="33">
        <v>39148</v>
      </c>
      <c r="B2098" s="44">
        <v>1.3134999999999999</v>
      </c>
      <c r="C2098" s="44">
        <v>152.81</v>
      </c>
      <c r="D2098" s="44">
        <v>28.152999999999999</v>
      </c>
      <c r="E2098" s="44">
        <v>7.4478999999999997</v>
      </c>
      <c r="F2098" s="44">
        <v>0.68120000000000003</v>
      </c>
      <c r="G2098" s="44">
        <v>252.92</v>
      </c>
      <c r="H2098" s="44">
        <v>3.9073000000000002</v>
      </c>
      <c r="I2098" s="44">
        <v>1.3097000000000001</v>
      </c>
      <c r="J2098" s="45">
        <v>9.2647999999999993</v>
      </c>
    </row>
    <row r="2099" spans="1:10" x14ac:dyDescent="0.25">
      <c r="A2099" s="33">
        <v>39149</v>
      </c>
      <c r="B2099" s="44">
        <v>1.3151999999999999</v>
      </c>
      <c r="C2099" s="44">
        <v>154.02000000000001</v>
      </c>
      <c r="D2099" s="44">
        <v>28.145</v>
      </c>
      <c r="E2099" s="44">
        <v>7.4481999999999999</v>
      </c>
      <c r="F2099" s="44">
        <v>0.68140000000000001</v>
      </c>
      <c r="G2099" s="44">
        <v>251.65</v>
      </c>
      <c r="H2099" s="44">
        <v>3.8843999999999999</v>
      </c>
      <c r="I2099" s="44">
        <v>1.3161</v>
      </c>
      <c r="J2099" s="45">
        <v>9.2850000000000001</v>
      </c>
    </row>
    <row r="2100" spans="1:10" x14ac:dyDescent="0.25">
      <c r="A2100" s="33">
        <v>39150</v>
      </c>
      <c r="B2100" s="44">
        <v>1.3154999999999999</v>
      </c>
      <c r="C2100" s="44">
        <v>154.28</v>
      </c>
      <c r="D2100" s="44">
        <v>28.167999999999999</v>
      </c>
      <c r="E2100" s="44">
        <v>7.4488000000000003</v>
      </c>
      <c r="F2100" s="44">
        <v>0.68059999999999998</v>
      </c>
      <c r="G2100" s="44">
        <v>251.08</v>
      </c>
      <c r="H2100" s="44">
        <v>3.8828</v>
      </c>
      <c r="I2100" s="44">
        <v>1.3133999999999999</v>
      </c>
      <c r="J2100" s="45">
        <v>9.2933000000000003</v>
      </c>
    </row>
    <row r="2101" spans="1:10" x14ac:dyDescent="0.25">
      <c r="A2101" s="33">
        <v>39153</v>
      </c>
      <c r="B2101" s="44">
        <v>1.3156000000000001</v>
      </c>
      <c r="C2101" s="44">
        <v>154.44</v>
      </c>
      <c r="D2101" s="44">
        <v>28.238</v>
      </c>
      <c r="E2101" s="44">
        <v>7.4497</v>
      </c>
      <c r="F2101" s="44">
        <v>0.68220000000000003</v>
      </c>
      <c r="G2101" s="44">
        <v>249.89</v>
      </c>
      <c r="H2101" s="44">
        <v>3.8799000000000001</v>
      </c>
      <c r="I2101" s="44">
        <v>1.3185</v>
      </c>
      <c r="J2101" s="45">
        <v>9.2929999999999993</v>
      </c>
    </row>
    <row r="2102" spans="1:10" x14ac:dyDescent="0.25">
      <c r="A2102" s="33">
        <v>39154</v>
      </c>
      <c r="B2102" s="44">
        <v>1.3218000000000001</v>
      </c>
      <c r="C2102" s="44">
        <v>154.13999999999999</v>
      </c>
      <c r="D2102" s="44">
        <v>28.202000000000002</v>
      </c>
      <c r="E2102" s="44">
        <v>7.4503000000000004</v>
      </c>
      <c r="F2102" s="44">
        <v>0.68310000000000004</v>
      </c>
      <c r="G2102" s="44">
        <v>250</v>
      </c>
      <c r="H2102" s="44">
        <v>3.8946000000000001</v>
      </c>
      <c r="I2102" s="44">
        <v>1.3129</v>
      </c>
      <c r="J2102" s="45">
        <v>9.2910000000000004</v>
      </c>
    </row>
    <row r="2103" spans="1:10" x14ac:dyDescent="0.25">
      <c r="A2103" s="33">
        <v>39155</v>
      </c>
      <c r="B2103" s="44">
        <v>1.3183</v>
      </c>
      <c r="C2103" s="44">
        <v>153.66</v>
      </c>
      <c r="D2103" s="44">
        <v>28.148</v>
      </c>
      <c r="E2103" s="44">
        <v>7.4507000000000003</v>
      </c>
      <c r="F2103" s="44">
        <v>0.68535000000000001</v>
      </c>
      <c r="G2103" s="44">
        <v>251.28</v>
      </c>
      <c r="H2103" s="44">
        <v>3.903</v>
      </c>
      <c r="I2103" s="44">
        <v>1.3166</v>
      </c>
      <c r="J2103" s="45">
        <v>9.3068000000000008</v>
      </c>
    </row>
    <row r="2104" spans="1:10" x14ac:dyDescent="0.25">
      <c r="A2104" s="33">
        <v>39156</v>
      </c>
      <c r="B2104" s="44">
        <v>1.3226</v>
      </c>
      <c r="C2104" s="44">
        <v>155.09</v>
      </c>
      <c r="D2104" s="44">
        <v>28.056000000000001</v>
      </c>
      <c r="E2104" s="44">
        <v>7.4497999999999998</v>
      </c>
      <c r="F2104" s="44">
        <v>0.68274999999999997</v>
      </c>
      <c r="G2104" s="44">
        <v>250.22</v>
      </c>
      <c r="H2104" s="44">
        <v>3.895</v>
      </c>
      <c r="I2104" s="44">
        <v>1.3113999999999999</v>
      </c>
      <c r="J2104" s="45">
        <v>9.2680000000000007</v>
      </c>
    </row>
    <row r="2105" spans="1:10" x14ac:dyDescent="0.25">
      <c r="A2105" s="33">
        <v>39157</v>
      </c>
      <c r="B2105" s="44">
        <v>1.3325</v>
      </c>
      <c r="C2105" s="44">
        <v>155.62</v>
      </c>
      <c r="D2105" s="44">
        <v>27.867999999999999</v>
      </c>
      <c r="E2105" s="44">
        <v>7.4489000000000001</v>
      </c>
      <c r="F2105" s="44">
        <v>0.68420000000000003</v>
      </c>
      <c r="G2105" s="44">
        <v>249.1</v>
      </c>
      <c r="H2105" s="44">
        <v>3.8929999999999998</v>
      </c>
      <c r="I2105" s="44">
        <v>1.3164</v>
      </c>
      <c r="J2105" s="45">
        <v>9.2624999999999993</v>
      </c>
    </row>
    <row r="2106" spans="1:10" x14ac:dyDescent="0.25">
      <c r="A2106" s="33">
        <v>39160</v>
      </c>
      <c r="B2106" s="44">
        <v>1.3303</v>
      </c>
      <c r="C2106" s="44">
        <v>156.16999999999999</v>
      </c>
      <c r="D2106" s="44">
        <v>27.777999999999999</v>
      </c>
      <c r="E2106" s="44">
        <v>7.4481000000000002</v>
      </c>
      <c r="F2106" s="44">
        <v>0.68325000000000002</v>
      </c>
      <c r="G2106" s="44">
        <v>246.17</v>
      </c>
      <c r="H2106" s="44">
        <v>3.8687</v>
      </c>
      <c r="I2106" s="44">
        <v>1.3129</v>
      </c>
      <c r="J2106" s="45">
        <v>9.2916000000000007</v>
      </c>
    </row>
    <row r="2107" spans="1:10" x14ac:dyDescent="0.25">
      <c r="A2107" s="33">
        <v>39161</v>
      </c>
      <c r="B2107" s="44">
        <v>1.3295999999999999</v>
      </c>
      <c r="C2107" s="44">
        <v>156.15</v>
      </c>
      <c r="D2107" s="44">
        <v>27.808</v>
      </c>
      <c r="E2107" s="44">
        <v>7.4481999999999999</v>
      </c>
      <c r="F2107" s="44">
        <v>0.67910000000000004</v>
      </c>
      <c r="G2107" s="44">
        <v>246.42</v>
      </c>
      <c r="H2107" s="44">
        <v>3.8721000000000001</v>
      </c>
      <c r="I2107" s="44">
        <v>1.3076000000000001</v>
      </c>
      <c r="J2107" s="45">
        <v>9.3018999999999998</v>
      </c>
    </row>
    <row r="2108" spans="1:10" x14ac:dyDescent="0.25">
      <c r="A2108" s="33">
        <v>39162</v>
      </c>
      <c r="B2108" s="44">
        <v>1.3292999999999999</v>
      </c>
      <c r="C2108" s="44">
        <v>156.63999999999999</v>
      </c>
      <c r="D2108" s="44">
        <v>27.937999999999999</v>
      </c>
      <c r="E2108" s="44">
        <v>7.4492000000000003</v>
      </c>
      <c r="F2108" s="44">
        <v>0.67889999999999995</v>
      </c>
      <c r="G2108" s="44">
        <v>247.68</v>
      </c>
      <c r="H2108" s="44">
        <v>3.8744000000000001</v>
      </c>
      <c r="I2108" s="44">
        <v>1.3011999999999999</v>
      </c>
      <c r="J2108" s="45">
        <v>9.3033999999999999</v>
      </c>
    </row>
    <row r="2109" spans="1:10" x14ac:dyDescent="0.25">
      <c r="A2109" s="33">
        <v>39163</v>
      </c>
      <c r="B2109" s="44">
        <v>1.3351</v>
      </c>
      <c r="C2109" s="44">
        <v>157.27000000000001</v>
      </c>
      <c r="D2109" s="44">
        <v>27.986000000000001</v>
      </c>
      <c r="E2109" s="44">
        <v>7.4500999999999999</v>
      </c>
      <c r="F2109" s="44">
        <v>0.67854999999999999</v>
      </c>
      <c r="G2109" s="44">
        <v>245.99</v>
      </c>
      <c r="H2109" s="44">
        <v>3.8687999999999998</v>
      </c>
      <c r="I2109" s="44">
        <v>1.3002</v>
      </c>
      <c r="J2109" s="45">
        <v>9.2982999999999993</v>
      </c>
    </row>
    <row r="2110" spans="1:10" x14ac:dyDescent="0.25">
      <c r="A2110" s="33">
        <v>39164</v>
      </c>
      <c r="B2110" s="44">
        <v>1.3327</v>
      </c>
      <c r="C2110" s="44">
        <v>156.65</v>
      </c>
      <c r="D2110" s="44">
        <v>27.972999999999999</v>
      </c>
      <c r="E2110" s="44">
        <v>7.4504999999999999</v>
      </c>
      <c r="F2110" s="44">
        <v>0.67779999999999996</v>
      </c>
      <c r="G2110" s="44">
        <v>246.7</v>
      </c>
      <c r="H2110" s="44">
        <v>3.8759999999999999</v>
      </c>
      <c r="I2110" s="44">
        <v>1.2948999999999999</v>
      </c>
      <c r="J2110" s="45">
        <v>9.3134999999999994</v>
      </c>
    </row>
    <row r="2111" spans="1:10" x14ac:dyDescent="0.25">
      <c r="A2111" s="33">
        <v>39167</v>
      </c>
      <c r="B2111" s="44">
        <v>1.3265</v>
      </c>
      <c r="C2111" s="44">
        <v>157.05000000000001</v>
      </c>
      <c r="D2111" s="44">
        <v>27.934999999999999</v>
      </c>
      <c r="E2111" s="44">
        <v>7.4497</v>
      </c>
      <c r="F2111" s="44">
        <v>0.67635000000000001</v>
      </c>
      <c r="G2111" s="44">
        <v>246.83</v>
      </c>
      <c r="H2111" s="44">
        <v>3.8700999999999999</v>
      </c>
      <c r="I2111" s="44">
        <v>1.2928999999999999</v>
      </c>
      <c r="J2111" s="45">
        <v>9.3082999999999991</v>
      </c>
    </row>
    <row r="2112" spans="1:10" x14ac:dyDescent="0.25">
      <c r="A2112" s="33">
        <v>39168</v>
      </c>
      <c r="B2112" s="44">
        <v>1.3347</v>
      </c>
      <c r="C2112" s="44">
        <v>157.91</v>
      </c>
      <c r="D2112" s="44">
        <v>27.986000000000001</v>
      </c>
      <c r="E2112" s="44">
        <v>7.4504000000000001</v>
      </c>
      <c r="F2112" s="44">
        <v>0.67900000000000005</v>
      </c>
      <c r="G2112" s="44">
        <v>247.56</v>
      </c>
      <c r="H2112" s="44">
        <v>3.8704999999999998</v>
      </c>
      <c r="I2112" s="44">
        <v>1.3019000000000001</v>
      </c>
      <c r="J2112" s="45">
        <v>9.3181999999999992</v>
      </c>
    </row>
    <row r="2113" spans="1:10" x14ac:dyDescent="0.25">
      <c r="A2113" s="33">
        <v>39169</v>
      </c>
      <c r="B2113" s="44">
        <v>1.3348</v>
      </c>
      <c r="C2113" s="44">
        <v>156.38</v>
      </c>
      <c r="D2113" s="44">
        <v>28.074999999999999</v>
      </c>
      <c r="E2113" s="44">
        <v>7.4493</v>
      </c>
      <c r="F2113" s="44">
        <v>0.67949999999999999</v>
      </c>
      <c r="G2113" s="44">
        <v>249.16</v>
      </c>
      <c r="H2113" s="44">
        <v>3.8835999999999999</v>
      </c>
      <c r="I2113" s="44">
        <v>1.2946</v>
      </c>
      <c r="J2113" s="45">
        <v>9.3190000000000008</v>
      </c>
    </row>
    <row r="2114" spans="1:10" x14ac:dyDescent="0.25">
      <c r="A2114" s="33">
        <v>39170</v>
      </c>
      <c r="B2114" s="44">
        <v>1.3351999999999999</v>
      </c>
      <c r="C2114" s="44">
        <v>156.75</v>
      </c>
      <c r="D2114" s="44">
        <v>28.035</v>
      </c>
      <c r="E2114" s="44">
        <v>7.4499000000000004</v>
      </c>
      <c r="F2114" s="44">
        <v>0.67930000000000001</v>
      </c>
      <c r="G2114" s="44">
        <v>248</v>
      </c>
      <c r="H2114" s="44">
        <v>3.8696999999999999</v>
      </c>
      <c r="I2114" s="44">
        <v>1.2927999999999999</v>
      </c>
      <c r="J2114" s="45">
        <v>9.3369999999999997</v>
      </c>
    </row>
    <row r="2115" spans="1:10" x14ac:dyDescent="0.25">
      <c r="A2115" s="33">
        <v>39171</v>
      </c>
      <c r="B2115" s="44">
        <v>1.3318000000000001</v>
      </c>
      <c r="C2115" s="44">
        <v>157.32</v>
      </c>
      <c r="D2115" s="44">
        <v>28.01</v>
      </c>
      <c r="E2115" s="44">
        <v>7.4508000000000001</v>
      </c>
      <c r="F2115" s="44">
        <v>0.67979999999999996</v>
      </c>
      <c r="G2115" s="44">
        <v>247.8</v>
      </c>
      <c r="H2115" s="44">
        <v>3.8668</v>
      </c>
      <c r="I2115" s="44">
        <v>1.3021</v>
      </c>
      <c r="J2115" s="45">
        <v>9.3461999999999996</v>
      </c>
    </row>
    <row r="2116" spans="1:10" x14ac:dyDescent="0.25">
      <c r="A2116" s="33">
        <v>39174</v>
      </c>
      <c r="B2116" s="44">
        <v>1.3366</v>
      </c>
      <c r="C2116" s="44">
        <v>157.35</v>
      </c>
      <c r="D2116" s="44">
        <v>27.94</v>
      </c>
      <c r="E2116" s="44">
        <v>7.4503000000000004</v>
      </c>
      <c r="F2116" s="44">
        <v>0.67610000000000003</v>
      </c>
      <c r="G2116" s="44">
        <v>246.95</v>
      </c>
      <c r="H2116" s="44">
        <v>3.8544</v>
      </c>
      <c r="I2116" s="44">
        <v>1.3086</v>
      </c>
      <c r="J2116" s="45">
        <v>9.3670000000000009</v>
      </c>
    </row>
    <row r="2117" spans="1:10" x14ac:dyDescent="0.25">
      <c r="A2117" s="33">
        <v>39175</v>
      </c>
      <c r="B2117" s="44">
        <v>1.3358000000000001</v>
      </c>
      <c r="C2117" s="44">
        <v>158.53</v>
      </c>
      <c r="D2117" s="44">
        <v>28.010999999999999</v>
      </c>
      <c r="E2117" s="44">
        <v>7.4513999999999996</v>
      </c>
      <c r="F2117" s="44">
        <v>0.67610000000000003</v>
      </c>
      <c r="G2117" s="44">
        <v>246.89</v>
      </c>
      <c r="H2117" s="44">
        <v>3.8536000000000001</v>
      </c>
      <c r="I2117" s="44">
        <v>1.3050999999999999</v>
      </c>
      <c r="J2117" s="45">
        <v>9.3630999999999993</v>
      </c>
    </row>
    <row r="2118" spans="1:10" x14ac:dyDescent="0.25">
      <c r="A2118" s="33">
        <v>39176</v>
      </c>
      <c r="B2118" s="44">
        <v>1.3351999999999999</v>
      </c>
      <c r="C2118" s="44">
        <v>158.69999999999999</v>
      </c>
      <c r="D2118" s="44">
        <v>27.933</v>
      </c>
      <c r="E2118" s="44">
        <v>7.4539999999999997</v>
      </c>
      <c r="F2118" s="44">
        <v>0.67664999999999997</v>
      </c>
      <c r="G2118" s="44">
        <v>246.12</v>
      </c>
      <c r="H2118" s="44">
        <v>3.851</v>
      </c>
      <c r="I2118" s="44">
        <v>1.3039000000000001</v>
      </c>
      <c r="J2118" s="45">
        <v>9.3354999999999997</v>
      </c>
    </row>
    <row r="2119" spans="1:10" x14ac:dyDescent="0.25">
      <c r="A2119" s="33">
        <v>39177</v>
      </c>
      <c r="B2119" s="44">
        <v>1.3372999999999999</v>
      </c>
      <c r="C2119" s="44">
        <v>159</v>
      </c>
      <c r="D2119" s="44">
        <v>27.943000000000001</v>
      </c>
      <c r="E2119" s="44">
        <v>7.4542000000000002</v>
      </c>
      <c r="F2119" s="44">
        <v>0.67969999999999997</v>
      </c>
      <c r="G2119" s="44">
        <v>245.64</v>
      </c>
      <c r="H2119" s="44">
        <v>3.8384999999999998</v>
      </c>
      <c r="I2119" s="44">
        <v>1.3152999999999999</v>
      </c>
      <c r="J2119" s="45">
        <v>9.2714999999999996</v>
      </c>
    </row>
    <row r="2120" spans="1:10" x14ac:dyDescent="0.25">
      <c r="A2120" s="33">
        <v>39182</v>
      </c>
      <c r="B2120" s="44">
        <v>1.3426</v>
      </c>
      <c r="C2120" s="44">
        <v>160.05000000000001</v>
      </c>
      <c r="D2120" s="44">
        <v>27.95</v>
      </c>
      <c r="E2120" s="44">
        <v>7.4560000000000004</v>
      </c>
      <c r="F2120" s="44">
        <v>0.68030000000000002</v>
      </c>
      <c r="G2120" s="44">
        <v>245.78</v>
      </c>
      <c r="H2120" s="44">
        <v>3.8443000000000001</v>
      </c>
      <c r="I2120" s="44">
        <v>1.3169999999999999</v>
      </c>
      <c r="J2120" s="45">
        <v>9.2826000000000004</v>
      </c>
    </row>
    <row r="2121" spans="1:10" x14ac:dyDescent="0.25">
      <c r="A2121" s="33">
        <v>39183</v>
      </c>
      <c r="B2121" s="44">
        <v>1.3418000000000001</v>
      </c>
      <c r="C2121" s="44">
        <v>160</v>
      </c>
      <c r="D2121" s="44">
        <v>28.003</v>
      </c>
      <c r="E2121" s="44">
        <v>7.4547999999999996</v>
      </c>
      <c r="F2121" s="44">
        <v>0.67879999999999996</v>
      </c>
      <c r="G2121" s="44">
        <v>245.23</v>
      </c>
      <c r="H2121" s="44">
        <v>3.8283999999999998</v>
      </c>
      <c r="I2121" s="44">
        <v>1.3194999999999999</v>
      </c>
      <c r="J2121" s="45">
        <v>9.2569999999999997</v>
      </c>
    </row>
    <row r="2122" spans="1:10" x14ac:dyDescent="0.25">
      <c r="A2122" s="33">
        <v>39184</v>
      </c>
      <c r="B2122" s="44">
        <v>1.3467</v>
      </c>
      <c r="C2122" s="44">
        <v>160.62</v>
      </c>
      <c r="D2122" s="44">
        <v>27.963000000000001</v>
      </c>
      <c r="E2122" s="44">
        <v>7.4557000000000002</v>
      </c>
      <c r="F2122" s="44">
        <v>0.68069999999999997</v>
      </c>
      <c r="G2122" s="44">
        <v>245.55</v>
      </c>
      <c r="H2122" s="44">
        <v>3.8340000000000001</v>
      </c>
      <c r="I2122" s="44">
        <v>1.3214999999999999</v>
      </c>
      <c r="J2122" s="45">
        <v>9.2579999999999991</v>
      </c>
    </row>
    <row r="2123" spans="1:10" x14ac:dyDescent="0.25">
      <c r="A2123" s="33">
        <v>39185</v>
      </c>
      <c r="B2123" s="44">
        <v>1.3532</v>
      </c>
      <c r="C2123" s="44">
        <v>160.55000000000001</v>
      </c>
      <c r="D2123" s="44">
        <v>27.965</v>
      </c>
      <c r="E2123" s="44">
        <v>7.4550999999999998</v>
      </c>
      <c r="F2123" s="44">
        <v>0.68089999999999995</v>
      </c>
      <c r="G2123" s="44">
        <v>245.87</v>
      </c>
      <c r="H2123" s="44">
        <v>3.8380000000000001</v>
      </c>
      <c r="I2123" s="44">
        <v>1.3189</v>
      </c>
      <c r="J2123" s="45">
        <v>9.2822999999999993</v>
      </c>
    </row>
    <row r="2124" spans="1:10" x14ac:dyDescent="0.25">
      <c r="A2124" s="33">
        <v>39188</v>
      </c>
      <c r="B2124" s="44">
        <v>1.355</v>
      </c>
      <c r="C2124" s="44">
        <v>161.96</v>
      </c>
      <c r="D2124" s="44">
        <v>27.963000000000001</v>
      </c>
      <c r="E2124" s="44">
        <v>7.4545000000000003</v>
      </c>
      <c r="F2124" s="44">
        <v>0.68054999999999999</v>
      </c>
      <c r="G2124" s="44">
        <v>245.16</v>
      </c>
      <c r="H2124" s="44">
        <v>3.8180000000000001</v>
      </c>
      <c r="I2124" s="44">
        <v>1.3269</v>
      </c>
      <c r="J2124" s="45">
        <v>9.2240000000000002</v>
      </c>
    </row>
    <row r="2125" spans="1:10" x14ac:dyDescent="0.25">
      <c r="A2125" s="33">
        <v>39189</v>
      </c>
      <c r="B2125" s="44">
        <v>1.3549</v>
      </c>
      <c r="C2125" s="44">
        <v>161.81</v>
      </c>
      <c r="D2125" s="44">
        <v>27.963999999999999</v>
      </c>
      <c r="E2125" s="44">
        <v>7.4551999999999996</v>
      </c>
      <c r="F2125" s="44">
        <v>0.67630000000000001</v>
      </c>
      <c r="G2125" s="44">
        <v>245.7</v>
      </c>
      <c r="H2125" s="44">
        <v>3.8161</v>
      </c>
      <c r="I2125" s="44">
        <v>1.3322000000000001</v>
      </c>
      <c r="J2125" s="45">
        <v>9.2203999999999997</v>
      </c>
    </row>
    <row r="2126" spans="1:10" x14ac:dyDescent="0.25">
      <c r="A2126" s="33">
        <v>39190</v>
      </c>
      <c r="B2126" s="44">
        <v>1.3576999999999999</v>
      </c>
      <c r="C2126" s="44">
        <v>160.77000000000001</v>
      </c>
      <c r="D2126" s="44">
        <v>27.992000000000001</v>
      </c>
      <c r="E2126" s="44">
        <v>7.4535999999999998</v>
      </c>
      <c r="F2126" s="44">
        <v>0.67730000000000001</v>
      </c>
      <c r="G2126" s="44">
        <v>246.1</v>
      </c>
      <c r="H2126" s="44">
        <v>3.8077999999999999</v>
      </c>
      <c r="I2126" s="44">
        <v>1.3309</v>
      </c>
      <c r="J2126" s="45">
        <v>9.2175999999999991</v>
      </c>
    </row>
    <row r="2127" spans="1:10" x14ac:dyDescent="0.25">
      <c r="A2127" s="33">
        <v>39191</v>
      </c>
      <c r="B2127" s="44">
        <v>1.3601000000000001</v>
      </c>
      <c r="C2127" s="44">
        <v>160.13</v>
      </c>
      <c r="D2127" s="44">
        <v>28.02</v>
      </c>
      <c r="E2127" s="44">
        <v>7.4527000000000001</v>
      </c>
      <c r="F2127" s="44">
        <v>0.67930000000000001</v>
      </c>
      <c r="G2127" s="44">
        <v>247.02</v>
      </c>
      <c r="H2127" s="44">
        <v>3.8096999999999999</v>
      </c>
      <c r="I2127" s="44">
        <v>1.3369</v>
      </c>
      <c r="J2127" s="45">
        <v>9.2195</v>
      </c>
    </row>
    <row r="2128" spans="1:10" x14ac:dyDescent="0.25">
      <c r="A2128" s="33">
        <v>39192</v>
      </c>
      <c r="B2128" s="44">
        <v>1.3606</v>
      </c>
      <c r="C2128" s="44">
        <v>161.44999999999999</v>
      </c>
      <c r="D2128" s="44">
        <v>28.033000000000001</v>
      </c>
      <c r="E2128" s="44">
        <v>7.4523000000000001</v>
      </c>
      <c r="F2128" s="44">
        <v>0.67930000000000001</v>
      </c>
      <c r="G2128" s="44">
        <v>245.63</v>
      </c>
      <c r="H2128" s="44">
        <v>3.7917000000000001</v>
      </c>
      <c r="I2128" s="44">
        <v>1.3422000000000001</v>
      </c>
      <c r="J2128" s="45">
        <v>9.1952999999999996</v>
      </c>
    </row>
    <row r="2129" spans="1:10" x14ac:dyDescent="0.25">
      <c r="A2129" s="33">
        <v>39195</v>
      </c>
      <c r="B2129" s="44">
        <v>1.3556999999999999</v>
      </c>
      <c r="C2129" s="44">
        <v>160.91</v>
      </c>
      <c r="D2129" s="44">
        <v>28.026</v>
      </c>
      <c r="E2129" s="44">
        <v>7.4520999999999997</v>
      </c>
      <c r="F2129" s="44">
        <v>0.67800000000000005</v>
      </c>
      <c r="G2129" s="44">
        <v>245.13</v>
      </c>
      <c r="H2129" s="44">
        <v>3.7797999999999998</v>
      </c>
      <c r="I2129" s="44">
        <v>1.3508</v>
      </c>
      <c r="J2129" s="45">
        <v>9.1979000000000006</v>
      </c>
    </row>
    <row r="2130" spans="1:10" x14ac:dyDescent="0.25">
      <c r="A2130" s="33">
        <v>39196</v>
      </c>
      <c r="B2130" s="44">
        <v>1.3582000000000001</v>
      </c>
      <c r="C2130" s="44">
        <v>161.38999999999999</v>
      </c>
      <c r="D2130" s="44">
        <v>28.065000000000001</v>
      </c>
      <c r="E2130" s="44">
        <v>7.4522000000000004</v>
      </c>
      <c r="F2130" s="44">
        <v>0.67930000000000001</v>
      </c>
      <c r="G2130" s="44">
        <v>245.84</v>
      </c>
      <c r="H2130" s="44">
        <v>3.7871999999999999</v>
      </c>
      <c r="I2130" s="44">
        <v>1.3505</v>
      </c>
      <c r="J2130" s="45">
        <v>9.1929999999999996</v>
      </c>
    </row>
    <row r="2131" spans="1:10" x14ac:dyDescent="0.25">
      <c r="A2131" s="33">
        <v>39197</v>
      </c>
      <c r="B2131" s="44">
        <v>1.3649</v>
      </c>
      <c r="C2131" s="44">
        <v>161.94999999999999</v>
      </c>
      <c r="D2131" s="44">
        <v>28.106000000000002</v>
      </c>
      <c r="E2131" s="44">
        <v>7.4511000000000003</v>
      </c>
      <c r="F2131" s="44">
        <v>0.68100000000000005</v>
      </c>
      <c r="G2131" s="44">
        <v>246.3</v>
      </c>
      <c r="H2131" s="44">
        <v>3.7864</v>
      </c>
      <c r="I2131" s="44">
        <v>1.3496999999999999</v>
      </c>
      <c r="J2131" s="45">
        <v>9.1745999999999999</v>
      </c>
    </row>
    <row r="2132" spans="1:10" x14ac:dyDescent="0.25">
      <c r="A2132" s="33">
        <v>39198</v>
      </c>
      <c r="B2132" s="44">
        <v>1.3595999999999999</v>
      </c>
      <c r="C2132" s="44">
        <v>162.26</v>
      </c>
      <c r="D2132" s="44">
        <v>28.114999999999998</v>
      </c>
      <c r="E2132" s="44">
        <v>7.4507000000000003</v>
      </c>
      <c r="F2132" s="44">
        <v>0.68215000000000003</v>
      </c>
      <c r="G2132" s="44">
        <v>245.88</v>
      </c>
      <c r="H2132" s="44">
        <v>3.7744</v>
      </c>
      <c r="I2132" s="44">
        <v>1.3480000000000001</v>
      </c>
      <c r="J2132" s="45">
        <v>9.1519999999999992</v>
      </c>
    </row>
    <row r="2133" spans="1:10" x14ac:dyDescent="0.25">
      <c r="A2133" s="33">
        <v>39199</v>
      </c>
      <c r="B2133" s="44">
        <v>1.3643000000000001</v>
      </c>
      <c r="C2133" s="44">
        <v>162.76</v>
      </c>
      <c r="D2133" s="44">
        <v>28.166</v>
      </c>
      <c r="E2133" s="44">
        <v>7.4500999999999999</v>
      </c>
      <c r="F2133" s="44">
        <v>0.68225000000000002</v>
      </c>
      <c r="G2133" s="44">
        <v>245.98</v>
      </c>
      <c r="H2133" s="44">
        <v>3.7786</v>
      </c>
      <c r="I2133" s="44">
        <v>1.3474999999999999</v>
      </c>
      <c r="J2133" s="45">
        <v>9.1434999999999995</v>
      </c>
    </row>
    <row r="2134" spans="1:10" x14ac:dyDescent="0.25">
      <c r="A2134" s="33">
        <v>39202</v>
      </c>
      <c r="B2134" s="44">
        <v>1.3605</v>
      </c>
      <c r="C2134" s="44">
        <v>162.82</v>
      </c>
      <c r="D2134" s="44">
        <v>28.123000000000001</v>
      </c>
      <c r="E2134" s="44">
        <v>7.4504999999999999</v>
      </c>
      <c r="F2134" s="44">
        <v>0.68269999999999997</v>
      </c>
      <c r="G2134" s="44">
        <v>247.18</v>
      </c>
      <c r="H2134" s="44">
        <v>3.7810000000000001</v>
      </c>
      <c r="I2134" s="44">
        <v>1.3528</v>
      </c>
      <c r="J2134" s="45">
        <v>9.1523000000000003</v>
      </c>
    </row>
    <row r="2135" spans="1:10" x14ac:dyDescent="0.25">
      <c r="A2135" s="33">
        <v>39204</v>
      </c>
      <c r="B2135" s="44">
        <v>1.3588</v>
      </c>
      <c r="C2135" s="44">
        <v>163.28</v>
      </c>
      <c r="D2135" s="44">
        <v>28.126999999999999</v>
      </c>
      <c r="E2135" s="44">
        <v>7.4523000000000001</v>
      </c>
      <c r="F2135" s="44">
        <v>0.68210000000000004</v>
      </c>
      <c r="G2135" s="44">
        <v>246.83</v>
      </c>
      <c r="H2135" s="44">
        <v>3.7688999999999999</v>
      </c>
      <c r="I2135" s="44">
        <v>1.3575999999999999</v>
      </c>
      <c r="J2135" s="45">
        <v>9.1649999999999991</v>
      </c>
    </row>
    <row r="2136" spans="1:10" x14ac:dyDescent="0.25">
      <c r="A2136" s="33">
        <v>39205</v>
      </c>
      <c r="B2136" s="44">
        <v>1.3613</v>
      </c>
      <c r="C2136" s="44">
        <v>163.47</v>
      </c>
      <c r="D2136" s="44">
        <v>28.137</v>
      </c>
      <c r="E2136" s="44">
        <v>7.4516999999999998</v>
      </c>
      <c r="F2136" s="44">
        <v>0.68279999999999996</v>
      </c>
      <c r="G2136" s="44">
        <v>246.69</v>
      </c>
      <c r="H2136" s="44">
        <v>3.7584</v>
      </c>
      <c r="I2136" s="44">
        <v>1.3673999999999999</v>
      </c>
      <c r="J2136" s="45">
        <v>9.1412999999999993</v>
      </c>
    </row>
    <row r="2137" spans="1:10" x14ac:dyDescent="0.25">
      <c r="A2137" s="33">
        <v>39206</v>
      </c>
      <c r="B2137" s="44">
        <v>1.3561000000000001</v>
      </c>
      <c r="C2137" s="44">
        <v>163.15</v>
      </c>
      <c r="D2137" s="44">
        <v>28.117999999999999</v>
      </c>
      <c r="E2137" s="44">
        <v>7.4516999999999998</v>
      </c>
      <c r="F2137" s="44">
        <v>0.68279999999999996</v>
      </c>
      <c r="G2137" s="44">
        <v>246.55</v>
      </c>
      <c r="H2137" s="44">
        <v>3.7504</v>
      </c>
      <c r="I2137" s="44">
        <v>1.3523000000000001</v>
      </c>
      <c r="J2137" s="45">
        <v>9.1575000000000006</v>
      </c>
    </row>
    <row r="2138" spans="1:10" x14ac:dyDescent="0.25">
      <c r="A2138" s="33">
        <v>39209</v>
      </c>
      <c r="B2138" s="44">
        <v>1.3614999999999999</v>
      </c>
      <c r="C2138" s="44">
        <v>163.31</v>
      </c>
      <c r="D2138" s="44">
        <v>28.167000000000002</v>
      </c>
      <c r="E2138" s="44">
        <v>7.4516</v>
      </c>
      <c r="F2138" s="44">
        <v>0.68230000000000002</v>
      </c>
      <c r="G2138" s="44">
        <v>246.2</v>
      </c>
      <c r="H2138" s="44">
        <v>3.7412999999999998</v>
      </c>
      <c r="I2138" s="44">
        <v>1.3516999999999999</v>
      </c>
      <c r="J2138" s="45">
        <v>9.1654999999999998</v>
      </c>
    </row>
    <row r="2139" spans="1:10" x14ac:dyDescent="0.25">
      <c r="A2139" s="33">
        <v>39210</v>
      </c>
      <c r="B2139" s="44">
        <v>1.3557999999999999</v>
      </c>
      <c r="C2139" s="44">
        <v>162.29</v>
      </c>
      <c r="D2139" s="44">
        <v>28.231999999999999</v>
      </c>
      <c r="E2139" s="44">
        <v>7.4522000000000004</v>
      </c>
      <c r="F2139" s="44">
        <v>0.68030000000000002</v>
      </c>
      <c r="G2139" s="44">
        <v>245.85</v>
      </c>
      <c r="H2139" s="44">
        <v>3.7490999999999999</v>
      </c>
      <c r="I2139" s="44">
        <v>1.3640000000000001</v>
      </c>
      <c r="J2139" s="45">
        <v>9.1890000000000001</v>
      </c>
    </row>
    <row r="2140" spans="1:10" x14ac:dyDescent="0.25">
      <c r="A2140" s="33">
        <v>39211</v>
      </c>
      <c r="B2140" s="44">
        <v>1.3534999999999999</v>
      </c>
      <c r="C2140" s="44">
        <v>162.35</v>
      </c>
      <c r="D2140" s="44">
        <v>28.236000000000001</v>
      </c>
      <c r="E2140" s="44">
        <v>7.4524999999999997</v>
      </c>
      <c r="F2140" s="44">
        <v>0.67984999999999995</v>
      </c>
      <c r="G2140" s="44">
        <v>247.36</v>
      </c>
      <c r="H2140" s="44">
        <v>3.7608999999999999</v>
      </c>
      <c r="I2140" s="44">
        <v>1.3644000000000001</v>
      </c>
      <c r="J2140" s="45">
        <v>9.1935000000000002</v>
      </c>
    </row>
    <row r="2141" spans="1:10" x14ac:dyDescent="0.25">
      <c r="A2141" s="33">
        <v>39212</v>
      </c>
      <c r="B2141" s="44">
        <v>1.3527</v>
      </c>
      <c r="C2141" s="44">
        <v>162.86000000000001</v>
      </c>
      <c r="D2141" s="44">
        <v>28.257000000000001</v>
      </c>
      <c r="E2141" s="44">
        <v>7.4518000000000004</v>
      </c>
      <c r="F2141" s="44">
        <v>0.68069999999999997</v>
      </c>
      <c r="G2141" s="44">
        <v>248.15</v>
      </c>
      <c r="H2141" s="44">
        <v>3.7633999999999999</v>
      </c>
      <c r="I2141" s="44">
        <v>1.3694999999999999</v>
      </c>
      <c r="J2141" s="45">
        <v>9.2065000000000001</v>
      </c>
    </row>
    <row r="2142" spans="1:10" x14ac:dyDescent="0.25">
      <c r="A2142" s="33">
        <v>39213</v>
      </c>
      <c r="B2142" s="44">
        <v>1.3486</v>
      </c>
      <c r="C2142" s="44">
        <v>161.46</v>
      </c>
      <c r="D2142" s="44">
        <v>28.271999999999998</v>
      </c>
      <c r="E2142" s="44">
        <v>7.4518000000000004</v>
      </c>
      <c r="F2142" s="44">
        <v>0.68130000000000002</v>
      </c>
      <c r="G2142" s="44">
        <v>248.61</v>
      </c>
      <c r="H2142" s="44">
        <v>3.7786</v>
      </c>
      <c r="I2142" s="44">
        <v>1.3735999999999999</v>
      </c>
      <c r="J2142" s="45">
        <v>9.2260000000000009</v>
      </c>
    </row>
    <row r="2143" spans="1:10" x14ac:dyDescent="0.25">
      <c r="A2143" s="33">
        <v>39216</v>
      </c>
      <c r="B2143" s="44">
        <v>1.3549</v>
      </c>
      <c r="C2143" s="44">
        <v>163.06</v>
      </c>
      <c r="D2143" s="44">
        <v>28.288</v>
      </c>
      <c r="E2143" s="44">
        <v>7.4512999999999998</v>
      </c>
      <c r="F2143" s="44">
        <v>0.68435000000000001</v>
      </c>
      <c r="G2143" s="44">
        <v>247.23</v>
      </c>
      <c r="H2143" s="44">
        <v>3.7648000000000001</v>
      </c>
      <c r="I2143" s="44">
        <v>1.3677999999999999</v>
      </c>
      <c r="J2143" s="45">
        <v>9.2312999999999992</v>
      </c>
    </row>
    <row r="2144" spans="1:10" x14ac:dyDescent="0.25">
      <c r="A2144" s="33">
        <v>39217</v>
      </c>
      <c r="B2144" s="44">
        <v>1.3537999999999999</v>
      </c>
      <c r="C2144" s="44">
        <v>163.08000000000001</v>
      </c>
      <c r="D2144" s="44">
        <v>28.273</v>
      </c>
      <c r="E2144" s="44">
        <v>7.452</v>
      </c>
      <c r="F2144" s="44">
        <v>0.68484999999999996</v>
      </c>
      <c r="G2144" s="44">
        <v>248.78</v>
      </c>
      <c r="H2144" s="44">
        <v>3.7833000000000001</v>
      </c>
      <c r="I2144" s="44">
        <v>1.3716999999999999</v>
      </c>
      <c r="J2144" s="45">
        <v>9.1959999999999997</v>
      </c>
    </row>
    <row r="2145" spans="1:10" x14ac:dyDescent="0.25">
      <c r="A2145" s="33">
        <v>39218</v>
      </c>
      <c r="B2145" s="44">
        <v>1.3573999999999999</v>
      </c>
      <c r="C2145" s="44">
        <v>163.63999999999999</v>
      </c>
      <c r="D2145" s="44">
        <v>28.234999999999999</v>
      </c>
      <c r="E2145" s="44">
        <v>7.4532999999999996</v>
      </c>
      <c r="F2145" s="44">
        <v>0.68484999999999996</v>
      </c>
      <c r="G2145" s="44">
        <v>248.74</v>
      </c>
      <c r="H2145" s="44">
        <v>3.7898000000000001</v>
      </c>
      <c r="I2145" s="44">
        <v>1.3802000000000001</v>
      </c>
      <c r="J2145" s="45">
        <v>9.1984999999999992</v>
      </c>
    </row>
    <row r="2146" spans="1:10" x14ac:dyDescent="0.25">
      <c r="A2146" s="33">
        <v>39219</v>
      </c>
      <c r="B2146" s="44">
        <v>1.3515999999999999</v>
      </c>
      <c r="C2146" s="44">
        <v>163.77000000000001</v>
      </c>
      <c r="D2146" s="44">
        <v>28.11</v>
      </c>
      <c r="E2146" s="44">
        <v>7.4535999999999998</v>
      </c>
      <c r="F2146" s="44">
        <v>0.68384999999999996</v>
      </c>
      <c r="G2146" s="44">
        <v>249.24</v>
      </c>
      <c r="H2146" s="44">
        <v>3.7818000000000001</v>
      </c>
      <c r="I2146" s="44">
        <v>1.3912</v>
      </c>
      <c r="J2146" s="45">
        <v>9.2065000000000001</v>
      </c>
    </row>
    <row r="2147" spans="1:10" x14ac:dyDescent="0.25">
      <c r="A2147" s="33">
        <v>39220</v>
      </c>
      <c r="B2147" s="44">
        <v>1.3476999999999999</v>
      </c>
      <c r="C2147" s="44">
        <v>163</v>
      </c>
      <c r="D2147" s="44">
        <v>28.2</v>
      </c>
      <c r="E2147" s="44">
        <v>7.4528999999999996</v>
      </c>
      <c r="F2147" s="44">
        <v>0.68389999999999995</v>
      </c>
      <c r="G2147" s="44">
        <v>250.83</v>
      </c>
      <c r="H2147" s="44">
        <v>3.7871999999999999</v>
      </c>
      <c r="I2147" s="44">
        <v>1.3964000000000001</v>
      </c>
      <c r="J2147" s="45">
        <v>9.2189999999999994</v>
      </c>
    </row>
    <row r="2148" spans="1:10" x14ac:dyDescent="0.25">
      <c r="A2148" s="33">
        <v>39223</v>
      </c>
      <c r="B2148" s="44">
        <v>1.3444</v>
      </c>
      <c r="C2148" s="44">
        <v>163.32</v>
      </c>
      <c r="D2148" s="44">
        <v>28.164000000000001</v>
      </c>
      <c r="E2148" s="44">
        <v>7.4534000000000002</v>
      </c>
      <c r="F2148" s="44">
        <v>0.68264999999999998</v>
      </c>
      <c r="G2148" s="44">
        <v>248.89</v>
      </c>
      <c r="H2148" s="44">
        <v>3.7694999999999999</v>
      </c>
      <c r="I2148" s="44">
        <v>1.3964000000000001</v>
      </c>
      <c r="J2148" s="45">
        <v>9.2187000000000001</v>
      </c>
    </row>
    <row r="2149" spans="1:10" x14ac:dyDescent="0.25">
      <c r="A2149" s="33">
        <v>39224</v>
      </c>
      <c r="B2149" s="44">
        <v>1.3453999999999999</v>
      </c>
      <c r="C2149" s="44">
        <v>163.47</v>
      </c>
      <c r="D2149" s="44">
        <v>28.186</v>
      </c>
      <c r="E2149" s="44">
        <v>7.4531999999999998</v>
      </c>
      <c r="F2149" s="44">
        <v>0.68174999999999997</v>
      </c>
      <c r="G2149" s="44">
        <v>247.84</v>
      </c>
      <c r="H2149" s="44">
        <v>3.7806000000000002</v>
      </c>
      <c r="I2149" s="44">
        <v>1.4058999999999999</v>
      </c>
      <c r="J2149" s="45">
        <v>9.1920000000000002</v>
      </c>
    </row>
    <row r="2150" spans="1:10" x14ac:dyDescent="0.25">
      <c r="A2150" s="33">
        <v>39225</v>
      </c>
      <c r="B2150" s="44">
        <v>1.349</v>
      </c>
      <c r="C2150" s="44">
        <v>163.85</v>
      </c>
      <c r="D2150" s="44">
        <v>28.247</v>
      </c>
      <c r="E2150" s="44">
        <v>7.4523999999999999</v>
      </c>
      <c r="F2150" s="44">
        <v>0.6794</v>
      </c>
      <c r="G2150" s="44">
        <v>247.67</v>
      </c>
      <c r="H2150" s="44">
        <v>3.7909999999999999</v>
      </c>
      <c r="I2150" s="44">
        <v>1.3936999999999999</v>
      </c>
      <c r="J2150" s="45">
        <v>9.1908999999999992</v>
      </c>
    </row>
    <row r="2151" spans="1:10" x14ac:dyDescent="0.25">
      <c r="A2151" s="33">
        <v>39226</v>
      </c>
      <c r="B2151" s="44">
        <v>1.3448</v>
      </c>
      <c r="C2151" s="44">
        <v>163.19999999999999</v>
      </c>
      <c r="D2151" s="44">
        <v>28.251999999999999</v>
      </c>
      <c r="E2151" s="44">
        <v>7.4513999999999996</v>
      </c>
      <c r="F2151" s="44">
        <v>0.67669999999999997</v>
      </c>
      <c r="G2151" s="44">
        <v>249.47</v>
      </c>
      <c r="H2151" s="44">
        <v>3.8</v>
      </c>
      <c r="I2151" s="44">
        <v>1.3878999999999999</v>
      </c>
      <c r="J2151" s="45">
        <v>9.1957000000000004</v>
      </c>
    </row>
    <row r="2152" spans="1:10" x14ac:dyDescent="0.25">
      <c r="A2152" s="33">
        <v>39227</v>
      </c>
      <c r="B2152" s="44">
        <v>1.3441000000000001</v>
      </c>
      <c r="C2152" s="44">
        <v>163.5</v>
      </c>
      <c r="D2152" s="44">
        <v>28.308</v>
      </c>
      <c r="E2152" s="44">
        <v>7.4518000000000004</v>
      </c>
      <c r="F2152" s="44">
        <v>0.67749999999999999</v>
      </c>
      <c r="G2152" s="44">
        <v>249.83</v>
      </c>
      <c r="H2152" s="44">
        <v>3.8105000000000002</v>
      </c>
      <c r="I2152" s="44">
        <v>1.3821000000000001</v>
      </c>
      <c r="J2152" s="45">
        <v>9.1912000000000003</v>
      </c>
    </row>
    <row r="2153" spans="1:10" x14ac:dyDescent="0.25">
      <c r="A2153" s="33">
        <v>39230</v>
      </c>
      <c r="B2153" s="44">
        <v>1.3452999999999999</v>
      </c>
      <c r="C2153" s="44">
        <v>163.71</v>
      </c>
      <c r="D2153" s="44">
        <v>28.324999999999999</v>
      </c>
      <c r="E2153" s="44">
        <v>7.4518000000000004</v>
      </c>
      <c r="F2153" s="44">
        <v>0.67852999999999997</v>
      </c>
      <c r="G2153" s="44">
        <v>249.83</v>
      </c>
      <c r="H2153" s="44">
        <v>3.8119999999999998</v>
      </c>
      <c r="I2153" s="44">
        <v>1.3831</v>
      </c>
      <c r="J2153" s="45">
        <v>9.2032000000000007</v>
      </c>
    </row>
    <row r="2154" spans="1:10" x14ac:dyDescent="0.25">
      <c r="A2154" s="33">
        <v>39231</v>
      </c>
      <c r="B2154" s="44">
        <v>1.3509</v>
      </c>
      <c r="C2154" s="44">
        <v>164.23</v>
      </c>
      <c r="D2154" s="44">
        <v>28.288</v>
      </c>
      <c r="E2154" s="44">
        <v>7.4500999999999999</v>
      </c>
      <c r="F2154" s="44">
        <v>0.67979999999999996</v>
      </c>
      <c r="G2154" s="44">
        <v>249.4</v>
      </c>
      <c r="H2154" s="44">
        <v>3.8159999999999998</v>
      </c>
      <c r="I2154" s="44">
        <v>1.3866000000000001</v>
      </c>
      <c r="J2154" s="45">
        <v>9.2554999999999996</v>
      </c>
    </row>
    <row r="2155" spans="1:10" x14ac:dyDescent="0.25">
      <c r="A2155" s="33">
        <v>39232</v>
      </c>
      <c r="B2155" s="44">
        <v>1.3420000000000001</v>
      </c>
      <c r="C2155" s="44">
        <v>163.26</v>
      </c>
      <c r="D2155" s="44">
        <v>28.34</v>
      </c>
      <c r="E2155" s="44">
        <v>7.4493999999999998</v>
      </c>
      <c r="F2155" s="44">
        <v>0.67949999999999999</v>
      </c>
      <c r="G2155" s="44">
        <v>251.03</v>
      </c>
      <c r="H2155" s="44">
        <v>3.8285999999999998</v>
      </c>
      <c r="I2155" s="44">
        <v>1.3886000000000001</v>
      </c>
      <c r="J2155" s="45">
        <v>9.2965</v>
      </c>
    </row>
    <row r="2156" spans="1:10" x14ac:dyDescent="0.25">
      <c r="A2156" s="33">
        <v>39233</v>
      </c>
      <c r="B2156" s="44">
        <v>1.3452999999999999</v>
      </c>
      <c r="C2156" s="44">
        <v>163.56</v>
      </c>
      <c r="D2156" s="44">
        <v>28.324000000000002</v>
      </c>
      <c r="E2156" s="44">
        <v>7.4488000000000003</v>
      </c>
      <c r="F2156" s="44">
        <v>0.68005000000000004</v>
      </c>
      <c r="G2156" s="44">
        <v>250.25</v>
      </c>
      <c r="H2156" s="44">
        <v>3.8151999999999999</v>
      </c>
      <c r="I2156" s="44">
        <v>1.3906000000000001</v>
      </c>
      <c r="J2156" s="45">
        <v>9.2944999999999993</v>
      </c>
    </row>
    <row r="2157" spans="1:10" x14ac:dyDescent="0.25">
      <c r="A2157" s="33">
        <v>39234</v>
      </c>
      <c r="B2157" s="44">
        <v>1.3435999999999999</v>
      </c>
      <c r="C2157" s="44">
        <v>163.81</v>
      </c>
      <c r="D2157" s="44">
        <v>28.285</v>
      </c>
      <c r="E2157" s="44">
        <v>7.4489999999999998</v>
      </c>
      <c r="F2157" s="44">
        <v>0.67925000000000002</v>
      </c>
      <c r="G2157" s="44">
        <v>250.32</v>
      </c>
      <c r="H2157" s="44">
        <v>3.8149999999999999</v>
      </c>
      <c r="I2157" s="44">
        <v>1.3892</v>
      </c>
      <c r="J2157" s="45">
        <v>9.3160000000000007</v>
      </c>
    </row>
    <row r="2158" spans="1:10" x14ac:dyDescent="0.25">
      <c r="A2158" s="33">
        <v>39237</v>
      </c>
      <c r="B2158" s="44">
        <v>1.3482000000000001</v>
      </c>
      <c r="C2158" s="44">
        <v>164.34</v>
      </c>
      <c r="D2158" s="44">
        <v>28.323</v>
      </c>
      <c r="E2158" s="44">
        <v>7.4490999999999996</v>
      </c>
      <c r="F2158" s="44">
        <v>0.67795000000000005</v>
      </c>
      <c r="G2158" s="44">
        <v>249.8</v>
      </c>
      <c r="H2158" s="44">
        <v>3.7957000000000001</v>
      </c>
      <c r="I2158" s="44">
        <v>1.3908</v>
      </c>
      <c r="J2158" s="45">
        <v>9.3242999999999991</v>
      </c>
    </row>
    <row r="2159" spans="1:10" x14ac:dyDescent="0.25">
      <c r="A2159" s="33">
        <v>39238</v>
      </c>
      <c r="B2159" s="44">
        <v>1.3532</v>
      </c>
      <c r="C2159" s="44">
        <v>164.42</v>
      </c>
      <c r="D2159" s="44">
        <v>28.399000000000001</v>
      </c>
      <c r="E2159" s="44">
        <v>7.4478999999999997</v>
      </c>
      <c r="F2159" s="44">
        <v>0.67830000000000001</v>
      </c>
      <c r="G2159" s="44">
        <v>250.72</v>
      </c>
      <c r="H2159" s="44">
        <v>3.8126000000000002</v>
      </c>
      <c r="I2159" s="44">
        <v>1.3974</v>
      </c>
      <c r="J2159" s="45">
        <v>9.3249999999999993</v>
      </c>
    </row>
    <row r="2160" spans="1:10" x14ac:dyDescent="0.25">
      <c r="A2160" s="33">
        <v>39239</v>
      </c>
      <c r="B2160" s="44">
        <v>1.3512999999999999</v>
      </c>
      <c r="C2160" s="44">
        <v>163.66999999999999</v>
      </c>
      <c r="D2160" s="44">
        <v>28.433</v>
      </c>
      <c r="E2160" s="44">
        <v>7.4466999999999999</v>
      </c>
      <c r="F2160" s="44">
        <v>0.67830000000000001</v>
      </c>
      <c r="G2160" s="44">
        <v>252.99</v>
      </c>
      <c r="H2160" s="44">
        <v>3.8315000000000001</v>
      </c>
      <c r="I2160" s="44">
        <v>1.3980999999999999</v>
      </c>
      <c r="J2160" s="45">
        <v>9.34</v>
      </c>
    </row>
    <row r="2161" spans="1:10" x14ac:dyDescent="0.25">
      <c r="A2161" s="33">
        <v>39240</v>
      </c>
      <c r="B2161" s="44">
        <v>1.347</v>
      </c>
      <c r="C2161" s="44">
        <v>163.43</v>
      </c>
      <c r="D2161" s="44">
        <v>28.411999999999999</v>
      </c>
      <c r="E2161" s="44">
        <v>7.4466000000000001</v>
      </c>
      <c r="F2161" s="44">
        <v>0.67900000000000005</v>
      </c>
      <c r="G2161" s="44">
        <v>253.15</v>
      </c>
      <c r="H2161" s="44">
        <v>3.8355000000000001</v>
      </c>
      <c r="I2161" s="44">
        <v>1.4039999999999999</v>
      </c>
      <c r="J2161" s="45">
        <v>9.3204999999999991</v>
      </c>
    </row>
    <row r="2162" spans="1:10" x14ac:dyDescent="0.25">
      <c r="A2162" s="33">
        <v>39241</v>
      </c>
      <c r="B2162" s="44">
        <v>1.3349</v>
      </c>
      <c r="C2162" s="44">
        <v>162.4</v>
      </c>
      <c r="D2162" s="44">
        <v>28.42</v>
      </c>
      <c r="E2162" s="44">
        <v>7.4457000000000004</v>
      </c>
      <c r="F2162" s="44">
        <v>0.67884999999999995</v>
      </c>
      <c r="G2162" s="44">
        <v>254.72</v>
      </c>
      <c r="H2162" s="44">
        <v>3.8468</v>
      </c>
      <c r="I2162" s="44">
        <v>1.3874</v>
      </c>
      <c r="J2162" s="45">
        <v>9.3424999999999994</v>
      </c>
    </row>
    <row r="2163" spans="1:10" x14ac:dyDescent="0.25">
      <c r="A2163" s="33">
        <v>39244</v>
      </c>
      <c r="B2163" s="44">
        <v>1.3354999999999999</v>
      </c>
      <c r="C2163" s="44">
        <v>162.55000000000001</v>
      </c>
      <c r="D2163" s="44">
        <v>28.442</v>
      </c>
      <c r="E2163" s="44">
        <v>7.4457000000000004</v>
      </c>
      <c r="F2163" s="44">
        <v>0.6784</v>
      </c>
      <c r="G2163" s="44">
        <v>253.88</v>
      </c>
      <c r="H2163" s="44">
        <v>3.8330000000000002</v>
      </c>
      <c r="I2163" s="44">
        <v>1.3976999999999999</v>
      </c>
      <c r="J2163" s="45">
        <v>9.3367000000000004</v>
      </c>
    </row>
    <row r="2164" spans="1:10" x14ac:dyDescent="0.25">
      <c r="A2164" s="33">
        <v>39245</v>
      </c>
      <c r="B2164" s="44">
        <v>1.3345</v>
      </c>
      <c r="C2164" s="44">
        <v>162.56</v>
      </c>
      <c r="D2164" s="44">
        <v>28.462</v>
      </c>
      <c r="E2164" s="44">
        <v>7.4481000000000002</v>
      </c>
      <c r="F2164" s="44">
        <v>0.67600000000000005</v>
      </c>
      <c r="G2164" s="44">
        <v>252.94</v>
      </c>
      <c r="H2164" s="44">
        <v>3.8281999999999998</v>
      </c>
      <c r="I2164" s="44">
        <v>1.3855</v>
      </c>
      <c r="J2164" s="45">
        <v>9.3923000000000005</v>
      </c>
    </row>
    <row r="2165" spans="1:10" x14ac:dyDescent="0.25">
      <c r="A2165" s="33">
        <v>39246</v>
      </c>
      <c r="B2165" s="44">
        <v>1.3287</v>
      </c>
      <c r="C2165" s="44">
        <v>162.52000000000001</v>
      </c>
      <c r="D2165" s="44">
        <v>28.510999999999999</v>
      </c>
      <c r="E2165" s="44">
        <v>7.4474</v>
      </c>
      <c r="F2165" s="44">
        <v>0.67449999999999999</v>
      </c>
      <c r="G2165" s="44">
        <v>254.37</v>
      </c>
      <c r="H2165" s="44">
        <v>3.8359999999999999</v>
      </c>
      <c r="I2165" s="44">
        <v>1.393</v>
      </c>
      <c r="J2165" s="45">
        <v>9.4156999999999993</v>
      </c>
    </row>
    <row r="2166" spans="1:10" x14ac:dyDescent="0.25">
      <c r="A2166" s="33">
        <v>39247</v>
      </c>
      <c r="B2166" s="44">
        <v>1.3304</v>
      </c>
      <c r="C2166" s="44">
        <v>163.56</v>
      </c>
      <c r="D2166" s="44">
        <v>28.603000000000002</v>
      </c>
      <c r="E2166" s="44">
        <v>7.4461000000000004</v>
      </c>
      <c r="F2166" s="44">
        <v>0.67605000000000004</v>
      </c>
      <c r="G2166" s="44">
        <v>252.89</v>
      </c>
      <c r="H2166" s="44">
        <v>3.8235999999999999</v>
      </c>
      <c r="I2166" s="44">
        <v>1.4072</v>
      </c>
      <c r="J2166" s="45">
        <v>9.4166000000000007</v>
      </c>
    </row>
    <row r="2167" spans="1:10" x14ac:dyDescent="0.25">
      <c r="A2167" s="33">
        <v>39248</v>
      </c>
      <c r="B2167" s="44">
        <v>1.3313999999999999</v>
      </c>
      <c r="C2167" s="44">
        <v>164.42</v>
      </c>
      <c r="D2167" s="44">
        <v>28.585999999999999</v>
      </c>
      <c r="E2167" s="44">
        <v>7.4459999999999997</v>
      </c>
      <c r="F2167" s="44">
        <v>0.67595000000000005</v>
      </c>
      <c r="G2167" s="44">
        <v>251.69</v>
      </c>
      <c r="H2167" s="44">
        <v>3.8113999999999999</v>
      </c>
      <c r="I2167" s="44">
        <v>1.3964000000000001</v>
      </c>
      <c r="J2167" s="45">
        <v>9.4269999999999996</v>
      </c>
    </row>
    <row r="2168" spans="1:10" x14ac:dyDescent="0.25">
      <c r="A2168" s="33">
        <v>39251</v>
      </c>
      <c r="B2168" s="44">
        <v>1.3404</v>
      </c>
      <c r="C2168" s="44">
        <v>165.46</v>
      </c>
      <c r="D2168" s="44">
        <v>28.599</v>
      </c>
      <c r="E2168" s="44">
        <v>7.444</v>
      </c>
      <c r="F2168" s="44">
        <v>0.67630000000000001</v>
      </c>
      <c r="G2168" s="44">
        <v>250.2</v>
      </c>
      <c r="H2168" s="44">
        <v>3.8010999999999999</v>
      </c>
      <c r="I2168" s="44">
        <v>1.4114</v>
      </c>
      <c r="J2168" s="45">
        <v>9.4344999999999999</v>
      </c>
    </row>
    <row r="2169" spans="1:10" x14ac:dyDescent="0.25">
      <c r="A2169" s="33">
        <v>39252</v>
      </c>
      <c r="B2169" s="44">
        <v>1.3403</v>
      </c>
      <c r="C2169" s="44">
        <v>165.46</v>
      </c>
      <c r="D2169" s="44">
        <v>28.597000000000001</v>
      </c>
      <c r="E2169" s="44">
        <v>7.4451999999999998</v>
      </c>
      <c r="F2169" s="44">
        <v>0.67464999999999997</v>
      </c>
      <c r="G2169" s="44">
        <v>249.78</v>
      </c>
      <c r="H2169" s="44">
        <v>3.7966000000000002</v>
      </c>
      <c r="I2169" s="44">
        <v>1.3926000000000001</v>
      </c>
      <c r="J2169" s="45">
        <v>9.4171999999999993</v>
      </c>
    </row>
    <row r="2170" spans="1:10" x14ac:dyDescent="0.25">
      <c r="A2170" s="33">
        <v>39253</v>
      </c>
      <c r="B2170" s="44">
        <v>1.3427</v>
      </c>
      <c r="C2170" s="44">
        <v>165.88</v>
      </c>
      <c r="D2170" s="44">
        <v>28.728000000000002</v>
      </c>
      <c r="E2170" s="44">
        <v>7.4442000000000004</v>
      </c>
      <c r="F2170" s="44">
        <v>0.67369999999999997</v>
      </c>
      <c r="G2170" s="44">
        <v>248.08</v>
      </c>
      <c r="H2170" s="44">
        <v>3.7763</v>
      </c>
      <c r="I2170" s="44">
        <v>1.3937999999999999</v>
      </c>
      <c r="J2170" s="45">
        <v>9.2989999999999995</v>
      </c>
    </row>
    <row r="2171" spans="1:10" x14ac:dyDescent="0.25">
      <c r="A2171" s="33">
        <v>39254</v>
      </c>
      <c r="B2171" s="44">
        <v>1.3396999999999999</v>
      </c>
      <c r="C2171" s="44">
        <v>165.5</v>
      </c>
      <c r="D2171" s="44">
        <v>28.605</v>
      </c>
      <c r="E2171" s="44">
        <v>7.4435000000000002</v>
      </c>
      <c r="F2171" s="44">
        <v>0.67210000000000003</v>
      </c>
      <c r="G2171" s="44">
        <v>248.91</v>
      </c>
      <c r="H2171" s="44">
        <v>3.7957000000000001</v>
      </c>
      <c r="I2171" s="44">
        <v>1.3956999999999999</v>
      </c>
      <c r="J2171" s="45">
        <v>9.2543000000000006</v>
      </c>
    </row>
    <row r="2172" spans="1:10" x14ac:dyDescent="0.25">
      <c r="A2172" s="33">
        <v>39255</v>
      </c>
      <c r="B2172" s="44">
        <v>1.3441000000000001</v>
      </c>
      <c r="C2172" s="44">
        <v>166.75</v>
      </c>
      <c r="D2172" s="44">
        <v>28.65</v>
      </c>
      <c r="E2172" s="44">
        <v>7.4432</v>
      </c>
      <c r="F2172" s="44">
        <v>0.67305000000000004</v>
      </c>
      <c r="G2172" s="44">
        <v>245.7</v>
      </c>
      <c r="H2172" s="44">
        <v>3.778</v>
      </c>
      <c r="I2172" s="44">
        <v>1.4015</v>
      </c>
      <c r="J2172" s="45">
        <v>9.2447999999999997</v>
      </c>
    </row>
    <row r="2173" spans="1:10" x14ac:dyDescent="0.25">
      <c r="A2173" s="33">
        <v>39258</v>
      </c>
      <c r="B2173" s="44">
        <v>1.3461000000000001</v>
      </c>
      <c r="C2173" s="44">
        <v>166.21</v>
      </c>
      <c r="D2173" s="44">
        <v>28.718</v>
      </c>
      <c r="E2173" s="44">
        <v>7.4425999999999997</v>
      </c>
      <c r="F2173" s="44">
        <v>0.67349999999999999</v>
      </c>
      <c r="G2173" s="44">
        <v>246.84</v>
      </c>
      <c r="H2173" s="44">
        <v>3.7886000000000002</v>
      </c>
      <c r="I2173" s="44">
        <v>1.3980999999999999</v>
      </c>
      <c r="J2173" s="45">
        <v>9.2452000000000005</v>
      </c>
    </row>
    <row r="2174" spans="1:10" x14ac:dyDescent="0.25">
      <c r="A2174" s="33">
        <v>39259</v>
      </c>
      <c r="B2174" s="44">
        <v>1.3460000000000001</v>
      </c>
      <c r="C2174" s="44">
        <v>165.78</v>
      </c>
      <c r="D2174" s="44">
        <v>28.696000000000002</v>
      </c>
      <c r="E2174" s="44">
        <v>7.4414999999999996</v>
      </c>
      <c r="F2174" s="44">
        <v>0.67315000000000003</v>
      </c>
      <c r="G2174" s="44">
        <v>247.77</v>
      </c>
      <c r="H2174" s="44">
        <v>3.7972999999999999</v>
      </c>
      <c r="I2174" s="44">
        <v>1.4017999999999999</v>
      </c>
      <c r="J2174" s="45">
        <v>9.2815999999999992</v>
      </c>
    </row>
    <row r="2175" spans="1:10" x14ac:dyDescent="0.25">
      <c r="A2175" s="33">
        <v>39260</v>
      </c>
      <c r="B2175" s="44">
        <v>1.3438000000000001</v>
      </c>
      <c r="C2175" s="44">
        <v>164.69</v>
      </c>
      <c r="D2175" s="44">
        <v>28.648</v>
      </c>
      <c r="E2175" s="44">
        <v>7.4423000000000004</v>
      </c>
      <c r="F2175" s="44">
        <v>0.67295000000000005</v>
      </c>
      <c r="G2175" s="44">
        <v>247.72</v>
      </c>
      <c r="H2175" s="44">
        <v>3.8029999999999999</v>
      </c>
      <c r="I2175" s="44">
        <v>1.3955</v>
      </c>
      <c r="J2175" s="45">
        <v>9.2814999999999994</v>
      </c>
    </row>
    <row r="2176" spans="1:10" x14ac:dyDescent="0.25">
      <c r="A2176" s="33">
        <v>39261</v>
      </c>
      <c r="B2176" s="44">
        <v>1.3467</v>
      </c>
      <c r="C2176" s="44">
        <v>165.61</v>
      </c>
      <c r="D2176" s="44">
        <v>28.632999999999999</v>
      </c>
      <c r="E2176" s="44">
        <v>7.4424999999999999</v>
      </c>
      <c r="F2176" s="44">
        <v>0.67215000000000003</v>
      </c>
      <c r="G2176" s="44">
        <v>247.44</v>
      </c>
      <c r="H2176" s="44">
        <v>3.782</v>
      </c>
      <c r="I2176" s="44">
        <v>1.401</v>
      </c>
      <c r="J2176" s="45">
        <v>9.2415000000000003</v>
      </c>
    </row>
    <row r="2177" spans="1:10" x14ac:dyDescent="0.25">
      <c r="A2177" s="33">
        <v>39262</v>
      </c>
      <c r="B2177" s="44">
        <v>1.3505</v>
      </c>
      <c r="C2177" s="44">
        <v>166.63</v>
      </c>
      <c r="D2177" s="44">
        <v>28.718</v>
      </c>
      <c r="E2177" s="44">
        <v>7.4421999999999997</v>
      </c>
      <c r="F2177" s="44">
        <v>0.67400000000000004</v>
      </c>
      <c r="G2177" s="44">
        <v>246.15</v>
      </c>
      <c r="H2177" s="44">
        <v>3.7677</v>
      </c>
      <c r="I2177" s="44">
        <v>1.403</v>
      </c>
      <c r="J2177" s="45">
        <v>9.2524999999999995</v>
      </c>
    </row>
    <row r="2178" spans="1:10" x14ac:dyDescent="0.25">
      <c r="A2178" s="33">
        <v>39265</v>
      </c>
      <c r="B2178" s="44">
        <v>1.3588</v>
      </c>
      <c r="C2178" s="44">
        <v>166.66</v>
      </c>
      <c r="D2178" s="44">
        <v>28.736999999999998</v>
      </c>
      <c r="E2178" s="44">
        <v>7.4409999999999998</v>
      </c>
      <c r="F2178" s="44">
        <v>0.67564999999999997</v>
      </c>
      <c r="G2178" s="44">
        <v>245.51</v>
      </c>
      <c r="H2178" s="44">
        <v>3.7570999999999999</v>
      </c>
      <c r="I2178" s="44">
        <v>1.3996</v>
      </c>
      <c r="J2178" s="45">
        <v>9.2654999999999994</v>
      </c>
    </row>
    <row r="2179" spans="1:10" x14ac:dyDescent="0.25">
      <c r="A2179" s="33">
        <v>39266</v>
      </c>
      <c r="B2179" s="44">
        <v>1.3601000000000001</v>
      </c>
      <c r="C2179" s="44">
        <v>166.63</v>
      </c>
      <c r="D2179" s="44">
        <v>28.777000000000001</v>
      </c>
      <c r="E2179" s="44">
        <v>7.4416000000000002</v>
      </c>
      <c r="F2179" s="44">
        <v>0.67510000000000003</v>
      </c>
      <c r="G2179" s="44">
        <v>245.75</v>
      </c>
      <c r="H2179" s="44">
        <v>3.7562000000000002</v>
      </c>
      <c r="I2179" s="44">
        <v>1.3988</v>
      </c>
      <c r="J2179" s="45">
        <v>9.2372999999999994</v>
      </c>
    </row>
    <row r="2180" spans="1:10" x14ac:dyDescent="0.25">
      <c r="A2180" s="33">
        <v>39267</v>
      </c>
      <c r="B2180" s="44">
        <v>1.3617999999999999</v>
      </c>
      <c r="C2180" s="44">
        <v>166.87</v>
      </c>
      <c r="D2180" s="44">
        <v>28.699000000000002</v>
      </c>
      <c r="E2180" s="44">
        <v>7.4414999999999996</v>
      </c>
      <c r="F2180" s="44">
        <v>0.67535000000000001</v>
      </c>
      <c r="G2180" s="44">
        <v>246.12</v>
      </c>
      <c r="H2180" s="44">
        <v>3.7599</v>
      </c>
      <c r="I2180" s="44">
        <v>1.3986000000000001</v>
      </c>
      <c r="J2180" s="45">
        <v>9.173</v>
      </c>
    </row>
    <row r="2181" spans="1:10" x14ac:dyDescent="0.25">
      <c r="A2181" s="33">
        <v>39268</v>
      </c>
      <c r="B2181" s="44">
        <v>1.3640000000000001</v>
      </c>
      <c r="C2181" s="44">
        <v>167.1</v>
      </c>
      <c r="D2181" s="44">
        <v>28.65</v>
      </c>
      <c r="E2181" s="44">
        <v>7.4414999999999996</v>
      </c>
      <c r="F2181" s="44">
        <v>0.67559999999999998</v>
      </c>
      <c r="G2181" s="44">
        <v>246.21</v>
      </c>
      <c r="H2181" s="44">
        <v>3.7642000000000002</v>
      </c>
      <c r="I2181" s="44">
        <v>1.3911</v>
      </c>
      <c r="J2181" s="45">
        <v>9.157</v>
      </c>
    </row>
    <row r="2182" spans="1:10" x14ac:dyDescent="0.25">
      <c r="A2182" s="33">
        <v>39269</v>
      </c>
      <c r="B2182" s="44">
        <v>1.3595999999999999</v>
      </c>
      <c r="C2182" s="44">
        <v>167.57</v>
      </c>
      <c r="D2182" s="44">
        <v>28.623999999999999</v>
      </c>
      <c r="E2182" s="44">
        <v>7.4413999999999998</v>
      </c>
      <c r="F2182" s="44">
        <v>0.67635000000000001</v>
      </c>
      <c r="G2182" s="44">
        <v>246.33</v>
      </c>
      <c r="H2182" s="44">
        <v>3.766</v>
      </c>
      <c r="I2182" s="44">
        <v>1.389</v>
      </c>
      <c r="J2182" s="45">
        <v>9.1585000000000001</v>
      </c>
    </row>
    <row r="2183" spans="1:10" x14ac:dyDescent="0.25">
      <c r="A2183" s="33">
        <v>39272</v>
      </c>
      <c r="B2183" s="44">
        <v>1.3621000000000001</v>
      </c>
      <c r="C2183" s="44">
        <v>168.13</v>
      </c>
      <c r="D2183" s="44">
        <v>28.675000000000001</v>
      </c>
      <c r="E2183" s="44">
        <v>7.4404000000000003</v>
      </c>
      <c r="F2183" s="44">
        <v>0.67630000000000001</v>
      </c>
      <c r="G2183" s="44">
        <v>245.7</v>
      </c>
      <c r="H2183" s="44">
        <v>3.7522000000000002</v>
      </c>
      <c r="I2183" s="44">
        <v>1.4025000000000001</v>
      </c>
      <c r="J2183" s="45">
        <v>9.1677</v>
      </c>
    </row>
    <row r="2184" spans="1:10" x14ac:dyDescent="0.25">
      <c r="A2184" s="33">
        <v>39273</v>
      </c>
      <c r="B2184" s="44">
        <v>1.3666</v>
      </c>
      <c r="C2184" s="44">
        <v>167.86</v>
      </c>
      <c r="D2184" s="44">
        <v>28.629000000000001</v>
      </c>
      <c r="E2184" s="44">
        <v>7.4397000000000002</v>
      </c>
      <c r="F2184" s="44">
        <v>0.67735000000000001</v>
      </c>
      <c r="G2184" s="44">
        <v>246.19</v>
      </c>
      <c r="H2184" s="44">
        <v>3.7694999999999999</v>
      </c>
      <c r="I2184" s="44">
        <v>1.3923000000000001</v>
      </c>
      <c r="J2184" s="45">
        <v>9.1873000000000005</v>
      </c>
    </row>
    <row r="2185" spans="1:10" x14ac:dyDescent="0.25">
      <c r="A2185" s="33">
        <v>39274</v>
      </c>
      <c r="B2185" s="44">
        <v>1.3753</v>
      </c>
      <c r="C2185" s="44">
        <v>167.39</v>
      </c>
      <c r="D2185" s="44">
        <v>28.475000000000001</v>
      </c>
      <c r="E2185" s="44">
        <v>7.4394999999999998</v>
      </c>
      <c r="F2185" s="44">
        <v>0.67695000000000005</v>
      </c>
      <c r="G2185" s="44">
        <v>246.83</v>
      </c>
      <c r="H2185" s="44">
        <v>3.7745000000000002</v>
      </c>
      <c r="I2185" s="44">
        <v>1.3967000000000001</v>
      </c>
      <c r="J2185" s="45">
        <v>9.1662999999999997</v>
      </c>
    </row>
    <row r="2186" spans="1:10" x14ac:dyDescent="0.25">
      <c r="A2186" s="33">
        <v>39275</v>
      </c>
      <c r="B2186" s="44">
        <v>1.3788</v>
      </c>
      <c r="C2186" s="44">
        <v>168.39</v>
      </c>
      <c r="D2186" s="44">
        <v>28.353000000000002</v>
      </c>
      <c r="E2186" s="44">
        <v>7.4413999999999998</v>
      </c>
      <c r="F2186" s="44">
        <v>0.67830000000000001</v>
      </c>
      <c r="G2186" s="44">
        <v>246.63</v>
      </c>
      <c r="H2186" s="44">
        <v>3.7581000000000002</v>
      </c>
      <c r="I2186" s="44">
        <v>1.4105000000000001</v>
      </c>
      <c r="J2186" s="45">
        <v>9.1448</v>
      </c>
    </row>
    <row r="2187" spans="1:10" x14ac:dyDescent="0.25">
      <c r="A2187" s="33">
        <v>39276</v>
      </c>
      <c r="B2187" s="44">
        <v>1.3782000000000001</v>
      </c>
      <c r="C2187" s="44">
        <v>168.68</v>
      </c>
      <c r="D2187" s="44">
        <v>28.318000000000001</v>
      </c>
      <c r="E2187" s="44">
        <v>7.4416000000000002</v>
      </c>
      <c r="F2187" s="44">
        <v>0.67795000000000005</v>
      </c>
      <c r="G2187" s="44">
        <v>245.7</v>
      </c>
      <c r="H2187" s="44">
        <v>3.7486999999999999</v>
      </c>
      <c r="I2187" s="44">
        <v>1.4049</v>
      </c>
      <c r="J2187" s="45">
        <v>9.1560000000000006</v>
      </c>
    </row>
    <row r="2188" spans="1:10" x14ac:dyDescent="0.25">
      <c r="A2188" s="33">
        <v>39279</v>
      </c>
      <c r="B2188" s="44">
        <v>1.3781000000000001</v>
      </c>
      <c r="C2188" s="44">
        <v>167.84</v>
      </c>
      <c r="D2188" s="44">
        <v>28.204999999999998</v>
      </c>
      <c r="E2188" s="44">
        <v>7.4413</v>
      </c>
      <c r="F2188" s="44">
        <v>0.67654999999999998</v>
      </c>
      <c r="G2188" s="44">
        <v>245.5</v>
      </c>
      <c r="H2188" s="44">
        <v>3.7492999999999999</v>
      </c>
      <c r="I2188" s="44">
        <v>1.3972</v>
      </c>
      <c r="J2188" s="45">
        <v>9.1502999999999997</v>
      </c>
    </row>
    <row r="2189" spans="1:10" x14ac:dyDescent="0.25">
      <c r="A2189" s="33">
        <v>39280</v>
      </c>
      <c r="B2189" s="44">
        <v>1.3771</v>
      </c>
      <c r="C2189" s="44">
        <v>168.07</v>
      </c>
      <c r="D2189" s="44">
        <v>28.271000000000001</v>
      </c>
      <c r="E2189" s="44">
        <v>7.4412000000000003</v>
      </c>
      <c r="F2189" s="44">
        <v>0.67320000000000002</v>
      </c>
      <c r="G2189" s="44">
        <v>245.83</v>
      </c>
      <c r="H2189" s="44">
        <v>3.7511000000000001</v>
      </c>
      <c r="I2189" s="44">
        <v>1.3842000000000001</v>
      </c>
      <c r="J2189" s="45">
        <v>9.1613000000000007</v>
      </c>
    </row>
    <row r="2190" spans="1:10" x14ac:dyDescent="0.25">
      <c r="A2190" s="33">
        <v>39281</v>
      </c>
      <c r="B2190" s="44">
        <v>1.3778999999999999</v>
      </c>
      <c r="C2190" s="44">
        <v>168.3</v>
      </c>
      <c r="D2190" s="44">
        <v>28.248000000000001</v>
      </c>
      <c r="E2190" s="44">
        <v>7.4412000000000003</v>
      </c>
      <c r="F2190" s="44">
        <v>0.67200000000000004</v>
      </c>
      <c r="G2190" s="44">
        <v>245.93</v>
      </c>
      <c r="H2190" s="44">
        <v>3.7593000000000001</v>
      </c>
      <c r="I2190" s="44">
        <v>1.3889</v>
      </c>
      <c r="J2190" s="45">
        <v>9.1720000000000006</v>
      </c>
    </row>
    <row r="2191" spans="1:10" x14ac:dyDescent="0.25">
      <c r="A2191" s="33">
        <v>39282</v>
      </c>
      <c r="B2191" s="44">
        <v>1.3819999999999999</v>
      </c>
      <c r="C2191" s="44">
        <v>168.66</v>
      </c>
      <c r="D2191" s="44">
        <v>28.280999999999999</v>
      </c>
      <c r="E2191" s="44">
        <v>7.4409999999999998</v>
      </c>
      <c r="F2191" s="44">
        <v>0.67454999999999998</v>
      </c>
      <c r="G2191" s="44">
        <v>245.87</v>
      </c>
      <c r="H2191" s="44">
        <v>3.7570000000000001</v>
      </c>
      <c r="I2191" s="44">
        <v>1.3855999999999999</v>
      </c>
      <c r="J2191" s="45">
        <v>9.1757000000000009</v>
      </c>
    </row>
    <row r="2192" spans="1:10" x14ac:dyDescent="0.25">
      <c r="A2192" s="33">
        <v>39283</v>
      </c>
      <c r="B2192" s="44">
        <v>1.3803000000000001</v>
      </c>
      <c r="C2192" s="44">
        <v>168.46</v>
      </c>
      <c r="D2192" s="44">
        <v>28.253</v>
      </c>
      <c r="E2192" s="44">
        <v>7.4409000000000001</v>
      </c>
      <c r="F2192" s="44">
        <v>0.67220000000000002</v>
      </c>
      <c r="G2192" s="44">
        <v>245.63</v>
      </c>
      <c r="H2192" s="44">
        <v>3.7568000000000001</v>
      </c>
      <c r="I2192" s="44">
        <v>1.3894</v>
      </c>
      <c r="J2192" s="45">
        <v>9.1677</v>
      </c>
    </row>
    <row r="2193" spans="1:10" x14ac:dyDescent="0.25">
      <c r="A2193" s="33">
        <v>39286</v>
      </c>
      <c r="B2193" s="44">
        <v>1.3821000000000001</v>
      </c>
      <c r="C2193" s="44">
        <v>167.58</v>
      </c>
      <c r="D2193" s="44">
        <v>28.192</v>
      </c>
      <c r="E2193" s="44">
        <v>7.4408000000000003</v>
      </c>
      <c r="F2193" s="44">
        <v>0.67154999999999998</v>
      </c>
      <c r="G2193" s="44">
        <v>245.68</v>
      </c>
      <c r="H2193" s="44">
        <v>3.7660999999999998</v>
      </c>
      <c r="I2193" s="44">
        <v>1.3593999999999999</v>
      </c>
      <c r="J2193" s="45">
        <v>9.1854999999999993</v>
      </c>
    </row>
    <row r="2194" spans="1:10" x14ac:dyDescent="0.25">
      <c r="A2194" s="33">
        <v>39287</v>
      </c>
      <c r="B2194" s="44">
        <v>1.3833</v>
      </c>
      <c r="C2194" s="44">
        <v>167.22</v>
      </c>
      <c r="D2194" s="44">
        <v>28.183</v>
      </c>
      <c r="E2194" s="44">
        <v>7.4409000000000001</v>
      </c>
      <c r="F2194" s="44">
        <v>0.67069999999999996</v>
      </c>
      <c r="G2194" s="44">
        <v>246.03</v>
      </c>
      <c r="H2194" s="44">
        <v>3.7605</v>
      </c>
      <c r="I2194" s="44">
        <v>1.3580000000000001</v>
      </c>
      <c r="J2194" s="45">
        <v>9.1775000000000002</v>
      </c>
    </row>
    <row r="2195" spans="1:10" x14ac:dyDescent="0.25">
      <c r="A2195" s="33">
        <v>39288</v>
      </c>
      <c r="B2195" s="44">
        <v>1.3743000000000001</v>
      </c>
      <c r="C2195" s="44">
        <v>165.55</v>
      </c>
      <c r="D2195" s="44">
        <v>28.120999999999999</v>
      </c>
      <c r="E2195" s="44">
        <v>7.4409999999999998</v>
      </c>
      <c r="F2195" s="44">
        <v>0.66905000000000003</v>
      </c>
      <c r="G2195" s="44">
        <v>246.46</v>
      </c>
      <c r="H2195" s="44">
        <v>3.7856999999999998</v>
      </c>
      <c r="I2195" s="44">
        <v>1.3423</v>
      </c>
      <c r="J2195" s="45">
        <v>9.2103000000000002</v>
      </c>
    </row>
    <row r="2196" spans="1:10" x14ac:dyDescent="0.25">
      <c r="A2196" s="33">
        <v>39289</v>
      </c>
      <c r="B2196" s="44">
        <v>1.3722000000000001</v>
      </c>
      <c r="C2196" s="44">
        <v>164.52</v>
      </c>
      <c r="D2196" s="44">
        <v>28.123999999999999</v>
      </c>
      <c r="E2196" s="44">
        <v>7.4413</v>
      </c>
      <c r="F2196" s="44">
        <v>0.67079999999999995</v>
      </c>
      <c r="G2196" s="44">
        <v>249.04</v>
      </c>
      <c r="H2196" s="44">
        <v>3.806</v>
      </c>
      <c r="I2196" s="44">
        <v>1.3562000000000001</v>
      </c>
      <c r="J2196" s="45">
        <v>9.2265999999999995</v>
      </c>
    </row>
    <row r="2197" spans="1:10" x14ac:dyDescent="0.25">
      <c r="A2197" s="33">
        <v>39290</v>
      </c>
      <c r="B2197" s="44">
        <v>1.3651</v>
      </c>
      <c r="C2197" s="44">
        <v>162.12</v>
      </c>
      <c r="D2197" s="44">
        <v>28.027000000000001</v>
      </c>
      <c r="E2197" s="44">
        <v>7.4408000000000003</v>
      </c>
      <c r="F2197" s="44">
        <v>0.67200000000000004</v>
      </c>
      <c r="G2197" s="44">
        <v>251.91</v>
      </c>
      <c r="H2197" s="44">
        <v>3.8039000000000001</v>
      </c>
      <c r="I2197" s="44">
        <v>1.3634999999999999</v>
      </c>
      <c r="J2197" s="45">
        <v>9.2271999999999998</v>
      </c>
    </row>
    <row r="2198" spans="1:10" x14ac:dyDescent="0.25">
      <c r="A2198" s="33">
        <v>39293</v>
      </c>
      <c r="B2198" s="44">
        <v>1.3658999999999999</v>
      </c>
      <c r="C2198" s="44">
        <v>161.58000000000001</v>
      </c>
      <c r="D2198" s="44">
        <v>28.024999999999999</v>
      </c>
      <c r="E2198" s="44">
        <v>7.4408000000000003</v>
      </c>
      <c r="F2198" s="44">
        <v>0.67530000000000001</v>
      </c>
      <c r="G2198" s="44">
        <v>252.56</v>
      </c>
      <c r="H2198" s="44">
        <v>3.8096000000000001</v>
      </c>
      <c r="I2198" s="44">
        <v>1.3583000000000001</v>
      </c>
      <c r="J2198" s="45">
        <v>9.1944999999999997</v>
      </c>
    </row>
    <row r="2199" spans="1:10" x14ac:dyDescent="0.25">
      <c r="A2199" s="33">
        <v>39294</v>
      </c>
      <c r="B2199" s="44">
        <v>1.3707</v>
      </c>
      <c r="C2199" s="44">
        <v>163.59</v>
      </c>
      <c r="D2199" s="44">
        <v>28.036999999999999</v>
      </c>
      <c r="E2199" s="44">
        <v>7.4409000000000001</v>
      </c>
      <c r="F2199" s="44">
        <v>0.67400000000000004</v>
      </c>
      <c r="G2199" s="44">
        <v>250.45</v>
      </c>
      <c r="H2199" s="44">
        <v>3.7890000000000001</v>
      </c>
      <c r="I2199" s="44">
        <v>1.3545</v>
      </c>
      <c r="J2199" s="45">
        <v>9.19</v>
      </c>
    </row>
    <row r="2200" spans="1:10" x14ac:dyDescent="0.25">
      <c r="A2200" s="33">
        <v>39295</v>
      </c>
      <c r="B2200" s="44">
        <v>1.3663000000000001</v>
      </c>
      <c r="C2200" s="44">
        <v>161.9</v>
      </c>
      <c r="D2200" s="44">
        <v>28</v>
      </c>
      <c r="E2200" s="44">
        <v>7.4408000000000003</v>
      </c>
      <c r="F2200" s="44">
        <v>0.67459999999999998</v>
      </c>
      <c r="G2200" s="44">
        <v>252.41</v>
      </c>
      <c r="H2200" s="44">
        <v>3.8029999999999999</v>
      </c>
      <c r="I2200" s="44">
        <v>1.3668</v>
      </c>
      <c r="J2200" s="45">
        <v>9.2597000000000005</v>
      </c>
    </row>
    <row r="2201" spans="1:10" x14ac:dyDescent="0.25">
      <c r="A2201" s="33">
        <v>39296</v>
      </c>
      <c r="B2201" s="44">
        <v>1.3664000000000001</v>
      </c>
      <c r="C2201" s="44">
        <v>162.80000000000001</v>
      </c>
      <c r="D2201" s="44">
        <v>28.016999999999999</v>
      </c>
      <c r="E2201" s="44">
        <v>7.4413999999999998</v>
      </c>
      <c r="F2201" s="44">
        <v>0.67325000000000002</v>
      </c>
      <c r="G2201" s="44">
        <v>251.81</v>
      </c>
      <c r="H2201" s="44">
        <v>3.7905000000000002</v>
      </c>
      <c r="I2201" s="44">
        <v>1.3717999999999999</v>
      </c>
      <c r="J2201" s="45">
        <v>9.2324999999999999</v>
      </c>
    </row>
    <row r="2202" spans="1:10" x14ac:dyDescent="0.25">
      <c r="A2202" s="33">
        <v>39297</v>
      </c>
      <c r="B2202" s="44">
        <v>1.3694</v>
      </c>
      <c r="C2202" s="44">
        <v>163.24</v>
      </c>
      <c r="D2202" s="44">
        <v>28.042999999999999</v>
      </c>
      <c r="E2202" s="44">
        <v>7.4420999999999999</v>
      </c>
      <c r="F2202" s="44">
        <v>0.67330000000000001</v>
      </c>
      <c r="G2202" s="44">
        <v>250.55</v>
      </c>
      <c r="H2202" s="44">
        <v>3.7867999999999999</v>
      </c>
      <c r="I2202" s="44">
        <v>1.3825000000000001</v>
      </c>
      <c r="J2202" s="45">
        <v>9.2136999999999993</v>
      </c>
    </row>
    <row r="2203" spans="1:10" x14ac:dyDescent="0.25">
      <c r="A2203" s="33">
        <v>39300</v>
      </c>
      <c r="B2203" s="44">
        <v>1.3817999999999999</v>
      </c>
      <c r="C2203" s="44">
        <v>162.88</v>
      </c>
      <c r="D2203" s="44">
        <v>28.067</v>
      </c>
      <c r="E2203" s="44">
        <v>7.4425999999999997</v>
      </c>
      <c r="F2203" s="44">
        <v>0.68015000000000003</v>
      </c>
      <c r="G2203" s="44">
        <v>251.32</v>
      </c>
      <c r="H2203" s="44">
        <v>3.7886000000000002</v>
      </c>
      <c r="I2203" s="44">
        <v>1.3876999999999999</v>
      </c>
      <c r="J2203" s="45">
        <v>9.2192000000000007</v>
      </c>
    </row>
    <row r="2204" spans="1:10" x14ac:dyDescent="0.25">
      <c r="A2204" s="33">
        <v>39301</v>
      </c>
      <c r="B2204" s="44">
        <v>1.3794</v>
      </c>
      <c r="C2204" s="44">
        <v>163.66999999999999</v>
      </c>
      <c r="D2204" s="44">
        <v>28.149000000000001</v>
      </c>
      <c r="E2204" s="44">
        <v>7.4429999999999996</v>
      </c>
      <c r="F2204" s="44">
        <v>0.68054999999999999</v>
      </c>
      <c r="G2204" s="44">
        <v>250.75</v>
      </c>
      <c r="H2204" s="44">
        <v>3.7850000000000001</v>
      </c>
      <c r="I2204" s="44">
        <v>1.3992</v>
      </c>
      <c r="J2204" s="45">
        <v>9.2162000000000006</v>
      </c>
    </row>
    <row r="2205" spans="1:10" x14ac:dyDescent="0.25">
      <c r="A2205" s="33">
        <v>39302</v>
      </c>
      <c r="B2205" s="44">
        <v>1.3794</v>
      </c>
      <c r="C2205" s="44">
        <v>164.5</v>
      </c>
      <c r="D2205" s="44">
        <v>28.183</v>
      </c>
      <c r="E2205" s="44">
        <v>7.4439000000000002</v>
      </c>
      <c r="F2205" s="44">
        <v>0.67795000000000005</v>
      </c>
      <c r="G2205" s="44">
        <v>248.93</v>
      </c>
      <c r="H2205" s="44">
        <v>3.7728000000000002</v>
      </c>
      <c r="I2205" s="44">
        <v>1.3968</v>
      </c>
      <c r="J2205" s="45">
        <v>9.2347000000000001</v>
      </c>
    </row>
    <row r="2206" spans="1:10" x14ac:dyDescent="0.25">
      <c r="A2206" s="33">
        <v>39303</v>
      </c>
      <c r="B2206" s="44">
        <v>1.3729</v>
      </c>
      <c r="C2206" s="44">
        <v>162.68</v>
      </c>
      <c r="D2206" s="44">
        <v>28.119</v>
      </c>
      <c r="E2206" s="44">
        <v>7.4432999999999998</v>
      </c>
      <c r="F2206" s="44">
        <v>0.67705000000000004</v>
      </c>
      <c r="G2206" s="44">
        <v>250.65</v>
      </c>
      <c r="H2206" s="44">
        <v>3.7770000000000001</v>
      </c>
      <c r="I2206" s="44">
        <v>1.3944000000000001</v>
      </c>
      <c r="J2206" s="45">
        <v>9.2788000000000004</v>
      </c>
    </row>
    <row r="2207" spans="1:10" x14ac:dyDescent="0.25">
      <c r="A2207" s="33">
        <v>39304</v>
      </c>
      <c r="B2207" s="44">
        <v>1.365</v>
      </c>
      <c r="C2207" s="44">
        <v>160.37</v>
      </c>
      <c r="D2207" s="44">
        <v>28.044</v>
      </c>
      <c r="E2207" s="44">
        <v>7.4428999999999998</v>
      </c>
      <c r="F2207" s="44">
        <v>0.67684999999999995</v>
      </c>
      <c r="G2207" s="44">
        <v>253.15</v>
      </c>
      <c r="H2207" s="44">
        <v>3.7787000000000002</v>
      </c>
      <c r="I2207" s="44">
        <v>1.3954</v>
      </c>
      <c r="J2207" s="45">
        <v>9.2924000000000007</v>
      </c>
    </row>
    <row r="2208" spans="1:10" x14ac:dyDescent="0.25">
      <c r="A2208" s="33">
        <v>39307</v>
      </c>
      <c r="B2208" s="44">
        <v>1.3651</v>
      </c>
      <c r="C2208" s="44">
        <v>161.47</v>
      </c>
      <c r="D2208" s="44">
        <v>28.045999999999999</v>
      </c>
      <c r="E2208" s="44">
        <v>7.4427000000000003</v>
      </c>
      <c r="F2208" s="44">
        <v>0.67774999999999996</v>
      </c>
      <c r="G2208" s="44">
        <v>252.03</v>
      </c>
      <c r="H2208" s="44">
        <v>3.7755000000000001</v>
      </c>
      <c r="I2208" s="44">
        <v>1.4140999999999999</v>
      </c>
      <c r="J2208" s="45">
        <v>9.3142999999999994</v>
      </c>
    </row>
    <row r="2209" spans="1:10" x14ac:dyDescent="0.25">
      <c r="A2209" s="33">
        <v>39308</v>
      </c>
      <c r="B2209" s="44">
        <v>1.3591</v>
      </c>
      <c r="C2209" s="44">
        <v>160.74</v>
      </c>
      <c r="D2209" s="44">
        <v>27.978000000000002</v>
      </c>
      <c r="E2209" s="44">
        <v>7.4421999999999997</v>
      </c>
      <c r="F2209" s="44">
        <v>0.67879999999999996</v>
      </c>
      <c r="G2209" s="44">
        <v>254.41</v>
      </c>
      <c r="H2209" s="44">
        <v>3.7896999999999998</v>
      </c>
      <c r="I2209" s="44">
        <v>1.4100999999999999</v>
      </c>
      <c r="J2209" s="45">
        <v>9.3149999999999995</v>
      </c>
    </row>
    <row r="2210" spans="1:10" x14ac:dyDescent="0.25">
      <c r="A2210" s="33">
        <v>39309</v>
      </c>
      <c r="B2210" s="44">
        <v>1.3475999999999999</v>
      </c>
      <c r="C2210" s="44">
        <v>157.38999999999999</v>
      </c>
      <c r="D2210" s="44">
        <v>27.934999999999999</v>
      </c>
      <c r="E2210" s="44">
        <v>7.4417</v>
      </c>
      <c r="F2210" s="44">
        <v>0.67749999999999999</v>
      </c>
      <c r="G2210" s="44">
        <v>258.92</v>
      </c>
      <c r="H2210" s="44">
        <v>3.8300999999999998</v>
      </c>
      <c r="I2210" s="44">
        <v>1.4157</v>
      </c>
      <c r="J2210" s="45">
        <v>9.3633000000000006</v>
      </c>
    </row>
    <row r="2211" spans="1:10" x14ac:dyDescent="0.25">
      <c r="A2211" s="33">
        <v>39310</v>
      </c>
      <c r="B2211" s="44">
        <v>1.3405</v>
      </c>
      <c r="C2211" s="44">
        <v>153.19</v>
      </c>
      <c r="D2211" s="44">
        <v>27.51</v>
      </c>
      <c r="E2211" s="44">
        <v>7.4419000000000004</v>
      </c>
      <c r="F2211" s="44">
        <v>0.67559999999999998</v>
      </c>
      <c r="G2211" s="44">
        <v>260.2</v>
      </c>
      <c r="H2211" s="44">
        <v>3.8380000000000001</v>
      </c>
      <c r="I2211" s="44">
        <v>1.4240999999999999</v>
      </c>
      <c r="J2211" s="45">
        <v>9.4130000000000003</v>
      </c>
    </row>
    <row r="2212" spans="1:10" x14ac:dyDescent="0.25">
      <c r="A2212" s="33">
        <v>39311</v>
      </c>
      <c r="B2212" s="44">
        <v>1.3453999999999999</v>
      </c>
      <c r="C2212" s="44">
        <v>152.74</v>
      </c>
      <c r="D2212" s="44">
        <v>27.663</v>
      </c>
      <c r="E2212" s="44">
        <v>7.4409000000000001</v>
      </c>
      <c r="F2212" s="44">
        <v>0.67920000000000003</v>
      </c>
      <c r="G2212" s="44">
        <v>260.2</v>
      </c>
      <c r="H2212" s="44">
        <v>3.8336999999999999</v>
      </c>
      <c r="I2212" s="44">
        <v>1.4218999999999999</v>
      </c>
      <c r="J2212" s="45">
        <v>9.359</v>
      </c>
    </row>
    <row r="2213" spans="1:10" x14ac:dyDescent="0.25">
      <c r="A2213" s="33">
        <v>39314</v>
      </c>
      <c r="B2213" s="44">
        <v>1.3475999999999999</v>
      </c>
      <c r="C2213" s="44">
        <v>155.13999999999999</v>
      </c>
      <c r="D2213" s="44">
        <v>27.699000000000002</v>
      </c>
      <c r="E2213" s="44">
        <v>7.4412000000000003</v>
      </c>
      <c r="F2213" s="44">
        <v>0.67889999999999995</v>
      </c>
      <c r="G2213" s="44">
        <v>259.19</v>
      </c>
      <c r="H2213" s="44">
        <v>3.8376999999999999</v>
      </c>
      <c r="I2213" s="44">
        <v>1.4266000000000001</v>
      </c>
      <c r="J2213" s="45">
        <v>9.3295999999999992</v>
      </c>
    </row>
    <row r="2214" spans="1:10" x14ac:dyDescent="0.25">
      <c r="A2214" s="33">
        <v>39315</v>
      </c>
      <c r="B2214" s="44">
        <v>1.3508</v>
      </c>
      <c r="C2214" s="44">
        <v>154.97999999999999</v>
      </c>
      <c r="D2214" s="44">
        <v>27.667999999999999</v>
      </c>
      <c r="E2214" s="44">
        <v>7.4417</v>
      </c>
      <c r="F2214" s="44">
        <v>0.68105000000000004</v>
      </c>
      <c r="G2214" s="44">
        <v>260.39</v>
      </c>
      <c r="H2214" s="44">
        <v>3.8454000000000002</v>
      </c>
      <c r="I2214" s="44">
        <v>1.4259999999999999</v>
      </c>
      <c r="J2214" s="45">
        <v>9.3644999999999996</v>
      </c>
    </row>
    <row r="2215" spans="1:10" x14ac:dyDescent="0.25">
      <c r="A2215" s="33">
        <v>39316</v>
      </c>
      <c r="B2215" s="44">
        <v>1.3492999999999999</v>
      </c>
      <c r="C2215" s="44">
        <v>155.32</v>
      </c>
      <c r="D2215" s="44">
        <v>27.748999999999999</v>
      </c>
      <c r="E2215" s="44">
        <v>7.4414999999999996</v>
      </c>
      <c r="F2215" s="44">
        <v>0.67864999999999998</v>
      </c>
      <c r="G2215" s="44">
        <v>258.85000000000002</v>
      </c>
      <c r="H2215" s="44">
        <v>3.8340000000000001</v>
      </c>
      <c r="I2215" s="44">
        <v>1.4194</v>
      </c>
      <c r="J2215" s="45">
        <v>9.3851999999999993</v>
      </c>
    </row>
    <row r="2216" spans="1:10" x14ac:dyDescent="0.25">
      <c r="A2216" s="33">
        <v>39317</v>
      </c>
      <c r="B2216" s="44">
        <v>1.3573999999999999</v>
      </c>
      <c r="C2216" s="44">
        <v>158.26</v>
      </c>
      <c r="D2216" s="44">
        <v>27.734000000000002</v>
      </c>
      <c r="E2216" s="44">
        <v>7.4416000000000002</v>
      </c>
      <c r="F2216" s="44">
        <v>0.67649999999999999</v>
      </c>
      <c r="G2216" s="44">
        <v>257.23</v>
      </c>
      <c r="H2216" s="44">
        <v>3.83</v>
      </c>
      <c r="I2216" s="44">
        <v>1.4189000000000001</v>
      </c>
      <c r="J2216" s="45">
        <v>9.3689999999999998</v>
      </c>
    </row>
    <row r="2217" spans="1:10" x14ac:dyDescent="0.25">
      <c r="A2217" s="33">
        <v>39318</v>
      </c>
      <c r="B2217" s="44">
        <v>1.3614999999999999</v>
      </c>
      <c r="C2217" s="44">
        <v>157.69999999999999</v>
      </c>
      <c r="D2217" s="44">
        <v>27.693000000000001</v>
      </c>
      <c r="E2217" s="44">
        <v>7.4420000000000002</v>
      </c>
      <c r="F2217" s="44">
        <v>0.67884999999999995</v>
      </c>
      <c r="G2217" s="44">
        <v>258.37</v>
      </c>
      <c r="H2217" s="44">
        <v>3.8334999999999999</v>
      </c>
      <c r="I2217" s="44">
        <v>1.4175</v>
      </c>
      <c r="J2217" s="45">
        <v>9.3780000000000001</v>
      </c>
    </row>
    <row r="2218" spans="1:10" x14ac:dyDescent="0.25">
      <c r="A2218" s="33">
        <v>39321</v>
      </c>
      <c r="B2218" s="44">
        <v>1.3657999999999999</v>
      </c>
      <c r="C2218" s="44">
        <v>158.63</v>
      </c>
      <c r="D2218" s="44">
        <v>27.808</v>
      </c>
      <c r="E2218" s="44">
        <v>7.4423000000000004</v>
      </c>
      <c r="F2218" s="44">
        <v>0.67769999999999997</v>
      </c>
      <c r="G2218" s="44">
        <v>255.95</v>
      </c>
      <c r="H2218" s="44">
        <v>3.8264999999999998</v>
      </c>
      <c r="I2218" s="44">
        <v>1.4167000000000001</v>
      </c>
      <c r="J2218" s="45">
        <v>9.3719999999999999</v>
      </c>
    </row>
    <row r="2219" spans="1:10" x14ac:dyDescent="0.25">
      <c r="A2219" s="33">
        <v>39322</v>
      </c>
      <c r="B2219" s="44">
        <v>1.3664000000000001</v>
      </c>
      <c r="C2219" s="44">
        <v>157.55000000000001</v>
      </c>
      <c r="D2219" s="44">
        <v>27.716000000000001</v>
      </c>
      <c r="E2219" s="44">
        <v>7.4442000000000004</v>
      </c>
      <c r="F2219" s="44">
        <v>0.67889999999999995</v>
      </c>
      <c r="G2219" s="44">
        <v>257.42</v>
      </c>
      <c r="H2219" s="44">
        <v>3.8319999999999999</v>
      </c>
      <c r="I2219" s="44">
        <v>1.4165000000000001</v>
      </c>
      <c r="J2219" s="45">
        <v>9.3720999999999997</v>
      </c>
    </row>
    <row r="2220" spans="1:10" x14ac:dyDescent="0.25">
      <c r="A2220" s="33">
        <v>39323</v>
      </c>
      <c r="B2220" s="44">
        <v>1.3631</v>
      </c>
      <c r="C2220" s="44">
        <v>156.47999999999999</v>
      </c>
      <c r="D2220" s="44">
        <v>27.628</v>
      </c>
      <c r="E2220" s="44">
        <v>7.4463999999999997</v>
      </c>
      <c r="F2220" s="44">
        <v>0.67720000000000002</v>
      </c>
      <c r="G2220" s="44">
        <v>257.57</v>
      </c>
      <c r="H2220" s="44">
        <v>3.8357999999999999</v>
      </c>
      <c r="I2220" s="44">
        <v>1.4112</v>
      </c>
      <c r="J2220" s="45">
        <v>9.3986999999999998</v>
      </c>
    </row>
    <row r="2221" spans="1:10" x14ac:dyDescent="0.25">
      <c r="A2221" s="33">
        <v>39324</v>
      </c>
      <c r="B2221" s="44">
        <v>1.361</v>
      </c>
      <c r="C2221" s="44">
        <v>157.33000000000001</v>
      </c>
      <c r="D2221" s="44">
        <v>27.594000000000001</v>
      </c>
      <c r="E2221" s="44">
        <v>7.4471999999999996</v>
      </c>
      <c r="F2221" s="44">
        <v>0.67800000000000005</v>
      </c>
      <c r="G2221" s="44">
        <v>255.44</v>
      </c>
      <c r="H2221" s="44">
        <v>3.8271000000000002</v>
      </c>
      <c r="I2221" s="44">
        <v>1.4063000000000001</v>
      </c>
      <c r="J2221" s="45">
        <v>9.3832000000000004</v>
      </c>
    </row>
    <row r="2222" spans="1:10" x14ac:dyDescent="0.25">
      <c r="A2222" s="33">
        <v>39325</v>
      </c>
      <c r="B2222" s="44">
        <v>1.3705000000000001</v>
      </c>
      <c r="C2222" s="44">
        <v>159.25</v>
      </c>
      <c r="D2222" s="44">
        <v>27.725999999999999</v>
      </c>
      <c r="E2222" s="44">
        <v>7.4490999999999996</v>
      </c>
      <c r="F2222" s="44">
        <v>0.67795000000000005</v>
      </c>
      <c r="G2222" s="44">
        <v>253.91</v>
      </c>
      <c r="H2222" s="44">
        <v>3.8161999999999998</v>
      </c>
      <c r="I2222" s="44">
        <v>1.4091</v>
      </c>
      <c r="J2222" s="45">
        <v>9.3661999999999992</v>
      </c>
    </row>
    <row r="2223" spans="1:10" x14ac:dyDescent="0.25">
      <c r="A2223" s="33">
        <v>39328</v>
      </c>
      <c r="B2223" s="44">
        <v>1.3632</v>
      </c>
      <c r="C2223" s="44">
        <v>157.86000000000001</v>
      </c>
      <c r="D2223" s="44">
        <v>27.67</v>
      </c>
      <c r="E2223" s="44">
        <v>7.4485000000000001</v>
      </c>
      <c r="F2223" s="44">
        <v>0.67574999999999996</v>
      </c>
      <c r="G2223" s="44">
        <v>254.97</v>
      </c>
      <c r="H2223" s="44">
        <v>3.8199000000000001</v>
      </c>
      <c r="I2223" s="44">
        <v>1.4133</v>
      </c>
      <c r="J2223" s="45">
        <v>9.3819999999999997</v>
      </c>
    </row>
    <row r="2224" spans="1:10" x14ac:dyDescent="0.25">
      <c r="A2224" s="33">
        <v>39329</v>
      </c>
      <c r="B2224" s="44">
        <v>1.3580000000000001</v>
      </c>
      <c r="C2224" s="44">
        <v>156.84</v>
      </c>
      <c r="D2224" s="44">
        <v>27.645</v>
      </c>
      <c r="E2224" s="44">
        <v>7.4486999999999997</v>
      </c>
      <c r="F2224" s="44">
        <v>0.67520000000000002</v>
      </c>
      <c r="G2224" s="44">
        <v>255.67</v>
      </c>
      <c r="H2224" s="44">
        <v>3.8243</v>
      </c>
      <c r="I2224" s="44">
        <v>1.4142999999999999</v>
      </c>
      <c r="J2224" s="45">
        <v>9.3889999999999993</v>
      </c>
    </row>
    <row r="2225" spans="1:10" x14ac:dyDescent="0.25">
      <c r="A2225" s="33">
        <v>39330</v>
      </c>
      <c r="B2225" s="44">
        <v>1.3588</v>
      </c>
      <c r="C2225" s="44">
        <v>157.11000000000001</v>
      </c>
      <c r="D2225" s="44">
        <v>27.64</v>
      </c>
      <c r="E2225" s="44">
        <v>7.4489000000000001</v>
      </c>
      <c r="F2225" s="44">
        <v>0.67600000000000005</v>
      </c>
      <c r="G2225" s="44">
        <v>255.75</v>
      </c>
      <c r="H2225" s="44">
        <v>3.8224999999999998</v>
      </c>
      <c r="I2225" s="44">
        <v>1.4029</v>
      </c>
      <c r="J2225" s="45">
        <v>9.3948</v>
      </c>
    </row>
    <row r="2226" spans="1:10" x14ac:dyDescent="0.25">
      <c r="A2226" s="33">
        <v>39331</v>
      </c>
      <c r="B2226" s="44">
        <v>1.3669</v>
      </c>
      <c r="C2226" s="44">
        <v>157.32</v>
      </c>
      <c r="D2226" s="44">
        <v>27.608000000000001</v>
      </c>
      <c r="E2226" s="44">
        <v>7.4471999999999996</v>
      </c>
      <c r="F2226" s="44">
        <v>0.67730000000000001</v>
      </c>
      <c r="G2226" s="44">
        <v>255.59</v>
      </c>
      <c r="H2226" s="44">
        <v>3.82</v>
      </c>
      <c r="I2226" s="44">
        <v>1.3898999999999999</v>
      </c>
      <c r="J2226" s="45">
        <v>9.3450000000000006</v>
      </c>
    </row>
    <row r="2227" spans="1:10" x14ac:dyDescent="0.25">
      <c r="A2227" s="33">
        <v>39332</v>
      </c>
      <c r="B2227" s="44">
        <v>1.3695999999999999</v>
      </c>
      <c r="C2227" s="44">
        <v>157.79</v>
      </c>
      <c r="D2227" s="44">
        <v>27.631</v>
      </c>
      <c r="E2227" s="44">
        <v>7.4466999999999999</v>
      </c>
      <c r="F2227" s="44">
        <v>0.67730000000000001</v>
      </c>
      <c r="G2227" s="44">
        <v>254.47</v>
      </c>
      <c r="H2227" s="44">
        <v>3.8081</v>
      </c>
      <c r="I2227" s="44">
        <v>1.3829</v>
      </c>
      <c r="J2227" s="45">
        <v>9.3260000000000005</v>
      </c>
    </row>
    <row r="2228" spans="1:10" x14ac:dyDescent="0.25">
      <c r="A2228" s="33">
        <v>39335</v>
      </c>
      <c r="B2228" s="44">
        <v>1.3794999999999999</v>
      </c>
      <c r="C2228" s="44">
        <v>156.63999999999999</v>
      </c>
      <c r="D2228" s="44">
        <v>27.6</v>
      </c>
      <c r="E2228" s="44">
        <v>7.4470000000000001</v>
      </c>
      <c r="F2228" s="44">
        <v>0.67945</v>
      </c>
      <c r="G2228" s="44">
        <v>256.86</v>
      </c>
      <c r="H2228" s="44">
        <v>3.8113000000000001</v>
      </c>
      <c r="I2228" s="44">
        <v>1.3724000000000001</v>
      </c>
      <c r="J2228" s="45">
        <v>9.3725000000000005</v>
      </c>
    </row>
    <row r="2229" spans="1:10" x14ac:dyDescent="0.25">
      <c r="A2229" s="33">
        <v>39336</v>
      </c>
      <c r="B2229" s="44">
        <v>1.3824000000000001</v>
      </c>
      <c r="C2229" s="44">
        <v>157.31</v>
      </c>
      <c r="D2229" s="44">
        <v>27.63</v>
      </c>
      <c r="E2229" s="44">
        <v>7.4473000000000003</v>
      </c>
      <c r="F2229" s="44">
        <v>0.68020000000000003</v>
      </c>
      <c r="G2229" s="44">
        <v>254.58</v>
      </c>
      <c r="H2229" s="44">
        <v>3.7894999999999999</v>
      </c>
      <c r="I2229" s="44">
        <v>1.3620000000000001</v>
      </c>
      <c r="J2229" s="45">
        <v>9.32</v>
      </c>
    </row>
    <row r="2230" spans="1:10" x14ac:dyDescent="0.25">
      <c r="A2230" s="33">
        <v>39337</v>
      </c>
      <c r="B2230" s="44">
        <v>1.3885000000000001</v>
      </c>
      <c r="C2230" s="44">
        <v>158.13999999999999</v>
      </c>
      <c r="D2230" s="44">
        <v>27.515000000000001</v>
      </c>
      <c r="E2230" s="44">
        <v>7.4478999999999997</v>
      </c>
      <c r="F2230" s="44">
        <v>0.68369999999999997</v>
      </c>
      <c r="G2230" s="44">
        <v>254.69</v>
      </c>
      <c r="H2230" s="44">
        <v>3.7801</v>
      </c>
      <c r="I2230" s="44">
        <v>1.3713</v>
      </c>
      <c r="J2230" s="45">
        <v>9.2903000000000002</v>
      </c>
    </row>
    <row r="2231" spans="1:10" x14ac:dyDescent="0.25">
      <c r="A2231" s="33">
        <v>39338</v>
      </c>
      <c r="B2231" s="44">
        <v>1.3896999999999999</v>
      </c>
      <c r="C2231" s="44">
        <v>159.52000000000001</v>
      </c>
      <c r="D2231" s="44">
        <v>27.483000000000001</v>
      </c>
      <c r="E2231" s="44">
        <v>7.4476000000000004</v>
      </c>
      <c r="F2231" s="44">
        <v>0.68525000000000003</v>
      </c>
      <c r="G2231" s="44">
        <v>253.94</v>
      </c>
      <c r="H2231" s="44">
        <v>3.7814999999999999</v>
      </c>
      <c r="I2231" s="44">
        <v>1.3555999999999999</v>
      </c>
      <c r="J2231" s="45">
        <v>9.2766000000000002</v>
      </c>
    </row>
    <row r="2232" spans="1:10" x14ac:dyDescent="0.25">
      <c r="A2232" s="33">
        <v>39339</v>
      </c>
      <c r="B2232" s="44">
        <v>1.3859999999999999</v>
      </c>
      <c r="C2232" s="44">
        <v>159.19999999999999</v>
      </c>
      <c r="D2232" s="44">
        <v>27.507999999999999</v>
      </c>
      <c r="E2232" s="44">
        <v>7.4488000000000003</v>
      </c>
      <c r="F2232" s="44">
        <v>0.68915000000000004</v>
      </c>
      <c r="G2232" s="44">
        <v>254.95</v>
      </c>
      <c r="H2232" s="44">
        <v>3.7886000000000002</v>
      </c>
      <c r="I2232" s="44">
        <v>1.3521000000000001</v>
      </c>
      <c r="J2232" s="45">
        <v>9.2735000000000003</v>
      </c>
    </row>
    <row r="2233" spans="1:10" x14ac:dyDescent="0.25">
      <c r="A2233" s="33">
        <v>39342</v>
      </c>
      <c r="B2233" s="44">
        <v>1.3876999999999999</v>
      </c>
      <c r="C2233" s="44">
        <v>159.44999999999999</v>
      </c>
      <c r="D2233" s="44">
        <v>27.501000000000001</v>
      </c>
      <c r="E2233" s="44">
        <v>7.4490999999999996</v>
      </c>
      <c r="F2233" s="44">
        <v>0.69430000000000003</v>
      </c>
      <c r="G2233" s="44">
        <v>255.21</v>
      </c>
      <c r="H2233" s="44">
        <v>3.7831999999999999</v>
      </c>
      <c r="I2233" s="44">
        <v>1.3625</v>
      </c>
      <c r="J2233" s="45">
        <v>9.2844999999999995</v>
      </c>
    </row>
    <row r="2234" spans="1:10" x14ac:dyDescent="0.25">
      <c r="A2234" s="33">
        <v>39343</v>
      </c>
      <c r="B2234" s="44">
        <v>1.3867</v>
      </c>
      <c r="C2234" s="44">
        <v>160.16</v>
      </c>
      <c r="D2234" s="44">
        <v>27.498999999999999</v>
      </c>
      <c r="E2234" s="44">
        <v>7.4508000000000001</v>
      </c>
      <c r="F2234" s="44">
        <v>0.69520000000000004</v>
      </c>
      <c r="G2234" s="44">
        <v>254.49</v>
      </c>
      <c r="H2234" s="44">
        <v>3.7837000000000001</v>
      </c>
      <c r="I2234" s="44">
        <v>1.3623000000000001</v>
      </c>
      <c r="J2234" s="45">
        <v>9.2952999999999992</v>
      </c>
    </row>
    <row r="2235" spans="1:10" x14ac:dyDescent="0.25">
      <c r="A2235" s="33">
        <v>39344</v>
      </c>
      <c r="B2235" s="44">
        <v>1.3975</v>
      </c>
      <c r="C2235" s="44">
        <v>161.80000000000001</v>
      </c>
      <c r="D2235" s="44">
        <v>27.672999999999998</v>
      </c>
      <c r="E2235" s="44">
        <v>7.4508000000000001</v>
      </c>
      <c r="F2235" s="44">
        <v>0.69864999999999999</v>
      </c>
      <c r="G2235" s="44">
        <v>252.2</v>
      </c>
      <c r="H2235" s="44">
        <v>3.7749999999999999</v>
      </c>
      <c r="I2235" s="44">
        <v>1.3599000000000001</v>
      </c>
      <c r="J2235" s="45">
        <v>9.2565000000000008</v>
      </c>
    </row>
    <row r="2236" spans="1:10" x14ac:dyDescent="0.25">
      <c r="A2236" s="33">
        <v>39345</v>
      </c>
      <c r="B2236" s="44">
        <v>1.403</v>
      </c>
      <c r="C2236" s="44">
        <v>161.43</v>
      </c>
      <c r="D2236" s="44">
        <v>27.486999999999998</v>
      </c>
      <c r="E2236" s="44">
        <v>7.4537000000000004</v>
      </c>
      <c r="F2236" s="44">
        <v>0.69879999999999998</v>
      </c>
      <c r="G2236" s="44">
        <v>250.85</v>
      </c>
      <c r="H2236" s="44">
        <v>3.7700999999999998</v>
      </c>
      <c r="I2236" s="44">
        <v>1.3657999999999999</v>
      </c>
      <c r="J2236" s="45">
        <v>9.2140000000000004</v>
      </c>
    </row>
    <row r="2237" spans="1:10" x14ac:dyDescent="0.25">
      <c r="A2237" s="33">
        <v>39346</v>
      </c>
      <c r="B2237" s="44">
        <v>1.4049</v>
      </c>
      <c r="C2237" s="44">
        <v>162.46</v>
      </c>
      <c r="D2237" s="44">
        <v>27.523</v>
      </c>
      <c r="E2237" s="44">
        <v>7.4531999999999998</v>
      </c>
      <c r="F2237" s="44">
        <v>0.69730000000000003</v>
      </c>
      <c r="G2237" s="44">
        <v>249.94</v>
      </c>
      <c r="H2237" s="44">
        <v>3.7654999999999998</v>
      </c>
      <c r="I2237" s="44">
        <v>1.3447</v>
      </c>
      <c r="J2237" s="45">
        <v>9.2059999999999995</v>
      </c>
    </row>
    <row r="2238" spans="1:10" x14ac:dyDescent="0.25">
      <c r="A2238" s="33">
        <v>39349</v>
      </c>
      <c r="B2238" s="44">
        <v>1.4113</v>
      </c>
      <c r="C2238" s="44">
        <v>162.35</v>
      </c>
      <c r="D2238" s="44">
        <v>27.568000000000001</v>
      </c>
      <c r="E2238" s="44">
        <v>7.4542000000000002</v>
      </c>
      <c r="F2238" s="44">
        <v>0.69689999999999996</v>
      </c>
      <c r="G2238" s="44">
        <v>250.06</v>
      </c>
      <c r="H2238" s="44">
        <v>3.7605</v>
      </c>
      <c r="I2238" s="44">
        <v>1.3451</v>
      </c>
      <c r="J2238" s="45">
        <v>9.1814999999999998</v>
      </c>
    </row>
    <row r="2239" spans="1:10" x14ac:dyDescent="0.25">
      <c r="A2239" s="33">
        <v>39350</v>
      </c>
      <c r="B2239" s="44">
        <v>1.4106000000000001</v>
      </c>
      <c r="C2239" s="44">
        <v>161.24</v>
      </c>
      <c r="D2239" s="44">
        <v>27.553999999999998</v>
      </c>
      <c r="E2239" s="44">
        <v>7.4561000000000002</v>
      </c>
      <c r="F2239" s="44">
        <v>0.70035000000000003</v>
      </c>
      <c r="G2239" s="44">
        <v>250.64</v>
      </c>
      <c r="H2239" s="44">
        <v>3.7709999999999999</v>
      </c>
      <c r="I2239" s="44">
        <v>1.3533999999999999</v>
      </c>
      <c r="J2239" s="45">
        <v>9.2180999999999997</v>
      </c>
    </row>
    <row r="2240" spans="1:10" x14ac:dyDescent="0.25">
      <c r="A2240" s="33">
        <v>39351</v>
      </c>
      <c r="B2240" s="44">
        <v>1.4127000000000001</v>
      </c>
      <c r="C2240" s="44">
        <v>162.93</v>
      </c>
      <c r="D2240" s="44">
        <v>27.59</v>
      </c>
      <c r="E2240" s="44">
        <v>7.4560000000000004</v>
      </c>
      <c r="F2240" s="44">
        <v>0.70050000000000001</v>
      </c>
      <c r="G2240" s="44">
        <v>250.94</v>
      </c>
      <c r="H2240" s="44">
        <v>3.7763</v>
      </c>
      <c r="I2240" s="44">
        <v>1.3472</v>
      </c>
      <c r="J2240" s="45">
        <v>9.2095000000000002</v>
      </c>
    </row>
    <row r="2241" spans="1:10" x14ac:dyDescent="0.25">
      <c r="A2241" s="33">
        <v>39352</v>
      </c>
      <c r="B2241" s="44">
        <v>1.4179999999999999</v>
      </c>
      <c r="C2241" s="44">
        <v>163.29</v>
      </c>
      <c r="D2241" s="44">
        <v>27.606000000000002</v>
      </c>
      <c r="E2241" s="44">
        <v>7.4558999999999997</v>
      </c>
      <c r="F2241" s="44">
        <v>0.69930000000000003</v>
      </c>
      <c r="G2241" s="44">
        <v>250.14</v>
      </c>
      <c r="H2241" s="44">
        <v>3.7785000000000002</v>
      </c>
      <c r="I2241" s="44">
        <v>1.3549</v>
      </c>
      <c r="J2241" s="45">
        <v>9.2207000000000008</v>
      </c>
    </row>
    <row r="2242" spans="1:10" x14ac:dyDescent="0.25">
      <c r="A2242" s="33">
        <v>39353</v>
      </c>
      <c r="B2242" s="44">
        <v>1.4178999999999999</v>
      </c>
      <c r="C2242" s="44">
        <v>163.55000000000001</v>
      </c>
      <c r="D2242" s="44">
        <v>27.532</v>
      </c>
      <c r="E2242" s="44">
        <v>7.4543999999999997</v>
      </c>
      <c r="F2242" s="44">
        <v>0.69679999999999997</v>
      </c>
      <c r="G2242" s="44">
        <v>250.69</v>
      </c>
      <c r="H2242" s="44">
        <v>3.7730000000000001</v>
      </c>
      <c r="I2242" s="44">
        <v>1.36</v>
      </c>
      <c r="J2242" s="45">
        <v>9.2147000000000006</v>
      </c>
    </row>
    <row r="2243" spans="1:10" x14ac:dyDescent="0.25">
      <c r="A2243" s="33">
        <v>39356</v>
      </c>
      <c r="B2243" s="44">
        <v>1.4232</v>
      </c>
      <c r="C2243" s="44">
        <v>164.76</v>
      </c>
      <c r="D2243" s="44">
        <v>27.538</v>
      </c>
      <c r="E2243" s="44">
        <v>7.4549000000000003</v>
      </c>
      <c r="F2243" s="44">
        <v>0.69735000000000003</v>
      </c>
      <c r="G2243" s="44">
        <v>251.42</v>
      </c>
      <c r="H2243" s="44">
        <v>3.77</v>
      </c>
      <c r="I2243" s="44">
        <v>1.3527</v>
      </c>
      <c r="J2243" s="45">
        <v>9.1940000000000008</v>
      </c>
    </row>
    <row r="2244" spans="1:10" x14ac:dyDescent="0.25">
      <c r="A2244" s="33">
        <v>39357</v>
      </c>
      <c r="B2244" s="44">
        <v>1.4165000000000001</v>
      </c>
      <c r="C2244" s="44">
        <v>163.92</v>
      </c>
      <c r="D2244" s="44">
        <v>27.495000000000001</v>
      </c>
      <c r="E2244" s="44">
        <v>7.4546000000000001</v>
      </c>
      <c r="F2244" s="44">
        <v>0.69379999999999997</v>
      </c>
      <c r="G2244" s="44">
        <v>251.3</v>
      </c>
      <c r="H2244" s="44">
        <v>3.7692000000000001</v>
      </c>
      <c r="I2244" s="44">
        <v>1.3584000000000001</v>
      </c>
      <c r="J2244" s="45">
        <v>9.2163000000000004</v>
      </c>
    </row>
    <row r="2245" spans="1:10" x14ac:dyDescent="0.25">
      <c r="A2245" s="33">
        <v>39358</v>
      </c>
      <c r="B2245" s="44">
        <v>1.4195</v>
      </c>
      <c r="C2245" s="44">
        <v>164.86</v>
      </c>
      <c r="D2245" s="44">
        <v>27.591999999999999</v>
      </c>
      <c r="E2245" s="44">
        <v>7.4543999999999997</v>
      </c>
      <c r="F2245" s="44">
        <v>0.6956</v>
      </c>
      <c r="G2245" s="44">
        <v>252.1</v>
      </c>
      <c r="H2245" s="44">
        <v>3.7740999999999998</v>
      </c>
      <c r="I2245" s="44">
        <v>1.3627</v>
      </c>
      <c r="J2245" s="45">
        <v>9.2036999999999995</v>
      </c>
    </row>
    <row r="2246" spans="1:10" x14ac:dyDescent="0.25">
      <c r="A2246" s="33">
        <v>39359</v>
      </c>
      <c r="B2246" s="44">
        <v>1.4109</v>
      </c>
      <c r="C2246" s="44">
        <v>164.51</v>
      </c>
      <c r="D2246" s="44">
        <v>27.535</v>
      </c>
      <c r="E2246" s="44">
        <v>7.4527000000000001</v>
      </c>
      <c r="F2246" s="44">
        <v>0.69355</v>
      </c>
      <c r="G2246" s="44">
        <v>252.61</v>
      </c>
      <c r="H2246" s="44">
        <v>3.7711000000000001</v>
      </c>
      <c r="I2246" s="44">
        <v>1.3645</v>
      </c>
      <c r="J2246" s="45">
        <v>9.1754999999999995</v>
      </c>
    </row>
    <row r="2247" spans="1:10" x14ac:dyDescent="0.25">
      <c r="A2247" s="33">
        <v>39360</v>
      </c>
      <c r="B2247" s="44">
        <v>1.4136</v>
      </c>
      <c r="C2247" s="44">
        <v>164.6</v>
      </c>
      <c r="D2247" s="44">
        <v>27.53</v>
      </c>
      <c r="E2247" s="44">
        <v>7.4518000000000004</v>
      </c>
      <c r="F2247" s="44">
        <v>0.69284999999999997</v>
      </c>
      <c r="G2247" s="44">
        <v>250.8</v>
      </c>
      <c r="H2247" s="44">
        <v>3.7608999999999999</v>
      </c>
      <c r="I2247" s="44">
        <v>1.3737999999999999</v>
      </c>
      <c r="J2247" s="45">
        <v>9.1847999999999992</v>
      </c>
    </row>
    <row r="2248" spans="1:10" x14ac:dyDescent="0.25">
      <c r="A2248" s="33">
        <v>39363</v>
      </c>
      <c r="B2248" s="44">
        <v>1.4089</v>
      </c>
      <c r="C2248" s="44">
        <v>165.49</v>
      </c>
      <c r="D2248" s="44">
        <v>27.513000000000002</v>
      </c>
      <c r="E2248" s="44">
        <v>7.4516999999999998</v>
      </c>
      <c r="F2248" s="44">
        <v>0.69125000000000003</v>
      </c>
      <c r="G2248" s="44">
        <v>249.85</v>
      </c>
      <c r="H2248" s="44">
        <v>3.7465000000000002</v>
      </c>
      <c r="I2248" s="44">
        <v>1.3833</v>
      </c>
      <c r="J2248" s="45">
        <v>9.1664999999999992</v>
      </c>
    </row>
    <row r="2249" spans="1:10" x14ac:dyDescent="0.25">
      <c r="A2249" s="33">
        <v>39364</v>
      </c>
      <c r="B2249" s="44">
        <v>1.4036999999999999</v>
      </c>
      <c r="C2249" s="44">
        <v>164.54</v>
      </c>
      <c r="D2249" s="44">
        <v>27.483000000000001</v>
      </c>
      <c r="E2249" s="44">
        <v>7.4520999999999997</v>
      </c>
      <c r="F2249" s="44">
        <v>0.69184999999999997</v>
      </c>
      <c r="G2249" s="44">
        <v>250.18</v>
      </c>
      <c r="H2249" s="44">
        <v>3.7507999999999999</v>
      </c>
      <c r="I2249" s="44">
        <v>1.3929</v>
      </c>
      <c r="J2249" s="45">
        <v>9.1630000000000003</v>
      </c>
    </row>
    <row r="2250" spans="1:10" x14ac:dyDescent="0.25">
      <c r="A2250" s="33">
        <v>39365</v>
      </c>
      <c r="B2250" s="44">
        <v>1.4146000000000001</v>
      </c>
      <c r="C2250" s="44">
        <v>166.05</v>
      </c>
      <c r="D2250" s="44">
        <v>27.49</v>
      </c>
      <c r="E2250" s="44">
        <v>7.4516999999999998</v>
      </c>
      <c r="F2250" s="44">
        <v>0.69259999999999999</v>
      </c>
      <c r="G2250" s="44">
        <v>249.68</v>
      </c>
      <c r="H2250" s="44">
        <v>3.7465000000000002</v>
      </c>
      <c r="I2250" s="44">
        <v>1.3918999999999999</v>
      </c>
      <c r="J2250" s="45">
        <v>9.1532</v>
      </c>
    </row>
    <row r="2251" spans="1:10" x14ac:dyDescent="0.25">
      <c r="A2251" s="33">
        <v>39366</v>
      </c>
      <c r="B2251" s="44">
        <v>1.4198999999999999</v>
      </c>
      <c r="C2251" s="44">
        <v>166.96</v>
      </c>
      <c r="D2251" s="44">
        <v>27.472999999999999</v>
      </c>
      <c r="E2251" s="44">
        <v>7.4509999999999996</v>
      </c>
      <c r="F2251" s="44">
        <v>0.69699999999999995</v>
      </c>
      <c r="G2251" s="44">
        <v>249.22</v>
      </c>
      <c r="H2251" s="44">
        <v>3.7370000000000001</v>
      </c>
      <c r="I2251" s="44">
        <v>1.3964000000000001</v>
      </c>
      <c r="J2251" s="45">
        <v>9.1092999999999993</v>
      </c>
    </row>
    <row r="2252" spans="1:10" x14ac:dyDescent="0.25">
      <c r="A2252" s="33">
        <v>39367</v>
      </c>
      <c r="B2252" s="44">
        <v>1.4173</v>
      </c>
      <c r="C2252" s="44">
        <v>166.51</v>
      </c>
      <c r="D2252" s="44">
        <v>27.481999999999999</v>
      </c>
      <c r="E2252" s="44">
        <v>7.4508999999999999</v>
      </c>
      <c r="F2252" s="44">
        <v>0.69850000000000001</v>
      </c>
      <c r="G2252" s="44">
        <v>250.2</v>
      </c>
      <c r="H2252" s="44">
        <v>3.7357999999999998</v>
      </c>
      <c r="I2252" s="44">
        <v>1.3951</v>
      </c>
      <c r="J2252" s="45">
        <v>9.1144999999999996</v>
      </c>
    </row>
    <row r="2253" spans="1:10" x14ac:dyDescent="0.25">
      <c r="A2253" s="33">
        <v>39370</v>
      </c>
      <c r="B2253" s="44">
        <v>1.4226000000000001</v>
      </c>
      <c r="C2253" s="44">
        <v>167.52</v>
      </c>
      <c r="D2253" s="44">
        <v>27.523</v>
      </c>
      <c r="E2253" s="44">
        <v>7.4511000000000003</v>
      </c>
      <c r="F2253" s="44">
        <v>0.69694999999999996</v>
      </c>
      <c r="G2253" s="44">
        <v>250.09</v>
      </c>
      <c r="H2253" s="44">
        <v>3.7058</v>
      </c>
      <c r="I2253" s="44">
        <v>1.4036999999999999</v>
      </c>
      <c r="J2253" s="45">
        <v>9.0922999999999998</v>
      </c>
    </row>
    <row r="2254" spans="1:10" x14ac:dyDescent="0.25">
      <c r="A2254" s="33">
        <v>39371</v>
      </c>
      <c r="B2254" s="44">
        <v>1.415</v>
      </c>
      <c r="C2254" s="44">
        <v>165.17</v>
      </c>
      <c r="D2254" s="44">
        <v>27.526</v>
      </c>
      <c r="E2254" s="44">
        <v>7.4527999999999999</v>
      </c>
      <c r="F2254" s="44">
        <v>0.69650000000000001</v>
      </c>
      <c r="G2254" s="44">
        <v>251.05</v>
      </c>
      <c r="H2254" s="44">
        <v>3.7195999999999998</v>
      </c>
      <c r="I2254" s="44">
        <v>1.407</v>
      </c>
      <c r="J2254" s="45">
        <v>9.1538000000000004</v>
      </c>
    </row>
    <row r="2255" spans="1:10" x14ac:dyDescent="0.25">
      <c r="A2255" s="33">
        <v>39372</v>
      </c>
      <c r="B2255" s="44">
        <v>1.42</v>
      </c>
      <c r="C2255" s="44">
        <v>166.27</v>
      </c>
      <c r="D2255" s="44">
        <v>27.44</v>
      </c>
      <c r="E2255" s="44">
        <v>7.4539</v>
      </c>
      <c r="F2255" s="44">
        <v>0.69730000000000003</v>
      </c>
      <c r="G2255" s="44">
        <v>250.44</v>
      </c>
      <c r="H2255" s="44">
        <v>3.7021000000000002</v>
      </c>
      <c r="I2255" s="44">
        <v>1.4056</v>
      </c>
      <c r="J2255" s="45">
        <v>9.1456</v>
      </c>
    </row>
    <row r="2256" spans="1:10" x14ac:dyDescent="0.25">
      <c r="A2256" s="33">
        <v>39373</v>
      </c>
      <c r="B2256" s="44">
        <v>1.4298999999999999</v>
      </c>
      <c r="C2256" s="44">
        <v>165</v>
      </c>
      <c r="D2256" s="44">
        <v>27.446999999999999</v>
      </c>
      <c r="E2256" s="44">
        <v>7.4539</v>
      </c>
      <c r="F2256" s="44">
        <v>0.69799999999999995</v>
      </c>
      <c r="G2256" s="44">
        <v>251.28</v>
      </c>
      <c r="H2256" s="44">
        <v>3.7107000000000001</v>
      </c>
      <c r="I2256" s="44">
        <v>1.3960999999999999</v>
      </c>
      <c r="J2256" s="45">
        <v>9.1530000000000005</v>
      </c>
    </row>
    <row r="2257" spans="1:10" x14ac:dyDescent="0.25">
      <c r="A2257" s="33">
        <v>39374</v>
      </c>
      <c r="B2257" s="44">
        <v>1.4288000000000001</v>
      </c>
      <c r="C2257" s="44">
        <v>164.86</v>
      </c>
      <c r="D2257" s="44">
        <v>27.239000000000001</v>
      </c>
      <c r="E2257" s="44">
        <v>7.4542999999999999</v>
      </c>
      <c r="F2257" s="44">
        <v>0.69730000000000003</v>
      </c>
      <c r="G2257" s="44">
        <v>250.55</v>
      </c>
      <c r="H2257" s="44">
        <v>3.6840000000000002</v>
      </c>
      <c r="I2257" s="44">
        <v>1.3845000000000001</v>
      </c>
      <c r="J2257" s="45">
        <v>9.1677</v>
      </c>
    </row>
    <row r="2258" spans="1:10" x14ac:dyDescent="0.25">
      <c r="A2258" s="33">
        <v>39377</v>
      </c>
      <c r="B2258" s="44">
        <v>1.4166000000000001</v>
      </c>
      <c r="C2258" s="44">
        <v>161.4</v>
      </c>
      <c r="D2258" s="44">
        <v>27.215</v>
      </c>
      <c r="E2258" s="44">
        <v>7.4549000000000003</v>
      </c>
      <c r="F2258" s="44">
        <v>0.69750000000000001</v>
      </c>
      <c r="G2258" s="44">
        <v>253.55</v>
      </c>
      <c r="H2258" s="44">
        <v>3.6888000000000001</v>
      </c>
      <c r="I2258" s="44">
        <v>1.4007000000000001</v>
      </c>
      <c r="J2258" s="45">
        <v>9.2144999999999992</v>
      </c>
    </row>
    <row r="2259" spans="1:10" x14ac:dyDescent="0.25">
      <c r="A2259" s="33">
        <v>39378</v>
      </c>
      <c r="B2259" s="44">
        <v>1.4254</v>
      </c>
      <c r="C2259" s="44">
        <v>163.5</v>
      </c>
      <c r="D2259" s="44">
        <v>27.181999999999999</v>
      </c>
      <c r="E2259" s="44">
        <v>7.4547999999999996</v>
      </c>
      <c r="F2259" s="44">
        <v>0.69574999999999998</v>
      </c>
      <c r="G2259" s="44">
        <v>251.66</v>
      </c>
      <c r="H2259" s="44">
        <v>3.6568000000000001</v>
      </c>
      <c r="I2259" s="44">
        <v>1.4023000000000001</v>
      </c>
      <c r="J2259" s="45">
        <v>9.19</v>
      </c>
    </row>
    <row r="2260" spans="1:10" x14ac:dyDescent="0.25">
      <c r="A2260" s="33">
        <v>39379</v>
      </c>
      <c r="B2260" s="44">
        <v>1.423</v>
      </c>
      <c r="C2260" s="44">
        <v>162.66999999999999</v>
      </c>
      <c r="D2260" s="44">
        <v>27.178000000000001</v>
      </c>
      <c r="E2260" s="44">
        <v>7.4542000000000002</v>
      </c>
      <c r="F2260" s="44">
        <v>0.69550000000000001</v>
      </c>
      <c r="G2260" s="44">
        <v>251.32</v>
      </c>
      <c r="H2260" s="44">
        <v>3.6549</v>
      </c>
      <c r="I2260" s="44">
        <v>1.4004000000000001</v>
      </c>
      <c r="J2260" s="45">
        <v>9.2126999999999999</v>
      </c>
    </row>
    <row r="2261" spans="1:10" x14ac:dyDescent="0.25">
      <c r="A2261" s="33">
        <v>39380</v>
      </c>
      <c r="B2261" s="44">
        <v>1.4309000000000001</v>
      </c>
      <c r="C2261" s="44">
        <v>163.63999999999999</v>
      </c>
      <c r="D2261" s="44">
        <v>27.114000000000001</v>
      </c>
      <c r="E2261" s="44">
        <v>7.4546000000000001</v>
      </c>
      <c r="F2261" s="44">
        <v>0.69764999999999999</v>
      </c>
      <c r="G2261" s="44">
        <v>250.79</v>
      </c>
      <c r="H2261" s="44">
        <v>3.6274999999999999</v>
      </c>
      <c r="I2261" s="44">
        <v>1.3967000000000001</v>
      </c>
      <c r="J2261" s="45">
        <v>9.2103000000000002</v>
      </c>
    </row>
    <row r="2262" spans="1:10" x14ac:dyDescent="0.25">
      <c r="A2262" s="33">
        <v>39381</v>
      </c>
      <c r="B2262" s="44">
        <v>1.4383999999999999</v>
      </c>
      <c r="C2262" s="44">
        <v>164.5</v>
      </c>
      <c r="D2262" s="44">
        <v>26.962</v>
      </c>
      <c r="E2262" s="44">
        <v>7.4549000000000003</v>
      </c>
      <c r="F2262" s="44">
        <v>0.70099999999999996</v>
      </c>
      <c r="G2262" s="44">
        <v>252.25</v>
      </c>
      <c r="H2262" s="44">
        <v>3.6309</v>
      </c>
      <c r="I2262" s="44">
        <v>1.3929</v>
      </c>
      <c r="J2262" s="45">
        <v>9.18</v>
      </c>
    </row>
    <row r="2263" spans="1:10" x14ac:dyDescent="0.25">
      <c r="A2263" s="33">
        <v>39384</v>
      </c>
      <c r="B2263" s="44">
        <v>1.4391</v>
      </c>
      <c r="C2263" s="44">
        <v>165.17</v>
      </c>
      <c r="D2263" s="44">
        <v>26.922000000000001</v>
      </c>
      <c r="E2263" s="44">
        <v>7.4546000000000001</v>
      </c>
      <c r="F2263" s="44">
        <v>0.69894999999999996</v>
      </c>
      <c r="G2263" s="44">
        <v>250.65</v>
      </c>
      <c r="H2263" s="44">
        <v>3.6246</v>
      </c>
      <c r="I2263" s="44">
        <v>1.3862000000000001</v>
      </c>
      <c r="J2263" s="45">
        <v>9.1920000000000002</v>
      </c>
    </row>
    <row r="2264" spans="1:10" x14ac:dyDescent="0.25">
      <c r="A2264" s="33">
        <v>39385</v>
      </c>
      <c r="B2264" s="44">
        <v>1.4407000000000001</v>
      </c>
      <c r="C2264" s="44">
        <v>165.41</v>
      </c>
      <c r="D2264" s="44">
        <v>26.86</v>
      </c>
      <c r="E2264" s="44">
        <v>7.4546000000000001</v>
      </c>
      <c r="F2264" s="44">
        <v>0.69720000000000004</v>
      </c>
      <c r="G2264" s="44">
        <v>251.05</v>
      </c>
      <c r="H2264" s="44">
        <v>3.6381000000000001</v>
      </c>
      <c r="I2264" s="44">
        <v>1.4074</v>
      </c>
      <c r="J2264" s="45">
        <v>9.1782000000000004</v>
      </c>
    </row>
    <row r="2265" spans="1:10" x14ac:dyDescent="0.25">
      <c r="A2265" s="33">
        <v>39386</v>
      </c>
      <c r="B2265" s="44">
        <v>1.4447000000000001</v>
      </c>
      <c r="C2265" s="44">
        <v>166.49</v>
      </c>
      <c r="D2265" s="44">
        <v>26.972999999999999</v>
      </c>
      <c r="E2265" s="44">
        <v>7.4546999999999999</v>
      </c>
      <c r="F2265" s="44">
        <v>0.69730000000000003</v>
      </c>
      <c r="G2265" s="44">
        <v>251.41</v>
      </c>
      <c r="H2265" s="44">
        <v>3.6377000000000002</v>
      </c>
      <c r="I2265" s="44">
        <v>1.4031</v>
      </c>
      <c r="J2265" s="45">
        <v>9.2190999999999992</v>
      </c>
    </row>
    <row r="2266" spans="1:10" x14ac:dyDescent="0.25">
      <c r="A2266" s="33">
        <v>39387</v>
      </c>
      <c r="B2266" s="44">
        <v>1.4422999999999999</v>
      </c>
      <c r="C2266" s="44">
        <v>166.29</v>
      </c>
      <c r="D2266" s="44">
        <v>27.026</v>
      </c>
      <c r="E2266" s="44">
        <v>7.4537000000000004</v>
      </c>
      <c r="F2266" s="44">
        <v>0.69240000000000002</v>
      </c>
      <c r="G2266" s="44">
        <v>251.96</v>
      </c>
      <c r="H2266" s="44">
        <v>3.6453000000000002</v>
      </c>
      <c r="I2266" s="44">
        <v>1.4075</v>
      </c>
      <c r="J2266" s="45">
        <v>9.2225000000000001</v>
      </c>
    </row>
    <row r="2267" spans="1:10" x14ac:dyDescent="0.25">
      <c r="A2267" s="33">
        <v>39388</v>
      </c>
      <c r="B2267" s="44">
        <v>1.4479</v>
      </c>
      <c r="C2267" s="44">
        <v>166.88</v>
      </c>
      <c r="D2267" s="44">
        <v>26.940999999999999</v>
      </c>
      <c r="E2267" s="44">
        <v>7.4539999999999997</v>
      </c>
      <c r="F2267" s="44">
        <v>0.69510000000000005</v>
      </c>
      <c r="G2267" s="44">
        <v>252.33</v>
      </c>
      <c r="H2267" s="44">
        <v>3.649</v>
      </c>
      <c r="I2267" s="44">
        <v>1.4298</v>
      </c>
      <c r="J2267" s="45">
        <v>9.2530000000000001</v>
      </c>
    </row>
    <row r="2268" spans="1:10" x14ac:dyDescent="0.25">
      <c r="A2268" s="33">
        <v>39391</v>
      </c>
      <c r="B2268" s="44">
        <v>1.4488000000000001</v>
      </c>
      <c r="C2268" s="44">
        <v>165.39</v>
      </c>
      <c r="D2268" s="44">
        <v>26.975000000000001</v>
      </c>
      <c r="E2268" s="44">
        <v>7.4542999999999999</v>
      </c>
      <c r="F2268" s="44">
        <v>0.69620000000000004</v>
      </c>
      <c r="G2268" s="44">
        <v>252.92</v>
      </c>
      <c r="H2268" s="44">
        <v>3.6446000000000001</v>
      </c>
      <c r="I2268" s="44">
        <v>1.4332</v>
      </c>
      <c r="J2268" s="45">
        <v>9.2579999999999991</v>
      </c>
    </row>
    <row r="2269" spans="1:10" x14ac:dyDescent="0.25">
      <c r="A2269" s="33">
        <v>39392</v>
      </c>
      <c r="B2269" s="44">
        <v>1.4547000000000001</v>
      </c>
      <c r="C2269" s="44">
        <v>166.9</v>
      </c>
      <c r="D2269" s="44">
        <v>26.95</v>
      </c>
      <c r="E2269" s="44">
        <v>7.4542000000000002</v>
      </c>
      <c r="F2269" s="44">
        <v>0.69684999999999997</v>
      </c>
      <c r="G2269" s="44">
        <v>252.22</v>
      </c>
      <c r="H2269" s="44">
        <v>3.6377000000000002</v>
      </c>
      <c r="I2269" s="44">
        <v>1.4297</v>
      </c>
      <c r="J2269" s="45">
        <v>9.25</v>
      </c>
    </row>
    <row r="2270" spans="1:10" x14ac:dyDescent="0.25">
      <c r="A2270" s="33">
        <v>39393</v>
      </c>
      <c r="B2270" s="44">
        <v>1.4722</v>
      </c>
      <c r="C2270" s="44">
        <v>166.07</v>
      </c>
      <c r="D2270" s="44">
        <v>26.934000000000001</v>
      </c>
      <c r="E2270" s="44">
        <v>7.4539999999999997</v>
      </c>
      <c r="F2270" s="44">
        <v>0.6996</v>
      </c>
      <c r="G2270" s="44">
        <v>253.64</v>
      </c>
      <c r="H2270" s="44">
        <v>3.6435</v>
      </c>
      <c r="I2270" s="44">
        <v>1.4317</v>
      </c>
      <c r="J2270" s="45">
        <v>9.2535000000000007</v>
      </c>
    </row>
    <row r="2271" spans="1:10" x14ac:dyDescent="0.25">
      <c r="A2271" s="33">
        <v>39394</v>
      </c>
      <c r="B2271" s="44">
        <v>1.4665999999999999</v>
      </c>
      <c r="C2271" s="44">
        <v>165.9</v>
      </c>
      <c r="D2271" s="44">
        <v>26.893999999999998</v>
      </c>
      <c r="E2271" s="44">
        <v>7.4547999999999996</v>
      </c>
      <c r="F2271" s="44">
        <v>0.69625000000000004</v>
      </c>
      <c r="G2271" s="44">
        <v>253.34</v>
      </c>
      <c r="H2271" s="44">
        <v>3.637</v>
      </c>
      <c r="I2271" s="44">
        <v>1.4177</v>
      </c>
      <c r="J2271" s="45">
        <v>9.2620000000000005</v>
      </c>
    </row>
    <row r="2272" spans="1:10" x14ac:dyDescent="0.25">
      <c r="A2272" s="33">
        <v>39395</v>
      </c>
      <c r="B2272" s="44">
        <v>1.4682999999999999</v>
      </c>
      <c r="C2272" s="44">
        <v>163.22</v>
      </c>
      <c r="D2272" s="44">
        <v>26.73</v>
      </c>
      <c r="E2272" s="44">
        <v>7.4538000000000002</v>
      </c>
      <c r="F2272" s="44">
        <v>0.70040000000000002</v>
      </c>
      <c r="G2272" s="44">
        <v>253.71</v>
      </c>
      <c r="H2272" s="44">
        <v>3.6364999999999998</v>
      </c>
      <c r="I2272" s="44">
        <v>1.4135</v>
      </c>
      <c r="J2272" s="45">
        <v>9.2908000000000008</v>
      </c>
    </row>
    <row r="2273" spans="1:10" x14ac:dyDescent="0.25">
      <c r="A2273" s="33">
        <v>39398</v>
      </c>
      <c r="B2273" s="44">
        <v>1.4579</v>
      </c>
      <c r="C2273" s="44">
        <v>159.55000000000001</v>
      </c>
      <c r="D2273" s="44">
        <v>26.645</v>
      </c>
      <c r="E2273" s="44">
        <v>7.4524999999999997</v>
      </c>
      <c r="F2273" s="44">
        <v>0.70445000000000002</v>
      </c>
      <c r="G2273" s="44">
        <v>254.5</v>
      </c>
      <c r="H2273" s="44">
        <v>3.6436999999999999</v>
      </c>
      <c r="I2273" s="44">
        <v>1.3948</v>
      </c>
      <c r="J2273" s="45">
        <v>9.3214000000000006</v>
      </c>
    </row>
    <row r="2274" spans="1:10" x14ac:dyDescent="0.25">
      <c r="A2274" s="33">
        <v>39399</v>
      </c>
      <c r="B2274" s="44">
        <v>1.4607000000000001</v>
      </c>
      <c r="C2274" s="44">
        <v>160.96</v>
      </c>
      <c r="D2274" s="44">
        <v>26.690999999999999</v>
      </c>
      <c r="E2274" s="44">
        <v>7.4524999999999997</v>
      </c>
      <c r="F2274" s="44">
        <v>0.70469999999999999</v>
      </c>
      <c r="G2274" s="44">
        <v>254.27</v>
      </c>
      <c r="H2274" s="44">
        <v>3.6444999999999999</v>
      </c>
      <c r="I2274" s="44">
        <v>1.3985000000000001</v>
      </c>
      <c r="J2274" s="45">
        <v>9.2805</v>
      </c>
    </row>
    <row r="2275" spans="1:10" x14ac:dyDescent="0.25">
      <c r="A2275" s="33">
        <v>39400</v>
      </c>
      <c r="B2275" s="44">
        <v>1.47</v>
      </c>
      <c r="C2275" s="44">
        <v>163.26</v>
      </c>
      <c r="D2275" s="44">
        <v>26.695</v>
      </c>
      <c r="E2275" s="44">
        <v>7.4516999999999998</v>
      </c>
      <c r="F2275" s="44">
        <v>0.71040000000000003</v>
      </c>
      <c r="G2275" s="44">
        <v>253.82</v>
      </c>
      <c r="H2275" s="44">
        <v>3.6435</v>
      </c>
      <c r="I2275" s="44">
        <v>1.3927</v>
      </c>
      <c r="J2275" s="45">
        <v>9.2469999999999999</v>
      </c>
    </row>
    <row r="2276" spans="1:10" x14ac:dyDescent="0.25">
      <c r="A2276" s="33">
        <v>39401</v>
      </c>
      <c r="B2276" s="44">
        <v>1.4639</v>
      </c>
      <c r="C2276" s="44">
        <v>161.97999999999999</v>
      </c>
      <c r="D2276" s="44">
        <v>26.623999999999999</v>
      </c>
      <c r="E2276" s="44">
        <v>7.4527000000000001</v>
      </c>
      <c r="F2276" s="44">
        <v>0.71484999999999999</v>
      </c>
      <c r="G2276" s="44">
        <v>254.42</v>
      </c>
      <c r="H2276" s="44">
        <v>3.6671999999999998</v>
      </c>
      <c r="I2276" s="44">
        <v>1.3925000000000001</v>
      </c>
      <c r="J2276" s="45">
        <v>9.2479999999999993</v>
      </c>
    </row>
    <row r="2277" spans="1:10" x14ac:dyDescent="0.25">
      <c r="A2277" s="33">
        <v>39402</v>
      </c>
      <c r="B2277" s="44">
        <v>1.4651000000000001</v>
      </c>
      <c r="C2277" s="44">
        <v>161.97999999999999</v>
      </c>
      <c r="D2277" s="44">
        <v>26.655000000000001</v>
      </c>
      <c r="E2277" s="44">
        <v>7.4532999999999996</v>
      </c>
      <c r="F2277" s="44">
        <v>0.71625000000000005</v>
      </c>
      <c r="G2277" s="44">
        <v>254.17</v>
      </c>
      <c r="H2277" s="44">
        <v>3.6671999999999998</v>
      </c>
      <c r="I2277" s="44">
        <v>1.3855</v>
      </c>
      <c r="J2277" s="45">
        <v>9.2586999999999993</v>
      </c>
    </row>
    <row r="2278" spans="1:10" x14ac:dyDescent="0.25">
      <c r="A2278" s="33">
        <v>39405</v>
      </c>
      <c r="B2278" s="44">
        <v>1.4654</v>
      </c>
      <c r="C2278" s="44">
        <v>161.58000000000001</v>
      </c>
      <c r="D2278" s="44">
        <v>26.693000000000001</v>
      </c>
      <c r="E2278" s="44">
        <v>7.4528999999999996</v>
      </c>
      <c r="F2278" s="44">
        <v>0.71445000000000003</v>
      </c>
      <c r="G2278" s="44">
        <v>254.23</v>
      </c>
      <c r="H2278" s="44">
        <v>3.6705999999999999</v>
      </c>
      <c r="I2278" s="44">
        <v>1.3768</v>
      </c>
      <c r="J2278" s="45">
        <v>9.2828999999999997</v>
      </c>
    </row>
    <row r="2279" spans="1:10" x14ac:dyDescent="0.25">
      <c r="A2279" s="33">
        <v>39406</v>
      </c>
      <c r="B2279" s="44">
        <v>1.4784999999999999</v>
      </c>
      <c r="C2279" s="44">
        <v>162.85</v>
      </c>
      <c r="D2279" s="44">
        <v>26.69</v>
      </c>
      <c r="E2279" s="44">
        <v>7.4523999999999999</v>
      </c>
      <c r="F2279" s="44">
        <v>0.71714999999999995</v>
      </c>
      <c r="G2279" s="44">
        <v>255</v>
      </c>
      <c r="H2279" s="44">
        <v>3.6869999999999998</v>
      </c>
      <c r="I2279" s="44">
        <v>1.3779999999999999</v>
      </c>
      <c r="J2279" s="45">
        <v>9.2822999999999993</v>
      </c>
    </row>
    <row r="2280" spans="1:10" x14ac:dyDescent="0.25">
      <c r="A2280" s="33">
        <v>39407</v>
      </c>
      <c r="B2280" s="44">
        <v>1.4814000000000001</v>
      </c>
      <c r="C2280" s="44">
        <v>160.91999999999999</v>
      </c>
      <c r="D2280" s="44">
        <v>26.780999999999999</v>
      </c>
      <c r="E2280" s="44">
        <v>7.4543999999999997</v>
      </c>
      <c r="F2280" s="44">
        <v>0.71970000000000001</v>
      </c>
      <c r="G2280" s="44">
        <v>256.25</v>
      </c>
      <c r="H2280" s="44">
        <v>3.6894999999999998</v>
      </c>
      <c r="I2280" s="44">
        <v>1.3725000000000001</v>
      </c>
      <c r="J2280" s="45">
        <v>9.3170000000000002</v>
      </c>
    </row>
    <row r="2281" spans="1:10" x14ac:dyDescent="0.25">
      <c r="A2281" s="33">
        <v>39408</v>
      </c>
      <c r="B2281" s="44">
        <v>1.4829000000000001</v>
      </c>
      <c r="C2281" s="44">
        <v>161.22</v>
      </c>
      <c r="D2281" s="44">
        <v>26.765000000000001</v>
      </c>
      <c r="E2281" s="44">
        <v>7.4549000000000003</v>
      </c>
      <c r="F2281" s="44">
        <v>0.71855000000000002</v>
      </c>
      <c r="G2281" s="44">
        <v>256.64</v>
      </c>
      <c r="H2281" s="44">
        <v>3.6875</v>
      </c>
      <c r="I2281" s="44">
        <v>1.3798999999999999</v>
      </c>
      <c r="J2281" s="45">
        <v>9.3290000000000006</v>
      </c>
    </row>
    <row r="2282" spans="1:10" x14ac:dyDescent="0.25">
      <c r="A2282" s="33">
        <v>39409</v>
      </c>
      <c r="B2282" s="44">
        <v>1.4809000000000001</v>
      </c>
      <c r="C2282" s="44">
        <v>159.87</v>
      </c>
      <c r="D2282" s="44">
        <v>26.759</v>
      </c>
      <c r="E2282" s="44">
        <v>7.4550999999999998</v>
      </c>
      <c r="F2282" s="44">
        <v>0.72024999999999995</v>
      </c>
      <c r="G2282" s="44">
        <v>257.31</v>
      </c>
      <c r="H2282" s="44">
        <v>3.6915</v>
      </c>
      <c r="I2282" s="44">
        <v>1.3804000000000001</v>
      </c>
      <c r="J2282" s="45">
        <v>9.3187999999999995</v>
      </c>
    </row>
    <row r="2283" spans="1:10" x14ac:dyDescent="0.25">
      <c r="A2283" s="33">
        <v>39412</v>
      </c>
      <c r="B2283" s="44">
        <v>1.4844999999999999</v>
      </c>
      <c r="C2283" s="44">
        <v>160.96</v>
      </c>
      <c r="D2283" s="44">
        <v>26.765000000000001</v>
      </c>
      <c r="E2283" s="44">
        <v>7.4554</v>
      </c>
      <c r="F2283" s="44">
        <v>0.71794999999999998</v>
      </c>
      <c r="G2283" s="44">
        <v>256.89999999999998</v>
      </c>
      <c r="H2283" s="44">
        <v>3.6760000000000002</v>
      </c>
      <c r="I2283" s="44">
        <v>1.3859999999999999</v>
      </c>
      <c r="J2283" s="45">
        <v>9.2889999999999997</v>
      </c>
    </row>
    <row r="2284" spans="1:10" x14ac:dyDescent="0.25">
      <c r="A2284" s="33">
        <v>39413</v>
      </c>
      <c r="B2284" s="44">
        <v>1.4874000000000001</v>
      </c>
      <c r="C2284" s="44">
        <v>160.11000000000001</v>
      </c>
      <c r="D2284" s="44">
        <v>26.766999999999999</v>
      </c>
      <c r="E2284" s="44">
        <v>7.4566999999999997</v>
      </c>
      <c r="F2284" s="44">
        <v>0.71855000000000002</v>
      </c>
      <c r="G2284" s="44">
        <v>258.68</v>
      </c>
      <c r="H2284" s="44">
        <v>3.6949999999999998</v>
      </c>
      <c r="I2284" s="44">
        <v>1.3817999999999999</v>
      </c>
      <c r="J2284" s="45">
        <v>9.3134999999999994</v>
      </c>
    </row>
    <row r="2285" spans="1:10" x14ac:dyDescent="0.25">
      <c r="A2285" s="33">
        <v>39414</v>
      </c>
      <c r="B2285" s="44">
        <v>1.4746999999999999</v>
      </c>
      <c r="C2285" s="44">
        <v>162.02000000000001</v>
      </c>
      <c r="D2285" s="44">
        <v>26.494</v>
      </c>
      <c r="E2285" s="44">
        <v>7.4568000000000003</v>
      </c>
      <c r="F2285" s="44">
        <v>0.71375</v>
      </c>
      <c r="G2285" s="44">
        <v>255.27</v>
      </c>
      <c r="H2285" s="44">
        <v>3.6488999999999998</v>
      </c>
      <c r="I2285" s="44">
        <v>1.3781000000000001</v>
      </c>
      <c r="J2285" s="45">
        <v>9.3367000000000004</v>
      </c>
    </row>
    <row r="2286" spans="1:10" x14ac:dyDescent="0.25">
      <c r="A2286" s="33">
        <v>39415</v>
      </c>
      <c r="B2286" s="44">
        <v>1.4738</v>
      </c>
      <c r="C2286" s="44">
        <v>162.26</v>
      </c>
      <c r="D2286" s="44">
        <v>26.38</v>
      </c>
      <c r="E2286" s="44">
        <v>7.4573999999999998</v>
      </c>
      <c r="F2286" s="44">
        <v>0.71475</v>
      </c>
      <c r="G2286" s="44">
        <v>254.5</v>
      </c>
      <c r="H2286" s="44">
        <v>3.6467999999999998</v>
      </c>
      <c r="I2286" s="44">
        <v>1.3753</v>
      </c>
      <c r="J2286" s="45">
        <v>9.3689</v>
      </c>
    </row>
    <row r="2287" spans="1:10" x14ac:dyDescent="0.25">
      <c r="A2287" s="33">
        <v>39416</v>
      </c>
      <c r="B2287" s="44">
        <v>1.4761</v>
      </c>
      <c r="C2287" s="44">
        <v>163.43</v>
      </c>
      <c r="D2287" s="44">
        <v>26.260999999999999</v>
      </c>
      <c r="E2287" s="44">
        <v>7.4574999999999996</v>
      </c>
      <c r="F2287" s="44">
        <v>0.71455000000000002</v>
      </c>
      <c r="G2287" s="44">
        <v>253</v>
      </c>
      <c r="H2287" s="44">
        <v>3.6133000000000002</v>
      </c>
      <c r="I2287" s="44">
        <v>1.3676999999999999</v>
      </c>
      <c r="J2287" s="45">
        <v>9.3714999999999993</v>
      </c>
    </row>
    <row r="2288" spans="1:10" x14ac:dyDescent="0.25">
      <c r="A2288" s="33">
        <v>39419</v>
      </c>
      <c r="B2288" s="44">
        <v>1.4665999999999999</v>
      </c>
      <c r="C2288" s="44">
        <v>161.82</v>
      </c>
      <c r="D2288" s="44">
        <v>26.242000000000001</v>
      </c>
      <c r="E2288" s="44">
        <v>7.4565999999999999</v>
      </c>
      <c r="F2288" s="44">
        <v>0.7107</v>
      </c>
      <c r="G2288" s="44">
        <v>253.16</v>
      </c>
      <c r="H2288" s="44">
        <v>3.6175999999999999</v>
      </c>
      <c r="I2288" s="44">
        <v>1.3701000000000001</v>
      </c>
      <c r="J2288" s="45">
        <v>9.3774999999999995</v>
      </c>
    </row>
    <row r="2289" spans="1:10" x14ac:dyDescent="0.25">
      <c r="A2289" s="33">
        <v>39420</v>
      </c>
      <c r="B2289" s="44">
        <v>1.4741</v>
      </c>
      <c r="C2289" s="44">
        <v>161.85</v>
      </c>
      <c r="D2289" s="44">
        <v>26.29</v>
      </c>
      <c r="E2289" s="44">
        <v>7.4569000000000001</v>
      </c>
      <c r="F2289" s="44">
        <v>0.71489999999999998</v>
      </c>
      <c r="G2289" s="44">
        <v>253.45</v>
      </c>
      <c r="H2289" s="44">
        <v>3.6183000000000001</v>
      </c>
      <c r="I2289" s="44">
        <v>1.3776999999999999</v>
      </c>
      <c r="J2289" s="45">
        <v>9.42</v>
      </c>
    </row>
    <row r="2290" spans="1:10" x14ac:dyDescent="0.25">
      <c r="A2290" s="33">
        <v>39421</v>
      </c>
      <c r="B2290" s="44">
        <v>1.472</v>
      </c>
      <c r="C2290" s="44">
        <v>162.33000000000001</v>
      </c>
      <c r="D2290" s="44">
        <v>26.236999999999998</v>
      </c>
      <c r="E2290" s="44">
        <v>7.4573999999999998</v>
      </c>
      <c r="F2290" s="44">
        <v>0.72240000000000004</v>
      </c>
      <c r="G2290" s="44">
        <v>252.89</v>
      </c>
      <c r="H2290" s="44">
        <v>3.6</v>
      </c>
      <c r="I2290" s="44">
        <v>1.3884000000000001</v>
      </c>
      <c r="J2290" s="45">
        <v>9.3985000000000003</v>
      </c>
    </row>
    <row r="2291" spans="1:10" x14ac:dyDescent="0.25">
      <c r="A2291" s="33">
        <v>39422</v>
      </c>
      <c r="B2291" s="44">
        <v>1.4554</v>
      </c>
      <c r="C2291" s="44">
        <v>161.55000000000001</v>
      </c>
      <c r="D2291" s="44">
        <v>26.120999999999999</v>
      </c>
      <c r="E2291" s="44">
        <v>7.4587000000000003</v>
      </c>
      <c r="F2291" s="44">
        <v>0.71850000000000003</v>
      </c>
      <c r="G2291" s="44">
        <v>252.09</v>
      </c>
      <c r="H2291" s="44">
        <v>3.5823</v>
      </c>
      <c r="I2291" s="44">
        <v>1.3977999999999999</v>
      </c>
      <c r="J2291" s="45">
        <v>9.3904999999999994</v>
      </c>
    </row>
    <row r="2292" spans="1:10" x14ac:dyDescent="0.25">
      <c r="A2292" s="33">
        <v>39423</v>
      </c>
      <c r="B2292" s="44">
        <v>1.4649000000000001</v>
      </c>
      <c r="C2292" s="44">
        <v>163.38</v>
      </c>
      <c r="D2292" s="44">
        <v>26.164000000000001</v>
      </c>
      <c r="E2292" s="44">
        <v>7.4593999999999996</v>
      </c>
      <c r="F2292" s="44">
        <v>0.72019999999999995</v>
      </c>
      <c r="G2292" s="44">
        <v>252.39</v>
      </c>
      <c r="H2292" s="44">
        <v>3.5853999999999999</v>
      </c>
      <c r="I2292" s="44">
        <v>1.4302999999999999</v>
      </c>
      <c r="J2292" s="45">
        <v>9.4009999999999998</v>
      </c>
    </row>
    <row r="2293" spans="1:10" x14ac:dyDescent="0.25">
      <c r="A2293" s="33">
        <v>39426</v>
      </c>
      <c r="B2293" s="44">
        <v>1.4718</v>
      </c>
      <c r="C2293" s="44">
        <v>164.53</v>
      </c>
      <c r="D2293" s="44">
        <v>25.998000000000001</v>
      </c>
      <c r="E2293" s="44">
        <v>7.4607000000000001</v>
      </c>
      <c r="F2293" s="44">
        <v>0.71950000000000003</v>
      </c>
      <c r="G2293" s="44">
        <v>251.61</v>
      </c>
      <c r="H2293" s="44">
        <v>3.5749</v>
      </c>
      <c r="I2293" s="44">
        <v>1.4175</v>
      </c>
      <c r="J2293" s="45">
        <v>9.4182000000000006</v>
      </c>
    </row>
    <row r="2294" spans="1:10" x14ac:dyDescent="0.25">
      <c r="A2294" s="33">
        <v>39427</v>
      </c>
      <c r="B2294" s="44">
        <v>1.4672000000000001</v>
      </c>
      <c r="C2294" s="44">
        <v>164.24</v>
      </c>
      <c r="D2294" s="44">
        <v>26.04</v>
      </c>
      <c r="E2294" s="44">
        <v>7.4607000000000001</v>
      </c>
      <c r="F2294" s="44">
        <v>0.71599999999999997</v>
      </c>
      <c r="G2294" s="44">
        <v>251.62</v>
      </c>
      <c r="H2294" s="44">
        <v>3.5743999999999998</v>
      </c>
      <c r="I2294" s="44">
        <v>1.4096</v>
      </c>
      <c r="J2294" s="45">
        <v>9.4049999999999994</v>
      </c>
    </row>
    <row r="2295" spans="1:10" x14ac:dyDescent="0.25">
      <c r="A2295" s="33">
        <v>39428</v>
      </c>
      <c r="B2295" s="44">
        <v>1.4675</v>
      </c>
      <c r="C2295" s="44">
        <v>163.41</v>
      </c>
      <c r="D2295" s="44">
        <v>26.04</v>
      </c>
      <c r="E2295" s="44">
        <v>7.4607000000000001</v>
      </c>
      <c r="F2295" s="44">
        <v>0.71960000000000002</v>
      </c>
      <c r="G2295" s="44">
        <v>252.36</v>
      </c>
      <c r="H2295" s="44">
        <v>3.5792999999999999</v>
      </c>
      <c r="I2295" s="44">
        <v>1.4088000000000001</v>
      </c>
      <c r="J2295" s="45">
        <v>9.4289000000000005</v>
      </c>
    </row>
    <row r="2296" spans="1:10" x14ac:dyDescent="0.25">
      <c r="A2296" s="33">
        <v>39429</v>
      </c>
      <c r="B2296" s="44">
        <v>1.4682999999999999</v>
      </c>
      <c r="C2296" s="44">
        <v>164.21</v>
      </c>
      <c r="D2296" s="44">
        <v>26.248000000000001</v>
      </c>
      <c r="E2296" s="44">
        <v>7.4614000000000003</v>
      </c>
      <c r="F2296" s="44">
        <v>0.71935000000000004</v>
      </c>
      <c r="G2296" s="44">
        <v>252.41</v>
      </c>
      <c r="H2296" s="44">
        <v>3.5863999999999998</v>
      </c>
      <c r="I2296" s="44">
        <v>1.4101999999999999</v>
      </c>
      <c r="J2296" s="45">
        <v>9.4398</v>
      </c>
    </row>
    <row r="2297" spans="1:10" x14ac:dyDescent="0.25">
      <c r="A2297" s="33">
        <v>39430</v>
      </c>
      <c r="B2297" s="44">
        <v>1.4509000000000001</v>
      </c>
      <c r="C2297" s="44">
        <v>163.99</v>
      </c>
      <c r="D2297" s="44">
        <v>26.414999999999999</v>
      </c>
      <c r="E2297" s="44">
        <v>7.4622000000000002</v>
      </c>
      <c r="F2297" s="44">
        <v>0.7157</v>
      </c>
      <c r="G2297" s="44">
        <v>253.01</v>
      </c>
      <c r="H2297" s="44">
        <v>3.6122999999999998</v>
      </c>
      <c r="I2297" s="44">
        <v>1.4065000000000001</v>
      </c>
      <c r="J2297" s="45">
        <v>9.4216999999999995</v>
      </c>
    </row>
    <row r="2298" spans="1:10" x14ac:dyDescent="0.25">
      <c r="A2298" s="33">
        <v>39433</v>
      </c>
      <c r="B2298" s="44">
        <v>1.4393</v>
      </c>
      <c r="C2298" s="44">
        <v>163.12</v>
      </c>
      <c r="D2298" s="44">
        <v>26.395</v>
      </c>
      <c r="E2298" s="44">
        <v>7.4622999999999999</v>
      </c>
      <c r="F2298" s="44">
        <v>0.7137</v>
      </c>
      <c r="G2298" s="44">
        <v>254.23</v>
      </c>
      <c r="H2298" s="44">
        <v>3.6175999999999999</v>
      </c>
      <c r="I2298" s="44">
        <v>1.3968</v>
      </c>
      <c r="J2298" s="45">
        <v>9.4593000000000007</v>
      </c>
    </row>
    <row r="2299" spans="1:10" x14ac:dyDescent="0.25">
      <c r="A2299" s="33">
        <v>39434</v>
      </c>
      <c r="B2299" s="44">
        <v>1.4416</v>
      </c>
      <c r="C2299" s="44">
        <v>163.44</v>
      </c>
      <c r="D2299" s="44">
        <v>26.353000000000002</v>
      </c>
      <c r="E2299" s="44">
        <v>7.4619999999999997</v>
      </c>
      <c r="F2299" s="44">
        <v>0.71484999999999999</v>
      </c>
      <c r="G2299" s="44">
        <v>253.8</v>
      </c>
      <c r="H2299" s="44">
        <v>3.6114999999999999</v>
      </c>
      <c r="I2299" s="44">
        <v>1.3929</v>
      </c>
      <c r="J2299" s="45">
        <v>9.4381000000000004</v>
      </c>
    </row>
    <row r="2300" spans="1:10" x14ac:dyDescent="0.25">
      <c r="A2300" s="33">
        <v>39435</v>
      </c>
      <c r="B2300" s="44">
        <v>1.4384999999999999</v>
      </c>
      <c r="C2300" s="44">
        <v>162.54</v>
      </c>
      <c r="D2300" s="44">
        <v>26.3</v>
      </c>
      <c r="E2300" s="44">
        <v>7.4614000000000003</v>
      </c>
      <c r="F2300" s="44">
        <v>0.71750000000000003</v>
      </c>
      <c r="G2300" s="44">
        <v>253.89</v>
      </c>
      <c r="H2300" s="44">
        <v>3.6147999999999998</v>
      </c>
      <c r="I2300" s="44">
        <v>1.3826000000000001</v>
      </c>
      <c r="J2300" s="45">
        <v>9.4754000000000005</v>
      </c>
    </row>
    <row r="2301" spans="1:10" x14ac:dyDescent="0.25">
      <c r="A2301" s="33">
        <v>39436</v>
      </c>
      <c r="B2301" s="44">
        <v>1.4349000000000001</v>
      </c>
      <c r="C2301" s="44">
        <v>162.30000000000001</v>
      </c>
      <c r="D2301" s="44">
        <v>26.372</v>
      </c>
      <c r="E2301" s="44">
        <v>7.4619999999999997</v>
      </c>
      <c r="F2301" s="44">
        <v>0.72150000000000003</v>
      </c>
      <c r="G2301" s="44">
        <v>253.98</v>
      </c>
      <c r="H2301" s="44">
        <v>3.6198000000000001</v>
      </c>
      <c r="I2301" s="44">
        <v>1.3808</v>
      </c>
      <c r="J2301" s="45">
        <v>9.4610000000000003</v>
      </c>
    </row>
    <row r="2302" spans="1:10" x14ac:dyDescent="0.25">
      <c r="A2302" s="33">
        <v>39437</v>
      </c>
      <c r="B2302" s="44">
        <v>1.4379999999999999</v>
      </c>
      <c r="C2302" s="44">
        <v>163.27000000000001</v>
      </c>
      <c r="D2302" s="44">
        <v>26.448</v>
      </c>
      <c r="E2302" s="44">
        <v>7.4623999999999997</v>
      </c>
      <c r="F2302" s="44">
        <v>0.72360000000000002</v>
      </c>
      <c r="G2302" s="44">
        <v>254.04</v>
      </c>
      <c r="H2302" s="44">
        <v>3.625</v>
      </c>
      <c r="I2302" s="44">
        <v>1.3694</v>
      </c>
      <c r="J2302" s="45">
        <v>9.4452999999999996</v>
      </c>
    </row>
    <row r="2303" spans="1:10" x14ac:dyDescent="0.25">
      <c r="A2303" s="33">
        <v>39440</v>
      </c>
      <c r="B2303" s="44">
        <v>1.4398</v>
      </c>
      <c r="C2303" s="44">
        <v>164.25</v>
      </c>
      <c r="D2303" s="44">
        <v>26.545000000000002</v>
      </c>
      <c r="E2303" s="44">
        <v>7.4611999999999998</v>
      </c>
      <c r="F2303" s="44">
        <v>0.72709999999999997</v>
      </c>
      <c r="G2303" s="44">
        <v>253.96</v>
      </c>
      <c r="H2303" s="44">
        <v>3.6053999999999999</v>
      </c>
      <c r="I2303" s="44">
        <v>1.3771</v>
      </c>
      <c r="J2303" s="45">
        <v>9.4685000000000006</v>
      </c>
    </row>
    <row r="2304" spans="1:10" x14ac:dyDescent="0.25">
      <c r="A2304" s="33">
        <v>39443</v>
      </c>
      <c r="B2304" s="44">
        <v>1.4516</v>
      </c>
      <c r="C2304" s="44">
        <v>166.22</v>
      </c>
      <c r="D2304" s="44">
        <v>26.608000000000001</v>
      </c>
      <c r="E2304" s="44">
        <v>7.4568000000000003</v>
      </c>
      <c r="F2304" s="44">
        <v>0.72885</v>
      </c>
      <c r="G2304" s="44">
        <v>254.02</v>
      </c>
      <c r="H2304" s="44">
        <v>3.6080000000000001</v>
      </c>
      <c r="I2304" s="44">
        <v>1.3934</v>
      </c>
      <c r="J2304" s="45">
        <v>9.4685000000000006</v>
      </c>
    </row>
    <row r="2305" spans="1:10" x14ac:dyDescent="0.25">
      <c r="A2305" s="33">
        <v>39444</v>
      </c>
      <c r="B2305" s="44">
        <v>1.4692000000000001</v>
      </c>
      <c r="C2305" s="44">
        <v>166.13</v>
      </c>
      <c r="D2305" s="44">
        <v>26.58</v>
      </c>
      <c r="E2305" s="44">
        <v>7.4565999999999999</v>
      </c>
      <c r="F2305" s="44">
        <v>0.73480000000000001</v>
      </c>
      <c r="G2305" s="44">
        <v>253.81</v>
      </c>
      <c r="H2305" s="44">
        <v>3.6015000000000001</v>
      </c>
      <c r="I2305" s="44">
        <v>1.3906000000000001</v>
      </c>
      <c r="J2305" s="45">
        <v>9.4482999999999997</v>
      </c>
    </row>
    <row r="2306" spans="1:10" x14ac:dyDescent="0.25">
      <c r="A2306" s="33">
        <v>39447</v>
      </c>
      <c r="B2306" s="44">
        <v>1.4721</v>
      </c>
      <c r="C2306" s="44">
        <v>164.93</v>
      </c>
      <c r="D2306" s="44">
        <v>26.628</v>
      </c>
      <c r="E2306" s="44">
        <v>7.4583000000000004</v>
      </c>
      <c r="F2306" s="44">
        <v>0.73334999999999995</v>
      </c>
      <c r="G2306" s="44">
        <v>253.73</v>
      </c>
      <c r="H2306" s="44">
        <v>3.5935000000000001</v>
      </c>
      <c r="I2306" s="44">
        <v>1.3937999999999999</v>
      </c>
      <c r="J2306" s="45">
        <v>9.4414999999999996</v>
      </c>
    </row>
    <row r="2307" spans="1:10" x14ac:dyDescent="0.25">
      <c r="A2307" s="33">
        <v>39449</v>
      </c>
      <c r="B2307" s="44">
        <v>1.4688000000000001</v>
      </c>
      <c r="C2307" s="44">
        <v>163.83000000000001</v>
      </c>
      <c r="D2307" s="44">
        <v>26.364000000000001</v>
      </c>
      <c r="E2307" s="44">
        <v>7.4551999999999996</v>
      </c>
      <c r="F2307" s="44">
        <v>0.74129999999999996</v>
      </c>
      <c r="G2307" s="44">
        <v>253.22</v>
      </c>
      <c r="H2307" s="44">
        <v>3.6013000000000002</v>
      </c>
      <c r="I2307" s="44">
        <v>1.3864000000000001</v>
      </c>
      <c r="J2307" s="45">
        <v>9.4257000000000009</v>
      </c>
    </row>
    <row r="2308" spans="1:10" x14ac:dyDescent="0.25">
      <c r="A2308" s="33">
        <v>39450</v>
      </c>
      <c r="B2308" s="44">
        <v>1.4753000000000001</v>
      </c>
      <c r="C2308" s="44">
        <v>160.68</v>
      </c>
      <c r="D2308" s="44">
        <v>26.175000000000001</v>
      </c>
      <c r="E2308" s="44">
        <v>7.4531999999999998</v>
      </c>
      <c r="F2308" s="44">
        <v>0.74480000000000002</v>
      </c>
      <c r="G2308" s="44">
        <v>253.67</v>
      </c>
      <c r="H2308" s="44">
        <v>3.6074999999999999</v>
      </c>
      <c r="I2308" s="44">
        <v>1.3812</v>
      </c>
      <c r="J2308" s="45">
        <v>9.4077999999999999</v>
      </c>
    </row>
    <row r="2309" spans="1:10" x14ac:dyDescent="0.25">
      <c r="A2309" s="33">
        <v>39451</v>
      </c>
      <c r="B2309" s="44">
        <v>1.4726999999999999</v>
      </c>
      <c r="C2309" s="44">
        <v>160.86000000000001</v>
      </c>
      <c r="D2309" s="44">
        <v>26.129000000000001</v>
      </c>
      <c r="E2309" s="44">
        <v>7.4508999999999999</v>
      </c>
      <c r="F2309" s="44">
        <v>0.74495</v>
      </c>
      <c r="G2309" s="44">
        <v>253.64</v>
      </c>
      <c r="H2309" s="44">
        <v>3.6015999999999999</v>
      </c>
      <c r="I2309" s="44">
        <v>1.3741000000000001</v>
      </c>
      <c r="J2309" s="45">
        <v>9.3755000000000006</v>
      </c>
    </row>
    <row r="2310" spans="1:10" x14ac:dyDescent="0.25">
      <c r="A2310" s="33">
        <v>39454</v>
      </c>
      <c r="B2310" s="44">
        <v>1.4722999999999999</v>
      </c>
      <c r="C2310" s="44">
        <v>160.65</v>
      </c>
      <c r="D2310" s="44">
        <v>26.145</v>
      </c>
      <c r="E2310" s="44">
        <v>7.4497999999999998</v>
      </c>
      <c r="F2310" s="44">
        <v>0.74624999999999997</v>
      </c>
      <c r="G2310" s="44">
        <v>255.32</v>
      </c>
      <c r="H2310" s="44">
        <v>3.605</v>
      </c>
      <c r="I2310" s="44">
        <v>1.3694999999999999</v>
      </c>
      <c r="J2310" s="45">
        <v>9.3625000000000007</v>
      </c>
    </row>
    <row r="2311" spans="1:10" x14ac:dyDescent="0.25">
      <c r="A2311" s="33">
        <v>39455</v>
      </c>
      <c r="B2311" s="44">
        <v>1.4704999999999999</v>
      </c>
      <c r="C2311" s="44">
        <v>161.22999999999999</v>
      </c>
      <c r="D2311" s="44">
        <v>26.125</v>
      </c>
      <c r="E2311" s="44">
        <v>7.4485000000000001</v>
      </c>
      <c r="F2311" s="44">
        <v>0.74450000000000005</v>
      </c>
      <c r="G2311" s="44">
        <v>254.45</v>
      </c>
      <c r="H2311" s="44">
        <v>3.5943999999999998</v>
      </c>
      <c r="I2311" s="44">
        <v>1.3714</v>
      </c>
      <c r="J2311" s="45">
        <v>9.3805999999999994</v>
      </c>
    </row>
    <row r="2312" spans="1:10" x14ac:dyDescent="0.25">
      <c r="A2312" s="33">
        <v>39456</v>
      </c>
      <c r="B2312" s="44">
        <v>1.468</v>
      </c>
      <c r="C2312" s="44">
        <v>160.61000000000001</v>
      </c>
      <c r="D2312" s="44">
        <v>25.98</v>
      </c>
      <c r="E2312" s="44">
        <v>7.4481000000000002</v>
      </c>
      <c r="F2312" s="44">
        <v>0.74865000000000004</v>
      </c>
      <c r="G2312" s="44">
        <v>254.34</v>
      </c>
      <c r="H2312" s="44">
        <v>3.593</v>
      </c>
      <c r="I2312" s="44">
        <v>1.3675999999999999</v>
      </c>
      <c r="J2312" s="45">
        <v>9.4030000000000005</v>
      </c>
    </row>
    <row r="2313" spans="1:10" x14ac:dyDescent="0.25">
      <c r="A2313" s="33">
        <v>39457</v>
      </c>
      <c r="B2313" s="44">
        <v>1.4661999999999999</v>
      </c>
      <c r="C2313" s="44">
        <v>161.08000000000001</v>
      </c>
      <c r="D2313" s="44">
        <v>25.856000000000002</v>
      </c>
      <c r="E2313" s="44">
        <v>7.4478</v>
      </c>
      <c r="F2313" s="44">
        <v>0.74929999999999997</v>
      </c>
      <c r="G2313" s="44">
        <v>254.17</v>
      </c>
      <c r="H2313" s="44">
        <v>3.597</v>
      </c>
      <c r="I2313" s="44">
        <v>1.3718999999999999</v>
      </c>
      <c r="J2313" s="45">
        <v>9.4086999999999996</v>
      </c>
    </row>
    <row r="2314" spans="1:10" x14ac:dyDescent="0.25">
      <c r="A2314" s="33">
        <v>39458</v>
      </c>
      <c r="B2314" s="44">
        <v>1.4792000000000001</v>
      </c>
      <c r="C2314" s="44">
        <v>161.18</v>
      </c>
      <c r="D2314" s="44">
        <v>25.908000000000001</v>
      </c>
      <c r="E2314" s="44">
        <v>7.4465000000000003</v>
      </c>
      <c r="F2314" s="44">
        <v>0.75549999999999995</v>
      </c>
      <c r="G2314" s="44">
        <v>253.7</v>
      </c>
      <c r="H2314" s="44">
        <v>3.5819999999999999</v>
      </c>
      <c r="I2314" s="44">
        <v>1.3686</v>
      </c>
      <c r="J2314" s="45">
        <v>9.3979999999999997</v>
      </c>
    </row>
    <row r="2315" spans="1:10" x14ac:dyDescent="0.25">
      <c r="A2315" s="33">
        <v>39461</v>
      </c>
      <c r="B2315" s="44">
        <v>1.4895</v>
      </c>
      <c r="C2315" s="44">
        <v>160.55000000000001</v>
      </c>
      <c r="D2315" s="44">
        <v>25.864999999999998</v>
      </c>
      <c r="E2315" s="44">
        <v>7.4452999999999996</v>
      </c>
      <c r="F2315" s="44">
        <v>0.76</v>
      </c>
      <c r="G2315" s="44">
        <v>253.44</v>
      </c>
      <c r="H2315" s="44">
        <v>3.5821999999999998</v>
      </c>
      <c r="I2315" s="44">
        <v>1.3785000000000001</v>
      </c>
      <c r="J2315" s="45">
        <v>9.3986999999999998</v>
      </c>
    </row>
    <row r="2316" spans="1:10" x14ac:dyDescent="0.25">
      <c r="A2316" s="33">
        <v>39462</v>
      </c>
      <c r="B2316" s="44">
        <v>1.4885999999999999</v>
      </c>
      <c r="C2316" s="44">
        <v>160.02000000000001</v>
      </c>
      <c r="D2316" s="44">
        <v>25.905000000000001</v>
      </c>
      <c r="E2316" s="44">
        <v>7.4451000000000001</v>
      </c>
      <c r="F2316" s="44">
        <v>0.75649999999999995</v>
      </c>
      <c r="G2316" s="44">
        <v>253.68</v>
      </c>
      <c r="H2316" s="44">
        <v>3.5737999999999999</v>
      </c>
      <c r="I2316" s="44">
        <v>1.3673999999999999</v>
      </c>
      <c r="J2316" s="45">
        <v>9.3964999999999996</v>
      </c>
    </row>
    <row r="2317" spans="1:10" x14ac:dyDescent="0.25">
      <c r="A2317" s="33">
        <v>39463</v>
      </c>
      <c r="B2317" s="44">
        <v>1.4792000000000001</v>
      </c>
      <c r="C2317" s="44">
        <v>157.29</v>
      </c>
      <c r="D2317" s="44">
        <v>26.050999999999998</v>
      </c>
      <c r="E2317" s="44">
        <v>7.4461000000000004</v>
      </c>
      <c r="F2317" s="44">
        <v>0.754</v>
      </c>
      <c r="G2317" s="44">
        <v>255.18</v>
      </c>
      <c r="H2317" s="44">
        <v>3.6021000000000001</v>
      </c>
      <c r="I2317" s="44">
        <v>1.3736999999999999</v>
      </c>
      <c r="J2317" s="45">
        <v>9.4193999999999996</v>
      </c>
    </row>
    <row r="2318" spans="1:10" x14ac:dyDescent="0.25">
      <c r="A2318" s="33">
        <v>39464</v>
      </c>
      <c r="B2318" s="44">
        <v>1.4691000000000001</v>
      </c>
      <c r="C2318" s="44">
        <v>157.07</v>
      </c>
      <c r="D2318" s="44">
        <v>26.128</v>
      </c>
      <c r="E2318" s="44">
        <v>7.4513999999999996</v>
      </c>
      <c r="F2318" s="44">
        <v>0.74614999999999998</v>
      </c>
      <c r="G2318" s="44">
        <v>255.28</v>
      </c>
      <c r="H2318" s="44">
        <v>3.6000999999999999</v>
      </c>
      <c r="I2318" s="44">
        <v>1.3733</v>
      </c>
      <c r="J2318" s="45">
        <v>9.4097000000000008</v>
      </c>
    </row>
    <row r="2319" spans="1:10" x14ac:dyDescent="0.25">
      <c r="A2319" s="33">
        <v>39465</v>
      </c>
      <c r="B2319" s="44">
        <v>1.4674</v>
      </c>
      <c r="C2319" s="44">
        <v>157.69999999999999</v>
      </c>
      <c r="D2319" s="44">
        <v>26.117999999999999</v>
      </c>
      <c r="E2319" s="44">
        <v>7.4539</v>
      </c>
      <c r="F2319" s="44">
        <v>0.74809999999999999</v>
      </c>
      <c r="G2319" s="44">
        <v>256.13</v>
      </c>
      <c r="H2319" s="44">
        <v>3.6164999999999998</v>
      </c>
      <c r="I2319" s="44">
        <v>1.3777999999999999</v>
      </c>
      <c r="J2319" s="45">
        <v>9.4283000000000001</v>
      </c>
    </row>
    <row r="2320" spans="1:10" x14ac:dyDescent="0.25">
      <c r="A2320" s="33">
        <v>39468</v>
      </c>
      <c r="B2320" s="44">
        <v>1.4481999999999999</v>
      </c>
      <c r="C2320" s="44">
        <v>153.85</v>
      </c>
      <c r="D2320" s="44">
        <v>26.318999999999999</v>
      </c>
      <c r="E2320" s="44">
        <v>7.4518000000000004</v>
      </c>
      <c r="F2320" s="44">
        <v>0.74324999999999997</v>
      </c>
      <c r="G2320" s="44">
        <v>258.48</v>
      </c>
      <c r="H2320" s="44">
        <v>3.6459000000000001</v>
      </c>
      <c r="I2320" s="44">
        <v>1.3815999999999999</v>
      </c>
      <c r="J2320" s="45">
        <v>9.4751999999999992</v>
      </c>
    </row>
    <row r="2321" spans="1:10" x14ac:dyDescent="0.25">
      <c r="A2321" s="33">
        <v>39469</v>
      </c>
      <c r="B2321" s="44">
        <v>1.4494</v>
      </c>
      <c r="C2321" s="44">
        <v>154.13</v>
      </c>
      <c r="D2321" s="44">
        <v>26.2</v>
      </c>
      <c r="E2321" s="44">
        <v>7.4508000000000001</v>
      </c>
      <c r="F2321" s="44">
        <v>0.74265000000000003</v>
      </c>
      <c r="G2321" s="44">
        <v>259.72000000000003</v>
      </c>
      <c r="H2321" s="44">
        <v>3.6522999999999999</v>
      </c>
      <c r="I2321" s="44">
        <v>1.389</v>
      </c>
      <c r="J2321" s="45">
        <v>9.4994999999999994</v>
      </c>
    </row>
    <row r="2322" spans="1:10" x14ac:dyDescent="0.25">
      <c r="A2322" s="33">
        <v>39470</v>
      </c>
      <c r="B2322" s="44">
        <v>1.4574</v>
      </c>
      <c r="C2322" s="44">
        <v>153.5</v>
      </c>
      <c r="D2322" s="44">
        <v>26.07</v>
      </c>
      <c r="E2322" s="44">
        <v>7.4508999999999999</v>
      </c>
      <c r="F2322" s="44">
        <v>0.74719999999999998</v>
      </c>
      <c r="G2322" s="44">
        <v>259.02999999999997</v>
      </c>
      <c r="H2322" s="44">
        <v>3.6389999999999998</v>
      </c>
      <c r="I2322" s="44">
        <v>1.3911</v>
      </c>
      <c r="J2322" s="45">
        <v>9.5105000000000004</v>
      </c>
    </row>
    <row r="2323" spans="1:10" x14ac:dyDescent="0.25">
      <c r="A2323" s="33">
        <v>39471</v>
      </c>
      <c r="B2323" s="44">
        <v>1.4662999999999999</v>
      </c>
      <c r="C2323" s="44">
        <v>156.30000000000001</v>
      </c>
      <c r="D2323" s="44">
        <v>25.974</v>
      </c>
      <c r="E2323" s="44">
        <v>7.4527000000000001</v>
      </c>
      <c r="F2323" s="44">
        <v>0.74685000000000001</v>
      </c>
      <c r="G2323" s="44">
        <v>257.52</v>
      </c>
      <c r="H2323" s="44">
        <v>3.6164999999999998</v>
      </c>
      <c r="I2323" s="44">
        <v>1.3859999999999999</v>
      </c>
      <c r="J2323" s="45">
        <v>9.4860000000000007</v>
      </c>
    </row>
    <row r="2324" spans="1:10" x14ac:dyDescent="0.25">
      <c r="A2324" s="33">
        <v>39472</v>
      </c>
      <c r="B2324" s="44">
        <v>1.4704999999999999</v>
      </c>
      <c r="C2324" s="44">
        <v>158.35</v>
      </c>
      <c r="D2324" s="44">
        <v>25.911999999999999</v>
      </c>
      <c r="E2324" s="44">
        <v>7.4518000000000004</v>
      </c>
      <c r="F2324" s="44">
        <v>0.74250000000000005</v>
      </c>
      <c r="G2324" s="44">
        <v>257.62</v>
      </c>
      <c r="H2324" s="44">
        <v>3.6183000000000001</v>
      </c>
      <c r="I2324" s="44">
        <v>1.3894</v>
      </c>
      <c r="J2324" s="45">
        <v>9.4603000000000002</v>
      </c>
    </row>
    <row r="2325" spans="1:10" x14ac:dyDescent="0.25">
      <c r="A2325" s="33">
        <v>39475</v>
      </c>
      <c r="B2325" s="44">
        <v>1.4755</v>
      </c>
      <c r="C2325" s="44">
        <v>157.66999999999999</v>
      </c>
      <c r="D2325" s="44">
        <v>25.89</v>
      </c>
      <c r="E2325" s="44">
        <v>7.4526000000000003</v>
      </c>
      <c r="F2325" s="44">
        <v>0.74299999999999999</v>
      </c>
      <c r="G2325" s="44">
        <v>258.52</v>
      </c>
      <c r="H2325" s="44">
        <v>3.6196000000000002</v>
      </c>
      <c r="I2325" s="44">
        <v>1.3808</v>
      </c>
      <c r="J2325" s="45">
        <v>9.4830000000000005</v>
      </c>
    </row>
    <row r="2326" spans="1:10" x14ac:dyDescent="0.25">
      <c r="A2326" s="33">
        <v>39476</v>
      </c>
      <c r="B2326" s="44">
        <v>1.4773000000000001</v>
      </c>
      <c r="C2326" s="44">
        <v>158.02000000000001</v>
      </c>
      <c r="D2326" s="44">
        <v>25.902999999999999</v>
      </c>
      <c r="E2326" s="44">
        <v>7.4523999999999999</v>
      </c>
      <c r="F2326" s="44">
        <v>0.74295</v>
      </c>
      <c r="G2326" s="44">
        <v>258.23</v>
      </c>
      <c r="H2326" s="44">
        <v>3.6173000000000002</v>
      </c>
      <c r="I2326" s="44">
        <v>1.3740000000000001</v>
      </c>
      <c r="J2326" s="45">
        <v>9.4487000000000005</v>
      </c>
    </row>
    <row r="2327" spans="1:10" x14ac:dyDescent="0.25">
      <c r="A2327" s="33">
        <v>39477</v>
      </c>
      <c r="B2327" s="44">
        <v>1.4810000000000001</v>
      </c>
      <c r="C2327" s="44">
        <v>158.38999999999999</v>
      </c>
      <c r="D2327" s="44">
        <v>26.006</v>
      </c>
      <c r="E2327" s="44">
        <v>7.4524999999999997</v>
      </c>
      <c r="F2327" s="44">
        <v>0.74339999999999995</v>
      </c>
      <c r="G2327" s="44">
        <v>257.86</v>
      </c>
      <c r="H2327" s="44">
        <v>3.6114999999999999</v>
      </c>
      <c r="I2327" s="44">
        <v>1.3778999999999999</v>
      </c>
      <c r="J2327" s="45">
        <v>9.4398999999999997</v>
      </c>
    </row>
    <row r="2328" spans="1:10" x14ac:dyDescent="0.25">
      <c r="A2328" s="33">
        <v>39478</v>
      </c>
      <c r="B2328" s="44">
        <v>1.4870000000000001</v>
      </c>
      <c r="C2328" s="44">
        <v>157.93</v>
      </c>
      <c r="D2328" s="44">
        <v>26.07</v>
      </c>
      <c r="E2328" s="44">
        <v>7.4527999999999999</v>
      </c>
      <c r="F2328" s="44">
        <v>0.74770000000000003</v>
      </c>
      <c r="G2328" s="44">
        <v>259.45999999999998</v>
      </c>
      <c r="H2328" s="44">
        <v>3.6244000000000001</v>
      </c>
      <c r="I2328" s="44">
        <v>1.3596999999999999</v>
      </c>
      <c r="J2328" s="45">
        <v>9.4725000000000001</v>
      </c>
    </row>
    <row r="2329" spans="1:10" x14ac:dyDescent="0.25">
      <c r="A2329" s="33">
        <v>39479</v>
      </c>
      <c r="B2329" s="44">
        <v>1.4888999999999999</v>
      </c>
      <c r="C2329" s="44">
        <v>158.51</v>
      </c>
      <c r="D2329" s="44">
        <v>25.858000000000001</v>
      </c>
      <c r="E2329" s="44">
        <v>7.4534000000000002</v>
      </c>
      <c r="F2329" s="44">
        <v>0.74955000000000005</v>
      </c>
      <c r="G2329" s="44">
        <v>257.38</v>
      </c>
      <c r="H2329" s="44">
        <v>3.5945</v>
      </c>
      <c r="I2329" s="44">
        <v>1.3488</v>
      </c>
      <c r="J2329" s="45">
        <v>9.4510000000000005</v>
      </c>
    </row>
    <row r="2330" spans="1:10" x14ac:dyDescent="0.25">
      <c r="A2330" s="33">
        <v>39482</v>
      </c>
      <c r="B2330" s="44">
        <v>1.4829000000000001</v>
      </c>
      <c r="C2330" s="44">
        <v>158.5</v>
      </c>
      <c r="D2330" s="44">
        <v>25.751000000000001</v>
      </c>
      <c r="E2330" s="44">
        <v>7.4526000000000003</v>
      </c>
      <c r="F2330" s="44">
        <v>0.75019999999999998</v>
      </c>
      <c r="G2330" s="44">
        <v>256.8</v>
      </c>
      <c r="H2330" s="44">
        <v>3.5724999999999998</v>
      </c>
      <c r="I2330" s="44">
        <v>1.3415999999999999</v>
      </c>
      <c r="J2330" s="45">
        <v>9.41</v>
      </c>
    </row>
    <row r="2331" spans="1:10" x14ac:dyDescent="0.25">
      <c r="A2331" s="33">
        <v>39483</v>
      </c>
      <c r="B2331" s="44">
        <v>1.4688000000000001</v>
      </c>
      <c r="C2331" s="44">
        <v>157.79</v>
      </c>
      <c r="D2331" s="44">
        <v>25.670999999999999</v>
      </c>
      <c r="E2331" s="44">
        <v>7.4538000000000002</v>
      </c>
      <c r="F2331" s="44">
        <v>0.74604999999999999</v>
      </c>
      <c r="G2331" s="44">
        <v>258.20999999999998</v>
      </c>
      <c r="H2331" s="44">
        <v>3.58</v>
      </c>
      <c r="I2331" s="44">
        <v>1.3481000000000001</v>
      </c>
      <c r="J2331" s="45">
        <v>9.4074000000000009</v>
      </c>
    </row>
    <row r="2332" spans="1:10" x14ac:dyDescent="0.25">
      <c r="A2332" s="33">
        <v>39484</v>
      </c>
      <c r="B2332" s="44">
        <v>1.4621</v>
      </c>
      <c r="C2332" s="44">
        <v>155.58000000000001</v>
      </c>
      <c r="D2332" s="44">
        <v>25.635000000000002</v>
      </c>
      <c r="E2332" s="44">
        <v>7.4527000000000001</v>
      </c>
      <c r="F2332" s="44">
        <v>0.747</v>
      </c>
      <c r="G2332" s="44">
        <v>260.8</v>
      </c>
      <c r="H2332" s="44">
        <v>3.5960000000000001</v>
      </c>
      <c r="I2332" s="44">
        <v>1.3539000000000001</v>
      </c>
      <c r="J2332" s="45">
        <v>9.4288000000000007</v>
      </c>
    </row>
    <row r="2333" spans="1:10" x14ac:dyDescent="0.25">
      <c r="A2333" s="33">
        <v>39485</v>
      </c>
      <c r="B2333" s="44">
        <v>1.4569000000000001</v>
      </c>
      <c r="C2333" s="44">
        <v>154.59</v>
      </c>
      <c r="D2333" s="44">
        <v>25.620999999999999</v>
      </c>
      <c r="E2333" s="44">
        <v>7.4523999999999999</v>
      </c>
      <c r="F2333" s="44">
        <v>0.74909999999999999</v>
      </c>
      <c r="G2333" s="44">
        <v>265.89999999999998</v>
      </c>
      <c r="H2333" s="44">
        <v>3.6179999999999999</v>
      </c>
      <c r="I2333" s="44">
        <v>1.3615999999999999</v>
      </c>
      <c r="J2333" s="45">
        <v>9.4403000000000006</v>
      </c>
    </row>
    <row r="2334" spans="1:10" x14ac:dyDescent="0.25">
      <c r="A2334" s="33">
        <v>39486</v>
      </c>
      <c r="B2334" s="44">
        <v>1.4513</v>
      </c>
      <c r="C2334" s="44">
        <v>155.88999999999999</v>
      </c>
      <c r="D2334" s="44">
        <v>25.658000000000001</v>
      </c>
      <c r="E2334" s="44">
        <v>7.4527000000000001</v>
      </c>
      <c r="F2334" s="44">
        <v>0.74480000000000002</v>
      </c>
      <c r="G2334" s="44">
        <v>265.48</v>
      </c>
      <c r="H2334" s="44">
        <v>3.6160999999999999</v>
      </c>
      <c r="I2334" s="44">
        <v>1.3574999999999999</v>
      </c>
      <c r="J2334" s="45">
        <v>9.4124999999999996</v>
      </c>
    </row>
    <row r="2335" spans="1:10" x14ac:dyDescent="0.25">
      <c r="A2335" s="33">
        <v>39489</v>
      </c>
      <c r="B2335" s="44">
        <v>1.4541999999999999</v>
      </c>
      <c r="C2335" s="44">
        <v>155.41999999999999</v>
      </c>
      <c r="D2335" s="44">
        <v>25.65</v>
      </c>
      <c r="E2335" s="44">
        <v>7.4538000000000002</v>
      </c>
      <c r="F2335" s="44">
        <v>0.74619999999999997</v>
      </c>
      <c r="G2335" s="44">
        <v>264.47000000000003</v>
      </c>
      <c r="H2335" s="44">
        <v>3.6137999999999999</v>
      </c>
      <c r="I2335" s="44">
        <v>1.3469</v>
      </c>
      <c r="J2335" s="45">
        <v>9.4201999999999995</v>
      </c>
    </row>
    <row r="2336" spans="1:10" x14ac:dyDescent="0.25">
      <c r="A2336" s="33">
        <v>39490</v>
      </c>
      <c r="B2336" s="44">
        <v>1.4538</v>
      </c>
      <c r="C2336" s="44">
        <v>156.18</v>
      </c>
      <c r="D2336" s="44">
        <v>25.605</v>
      </c>
      <c r="E2336" s="44">
        <v>7.4539999999999997</v>
      </c>
      <c r="F2336" s="44">
        <v>0.74509999999999998</v>
      </c>
      <c r="G2336" s="44">
        <v>262.7</v>
      </c>
      <c r="H2336" s="44">
        <v>3.6053999999999999</v>
      </c>
      <c r="I2336" s="44">
        <v>1.3453999999999999</v>
      </c>
      <c r="J2336" s="45">
        <v>9.4162999999999997</v>
      </c>
    </row>
    <row r="2337" spans="1:10" x14ac:dyDescent="0.25">
      <c r="A2337" s="33">
        <v>39491</v>
      </c>
      <c r="B2337" s="44">
        <v>1.4585999999999999</v>
      </c>
      <c r="C2337" s="44">
        <v>156.83000000000001</v>
      </c>
      <c r="D2337" s="44">
        <v>25.48</v>
      </c>
      <c r="E2337" s="44">
        <v>7.4557000000000002</v>
      </c>
      <c r="F2337" s="44">
        <v>0.74314999999999998</v>
      </c>
      <c r="G2337" s="44">
        <v>263.05</v>
      </c>
      <c r="H2337" s="44">
        <v>3.5998000000000001</v>
      </c>
      <c r="I2337" s="44">
        <v>1.3408</v>
      </c>
      <c r="J2337" s="45">
        <v>9.3492999999999995</v>
      </c>
    </row>
    <row r="2338" spans="1:10" x14ac:dyDescent="0.25">
      <c r="A2338" s="33">
        <v>39492</v>
      </c>
      <c r="B2338" s="44">
        <v>1.4625999999999999</v>
      </c>
      <c r="C2338" s="44">
        <v>158.22</v>
      </c>
      <c r="D2338" s="44">
        <v>25.346</v>
      </c>
      <c r="E2338" s="44">
        <v>7.4542000000000002</v>
      </c>
      <c r="F2338" s="44">
        <v>0.74160000000000004</v>
      </c>
      <c r="G2338" s="44">
        <v>261.43</v>
      </c>
      <c r="H2338" s="44">
        <v>3.5848</v>
      </c>
      <c r="I2338" s="44">
        <v>1.3534999999999999</v>
      </c>
      <c r="J2338" s="45">
        <v>9.3287999999999993</v>
      </c>
    </row>
    <row r="2339" spans="1:10" x14ac:dyDescent="0.25">
      <c r="A2339" s="33">
        <v>39493</v>
      </c>
      <c r="B2339" s="44">
        <v>1.4674</v>
      </c>
      <c r="C2339" s="44">
        <v>157.78</v>
      </c>
      <c r="D2339" s="44">
        <v>25.224</v>
      </c>
      <c r="E2339" s="44">
        <v>7.4543999999999997</v>
      </c>
      <c r="F2339" s="44">
        <v>0.74780000000000002</v>
      </c>
      <c r="G2339" s="44">
        <v>263.58999999999997</v>
      </c>
      <c r="H2339" s="44">
        <v>3.59</v>
      </c>
      <c r="I2339" s="44">
        <v>1.3487</v>
      </c>
      <c r="J2339" s="45">
        <v>9.3140000000000001</v>
      </c>
    </row>
    <row r="2340" spans="1:10" x14ac:dyDescent="0.25">
      <c r="A2340" s="33">
        <v>39496</v>
      </c>
      <c r="B2340" s="44">
        <v>1.4636</v>
      </c>
      <c r="C2340" s="44">
        <v>158.36000000000001</v>
      </c>
      <c r="D2340" s="44">
        <v>25.234000000000002</v>
      </c>
      <c r="E2340" s="44">
        <v>7.4554999999999998</v>
      </c>
      <c r="F2340" s="44">
        <v>0.75029999999999997</v>
      </c>
      <c r="G2340" s="44">
        <v>263.18</v>
      </c>
      <c r="H2340" s="44">
        <v>3.5777000000000001</v>
      </c>
      <c r="I2340" s="44">
        <v>1.355</v>
      </c>
      <c r="J2340" s="45">
        <v>9.3001000000000005</v>
      </c>
    </row>
    <row r="2341" spans="1:10" x14ac:dyDescent="0.25">
      <c r="A2341" s="33">
        <v>39497</v>
      </c>
      <c r="B2341" s="44">
        <v>1.4742</v>
      </c>
      <c r="C2341" s="44">
        <v>158.63999999999999</v>
      </c>
      <c r="D2341" s="44">
        <v>25.318999999999999</v>
      </c>
      <c r="E2341" s="44">
        <v>7.4547999999999996</v>
      </c>
      <c r="F2341" s="44">
        <v>0.75549999999999995</v>
      </c>
      <c r="G2341" s="44">
        <v>263.57</v>
      </c>
      <c r="H2341" s="44">
        <v>3.5682</v>
      </c>
      <c r="I2341" s="44">
        <v>1.3629</v>
      </c>
      <c r="J2341" s="45">
        <v>9.3163999999999998</v>
      </c>
    </row>
    <row r="2342" spans="1:10" x14ac:dyDescent="0.25">
      <c r="A2342" s="33">
        <v>39498</v>
      </c>
      <c r="B2342" s="44">
        <v>1.4656</v>
      </c>
      <c r="C2342" s="44">
        <v>158.32</v>
      </c>
      <c r="D2342" s="44">
        <v>25.29</v>
      </c>
      <c r="E2342" s="44">
        <v>7.4535999999999998</v>
      </c>
      <c r="F2342" s="44">
        <v>0.75439999999999996</v>
      </c>
      <c r="G2342" s="44">
        <v>265.87</v>
      </c>
      <c r="H2342" s="44">
        <v>3.5834999999999999</v>
      </c>
      <c r="I2342" s="44">
        <v>1.3491</v>
      </c>
      <c r="J2342" s="45">
        <v>9.3195999999999994</v>
      </c>
    </row>
    <row r="2343" spans="1:10" x14ac:dyDescent="0.25">
      <c r="A2343" s="33">
        <v>39499</v>
      </c>
      <c r="B2343" s="44">
        <v>1.4736</v>
      </c>
      <c r="C2343" s="44">
        <v>159.27000000000001</v>
      </c>
      <c r="D2343" s="44">
        <v>25.088000000000001</v>
      </c>
      <c r="E2343" s="44">
        <v>7.4550999999999998</v>
      </c>
      <c r="F2343" s="44">
        <v>0.75270000000000004</v>
      </c>
      <c r="G2343" s="44">
        <v>264.02</v>
      </c>
      <c r="H2343" s="44">
        <v>3.5666000000000002</v>
      </c>
      <c r="I2343" s="44">
        <v>1.3444</v>
      </c>
      <c r="J2343" s="45">
        <v>9.3135999999999992</v>
      </c>
    </row>
    <row r="2344" spans="1:10" x14ac:dyDescent="0.25">
      <c r="A2344" s="33">
        <v>39500</v>
      </c>
      <c r="B2344" s="44">
        <v>1.4847999999999999</v>
      </c>
      <c r="C2344" s="44">
        <v>158.76</v>
      </c>
      <c r="D2344" s="44">
        <v>25.045999999999999</v>
      </c>
      <c r="E2344" s="44">
        <v>7.4550000000000001</v>
      </c>
      <c r="F2344" s="44">
        <v>0.75480000000000003</v>
      </c>
      <c r="G2344" s="44">
        <v>264.41000000000003</v>
      </c>
      <c r="H2344" s="44">
        <v>3.5720000000000001</v>
      </c>
      <c r="I2344" s="44">
        <v>1.3398000000000001</v>
      </c>
      <c r="J2344" s="45">
        <v>9.3040000000000003</v>
      </c>
    </row>
    <row r="2345" spans="1:10" x14ac:dyDescent="0.25">
      <c r="A2345" s="33">
        <v>39503</v>
      </c>
      <c r="B2345" s="44">
        <v>1.4817</v>
      </c>
      <c r="C2345" s="44">
        <v>159.71</v>
      </c>
      <c r="D2345" s="44">
        <v>25</v>
      </c>
      <c r="E2345" s="44">
        <v>7.4558</v>
      </c>
      <c r="F2345" s="44">
        <v>0.75370000000000004</v>
      </c>
      <c r="G2345" s="44">
        <v>262.77999999999997</v>
      </c>
      <c r="H2345" s="44">
        <v>3.5510000000000002</v>
      </c>
      <c r="I2345" s="44">
        <v>1.3327</v>
      </c>
      <c r="J2345" s="45">
        <v>9.3154000000000003</v>
      </c>
    </row>
    <row r="2346" spans="1:10" x14ac:dyDescent="0.25">
      <c r="A2346" s="33">
        <v>39504</v>
      </c>
      <c r="B2346" s="44">
        <v>1.4874000000000001</v>
      </c>
      <c r="C2346" s="44">
        <v>160.44999999999999</v>
      </c>
      <c r="D2346" s="44">
        <v>25.02</v>
      </c>
      <c r="E2346" s="44">
        <v>7.4550000000000001</v>
      </c>
      <c r="F2346" s="44">
        <v>0.75360000000000005</v>
      </c>
      <c r="G2346" s="44">
        <v>259.2</v>
      </c>
      <c r="H2346" s="44">
        <v>3.5303</v>
      </c>
      <c r="I2346" s="44">
        <v>1.3328</v>
      </c>
      <c r="J2346" s="45">
        <v>9.3004999999999995</v>
      </c>
    </row>
    <row r="2347" spans="1:10" x14ac:dyDescent="0.25">
      <c r="A2347" s="33">
        <v>39505</v>
      </c>
      <c r="B2347" s="44">
        <v>1.5044</v>
      </c>
      <c r="C2347" s="44">
        <v>159.94999999999999</v>
      </c>
      <c r="D2347" s="44">
        <v>25.047999999999998</v>
      </c>
      <c r="E2347" s="44">
        <v>7.4546000000000001</v>
      </c>
      <c r="F2347" s="44">
        <v>0.75760000000000005</v>
      </c>
      <c r="G2347" s="44">
        <v>257.98</v>
      </c>
      <c r="H2347" s="44">
        <v>3.5385</v>
      </c>
      <c r="I2347" s="44">
        <v>1.3317000000000001</v>
      </c>
      <c r="J2347" s="45">
        <v>9.3355999999999995</v>
      </c>
    </row>
    <row r="2348" spans="1:10" x14ac:dyDescent="0.25">
      <c r="A2348" s="33">
        <v>39506</v>
      </c>
      <c r="B2348" s="44">
        <v>1.5121</v>
      </c>
      <c r="C2348" s="44">
        <v>160.57</v>
      </c>
      <c r="D2348" s="44">
        <v>25.143000000000001</v>
      </c>
      <c r="E2348" s="44">
        <v>7.4531999999999998</v>
      </c>
      <c r="F2348" s="44">
        <v>0.76134999999999997</v>
      </c>
      <c r="G2348" s="44">
        <v>260.22000000000003</v>
      </c>
      <c r="H2348" s="44">
        <v>3.5234000000000001</v>
      </c>
      <c r="I2348" s="44">
        <v>1.3280000000000001</v>
      </c>
      <c r="J2348" s="45">
        <v>9.3686000000000007</v>
      </c>
    </row>
    <row r="2349" spans="1:10" x14ac:dyDescent="0.25">
      <c r="A2349" s="33">
        <v>39507</v>
      </c>
      <c r="B2349" s="44">
        <v>1.5166999999999999</v>
      </c>
      <c r="C2349" s="44">
        <v>158.03</v>
      </c>
      <c r="D2349" s="44">
        <v>25.228000000000002</v>
      </c>
      <c r="E2349" s="44">
        <v>7.4515000000000002</v>
      </c>
      <c r="F2349" s="44">
        <v>0.76519999999999999</v>
      </c>
      <c r="G2349" s="44">
        <v>264.14999999999998</v>
      </c>
      <c r="H2349" s="44">
        <v>3.5305</v>
      </c>
      <c r="I2349" s="44">
        <v>1.3464</v>
      </c>
      <c r="J2349" s="45">
        <v>9.3948</v>
      </c>
    </row>
    <row r="2350" spans="1:10" x14ac:dyDescent="0.25">
      <c r="A2350" s="33">
        <v>39510</v>
      </c>
      <c r="B2350" s="44">
        <v>1.5203</v>
      </c>
      <c r="C2350" s="44">
        <v>156.79</v>
      </c>
      <c r="D2350" s="44">
        <v>25.068000000000001</v>
      </c>
      <c r="E2350" s="44">
        <v>7.4504999999999999</v>
      </c>
      <c r="F2350" s="44">
        <v>0.76600000000000001</v>
      </c>
      <c r="G2350" s="44">
        <v>264.43</v>
      </c>
      <c r="H2350" s="44">
        <v>3.5268999999999999</v>
      </c>
      <c r="I2350" s="44">
        <v>1.3572</v>
      </c>
      <c r="J2350" s="45">
        <v>9.3655000000000008</v>
      </c>
    </row>
    <row r="2351" spans="1:10" x14ac:dyDescent="0.25">
      <c r="A2351" s="33">
        <v>39511</v>
      </c>
      <c r="B2351" s="44">
        <v>1.5206</v>
      </c>
      <c r="C2351" s="44">
        <v>156.78</v>
      </c>
      <c r="D2351" s="44">
        <v>24.916</v>
      </c>
      <c r="E2351" s="44">
        <v>7.4501999999999997</v>
      </c>
      <c r="F2351" s="44">
        <v>0.76559999999999995</v>
      </c>
      <c r="G2351" s="44">
        <v>263.27</v>
      </c>
      <c r="H2351" s="44">
        <v>3.5322</v>
      </c>
      <c r="I2351" s="44">
        <v>1.3573</v>
      </c>
      <c r="J2351" s="45">
        <v>9.3610000000000007</v>
      </c>
    </row>
    <row r="2352" spans="1:10" x14ac:dyDescent="0.25">
      <c r="A2352" s="33">
        <v>39512</v>
      </c>
      <c r="B2352" s="44">
        <v>1.5196000000000001</v>
      </c>
      <c r="C2352" s="44">
        <v>157.65</v>
      </c>
      <c r="D2352" s="44">
        <v>25.047999999999998</v>
      </c>
      <c r="E2352" s="44">
        <v>7.4493</v>
      </c>
      <c r="F2352" s="44">
        <v>0.76849999999999996</v>
      </c>
      <c r="G2352" s="44">
        <v>263.01</v>
      </c>
      <c r="H2352" s="44">
        <v>3.5291000000000001</v>
      </c>
      <c r="I2352" s="44">
        <v>1.3502000000000001</v>
      </c>
      <c r="J2352" s="45">
        <v>9.3627000000000002</v>
      </c>
    </row>
    <row r="2353" spans="1:10" x14ac:dyDescent="0.25">
      <c r="A2353" s="33">
        <v>39513</v>
      </c>
      <c r="B2353" s="44">
        <v>1.5319</v>
      </c>
      <c r="C2353" s="44">
        <v>158.55000000000001</v>
      </c>
      <c r="D2353" s="44">
        <v>25.125</v>
      </c>
      <c r="E2353" s="44">
        <v>7.4494999999999996</v>
      </c>
      <c r="F2353" s="44">
        <v>0.76380000000000003</v>
      </c>
      <c r="G2353" s="44">
        <v>263.18</v>
      </c>
      <c r="H2353" s="44">
        <v>3.5371000000000001</v>
      </c>
      <c r="I2353" s="44">
        <v>1.3380000000000001</v>
      </c>
      <c r="J2353" s="45">
        <v>9.3581000000000003</v>
      </c>
    </row>
    <row r="2354" spans="1:10" x14ac:dyDescent="0.25">
      <c r="A2354" s="33">
        <v>39514</v>
      </c>
      <c r="B2354" s="44">
        <v>1.5417000000000001</v>
      </c>
      <c r="C2354" s="44">
        <v>157.47</v>
      </c>
      <c r="D2354" s="44">
        <v>25.17</v>
      </c>
      <c r="E2354" s="44">
        <v>7.4534000000000002</v>
      </c>
      <c r="F2354" s="44">
        <v>0.76470000000000005</v>
      </c>
      <c r="G2354" s="44">
        <v>264.88</v>
      </c>
      <c r="H2354" s="44">
        <v>3.5813999999999999</v>
      </c>
      <c r="I2354" s="44">
        <v>1.3448</v>
      </c>
      <c r="J2354" s="45">
        <v>9.3910999999999998</v>
      </c>
    </row>
    <row r="2355" spans="1:10" x14ac:dyDescent="0.25">
      <c r="A2355" s="33">
        <v>39517</v>
      </c>
      <c r="B2355" s="44">
        <v>1.534</v>
      </c>
      <c r="C2355" s="44">
        <v>156.87</v>
      </c>
      <c r="D2355" s="44">
        <v>25.041</v>
      </c>
      <c r="E2355" s="44">
        <v>7.4576000000000002</v>
      </c>
      <c r="F2355" s="44">
        <v>0.76049999999999995</v>
      </c>
      <c r="G2355" s="44">
        <v>263.47000000000003</v>
      </c>
      <c r="H2355" s="44">
        <v>3.5634999999999999</v>
      </c>
      <c r="I2355" s="44">
        <v>1.3595999999999999</v>
      </c>
      <c r="J2355" s="45">
        <v>9.3917999999999999</v>
      </c>
    </row>
    <row r="2356" spans="1:10" x14ac:dyDescent="0.25">
      <c r="A2356" s="33">
        <v>39518</v>
      </c>
      <c r="B2356" s="44">
        <v>1.5379</v>
      </c>
      <c r="C2356" s="44">
        <v>158.37</v>
      </c>
      <c r="D2356" s="44">
        <v>25.125</v>
      </c>
      <c r="E2356" s="44">
        <v>7.4561999999999999</v>
      </c>
      <c r="F2356" s="44">
        <v>0.76454999999999995</v>
      </c>
      <c r="G2356" s="44">
        <v>260.69</v>
      </c>
      <c r="H2356" s="44">
        <v>3.5337999999999998</v>
      </c>
      <c r="I2356" s="44">
        <v>1.3649</v>
      </c>
      <c r="J2356" s="45">
        <v>9.3765000000000001</v>
      </c>
    </row>
    <row r="2357" spans="1:10" x14ac:dyDescent="0.25">
      <c r="A2357" s="33">
        <v>39519</v>
      </c>
      <c r="B2357" s="44">
        <v>1.5477000000000001</v>
      </c>
      <c r="C2357" s="44">
        <v>158.44999999999999</v>
      </c>
      <c r="D2357" s="44">
        <v>25.065999999999999</v>
      </c>
      <c r="E2357" s="44">
        <v>7.4555999999999996</v>
      </c>
      <c r="F2357" s="44">
        <v>0.76659999999999995</v>
      </c>
      <c r="G2357" s="44">
        <v>259.3</v>
      </c>
      <c r="H2357" s="44">
        <v>3.5371000000000001</v>
      </c>
      <c r="I2357" s="44">
        <v>1.3716999999999999</v>
      </c>
      <c r="J2357" s="45">
        <v>9.3978000000000002</v>
      </c>
    </row>
    <row r="2358" spans="1:10" x14ac:dyDescent="0.25">
      <c r="A2358" s="33">
        <v>39520</v>
      </c>
      <c r="B2358" s="44">
        <v>1.5577000000000001</v>
      </c>
      <c r="C2358" s="44">
        <v>156.44999999999999</v>
      </c>
      <c r="D2358" s="44">
        <v>25.12</v>
      </c>
      <c r="E2358" s="44">
        <v>7.4576000000000002</v>
      </c>
      <c r="F2358" s="44">
        <v>0.76580000000000004</v>
      </c>
      <c r="G2358" s="44">
        <v>259.81</v>
      </c>
      <c r="H2358" s="44">
        <v>3.5434999999999999</v>
      </c>
      <c r="I2358" s="44">
        <v>1.3678999999999999</v>
      </c>
      <c r="J2358" s="45">
        <v>9.4510000000000005</v>
      </c>
    </row>
    <row r="2359" spans="1:10" x14ac:dyDescent="0.25">
      <c r="A2359" s="33">
        <v>39521</v>
      </c>
      <c r="B2359" s="44">
        <v>1.5561</v>
      </c>
      <c r="C2359" s="44">
        <v>157.07</v>
      </c>
      <c r="D2359" s="44">
        <v>25.033999999999999</v>
      </c>
      <c r="E2359" s="44">
        <v>7.4569000000000001</v>
      </c>
      <c r="F2359" s="44">
        <v>0.76754999999999995</v>
      </c>
      <c r="G2359" s="44">
        <v>257.07</v>
      </c>
      <c r="H2359" s="44">
        <v>3.528</v>
      </c>
      <c r="I2359" s="44">
        <v>1.3644000000000001</v>
      </c>
      <c r="J2359" s="45">
        <v>9.4360999999999997</v>
      </c>
    </row>
    <row r="2360" spans="1:10" x14ac:dyDescent="0.25">
      <c r="A2360" s="33">
        <v>39524</v>
      </c>
      <c r="B2360" s="44">
        <v>1.577</v>
      </c>
      <c r="C2360" s="44">
        <v>152.5</v>
      </c>
      <c r="D2360" s="44">
        <v>25.016999999999999</v>
      </c>
      <c r="E2360" s="44">
        <v>7.4593999999999996</v>
      </c>
      <c r="F2360" s="44">
        <v>0.78569999999999995</v>
      </c>
      <c r="G2360" s="44">
        <v>260.54000000000002</v>
      </c>
      <c r="H2360" s="44">
        <v>3.5468000000000002</v>
      </c>
      <c r="I2360" s="44">
        <v>1.3651</v>
      </c>
      <c r="J2360" s="45">
        <v>9.4730000000000008</v>
      </c>
    </row>
    <row r="2361" spans="1:10" x14ac:dyDescent="0.25">
      <c r="A2361" s="33">
        <v>39525</v>
      </c>
      <c r="B2361" s="44">
        <v>1.5770999999999999</v>
      </c>
      <c r="C2361" s="44">
        <v>154.41999999999999</v>
      </c>
      <c r="D2361" s="44">
        <v>25.25</v>
      </c>
      <c r="E2361" s="44">
        <v>7.4595000000000002</v>
      </c>
      <c r="F2361" s="44">
        <v>0.78169999999999995</v>
      </c>
      <c r="G2361" s="44">
        <v>257.51</v>
      </c>
      <c r="H2361" s="44">
        <v>3.5297000000000001</v>
      </c>
      <c r="I2361" s="44">
        <v>1.363</v>
      </c>
      <c r="J2361" s="45">
        <v>9.4550000000000001</v>
      </c>
    </row>
    <row r="2362" spans="1:10" x14ac:dyDescent="0.25">
      <c r="A2362" s="33">
        <v>39526</v>
      </c>
      <c r="B2362" s="44">
        <v>1.5691999999999999</v>
      </c>
      <c r="C2362" s="44">
        <v>156.16</v>
      </c>
      <c r="D2362" s="44">
        <v>25.463000000000001</v>
      </c>
      <c r="E2362" s="44">
        <v>7.4592999999999998</v>
      </c>
      <c r="F2362" s="44">
        <v>0.78590000000000004</v>
      </c>
      <c r="G2362" s="44">
        <v>256.86</v>
      </c>
      <c r="H2362" s="44">
        <v>3.5305</v>
      </c>
      <c r="I2362" s="44">
        <v>1.3594999999999999</v>
      </c>
      <c r="J2362" s="45">
        <v>9.4240999999999993</v>
      </c>
    </row>
    <row r="2363" spans="1:10" x14ac:dyDescent="0.25">
      <c r="A2363" s="33">
        <v>39527</v>
      </c>
      <c r="B2363" s="44">
        <v>1.5423</v>
      </c>
      <c r="C2363" s="44">
        <v>153.19999999999999</v>
      </c>
      <c r="D2363" s="44">
        <v>25.491</v>
      </c>
      <c r="E2363" s="44">
        <v>7.4598000000000004</v>
      </c>
      <c r="F2363" s="44">
        <v>0.77829999999999999</v>
      </c>
      <c r="G2363" s="44">
        <v>258.19</v>
      </c>
      <c r="H2363" s="44">
        <v>3.5367999999999999</v>
      </c>
      <c r="I2363" s="44">
        <v>1.3498000000000001</v>
      </c>
      <c r="J2363" s="45">
        <v>9.4121000000000006</v>
      </c>
    </row>
    <row r="2364" spans="1:10" x14ac:dyDescent="0.25">
      <c r="A2364" s="33">
        <v>39532</v>
      </c>
      <c r="B2364" s="44">
        <v>1.5569</v>
      </c>
      <c r="C2364" s="44">
        <v>155.9</v>
      </c>
      <c r="D2364" s="44">
        <v>25.454999999999998</v>
      </c>
      <c r="E2364" s="44">
        <v>7.4596999999999998</v>
      </c>
      <c r="F2364" s="44">
        <v>0.78105000000000002</v>
      </c>
      <c r="G2364" s="44">
        <v>256.49</v>
      </c>
      <c r="H2364" s="44">
        <v>3.5310000000000001</v>
      </c>
      <c r="I2364" s="44">
        <v>1.3474999999999999</v>
      </c>
      <c r="J2364" s="45">
        <v>9.4190000000000005</v>
      </c>
    </row>
    <row r="2365" spans="1:10" x14ac:dyDescent="0.25">
      <c r="A2365" s="33">
        <v>39533</v>
      </c>
      <c r="B2365" s="44">
        <v>1.571</v>
      </c>
      <c r="C2365" s="44">
        <v>155.88999999999999</v>
      </c>
      <c r="D2365" s="44">
        <v>25.594999999999999</v>
      </c>
      <c r="E2365" s="44">
        <v>7.4595000000000002</v>
      </c>
      <c r="F2365" s="44">
        <v>0.78810000000000002</v>
      </c>
      <c r="G2365" s="44">
        <v>256.94</v>
      </c>
      <c r="H2365" s="44">
        <v>3.532</v>
      </c>
      <c r="I2365" s="44">
        <v>1.3463000000000001</v>
      </c>
      <c r="J2365" s="45">
        <v>9.3963999999999999</v>
      </c>
    </row>
    <row r="2366" spans="1:10" x14ac:dyDescent="0.25">
      <c r="A2366" s="33">
        <v>39534</v>
      </c>
      <c r="B2366" s="44">
        <v>1.5786</v>
      </c>
      <c r="C2366" s="44">
        <v>157.53</v>
      </c>
      <c r="D2366" s="44">
        <v>25.382999999999999</v>
      </c>
      <c r="E2366" s="44">
        <v>7.4588000000000001</v>
      </c>
      <c r="F2366" s="44">
        <v>0.78290000000000004</v>
      </c>
      <c r="G2366" s="44">
        <v>256.05</v>
      </c>
      <c r="H2366" s="44">
        <v>3.5255999999999998</v>
      </c>
      <c r="I2366" s="44">
        <v>1.3388</v>
      </c>
      <c r="J2366" s="45">
        <v>9.3937000000000008</v>
      </c>
    </row>
    <row r="2367" spans="1:10" x14ac:dyDescent="0.25">
      <c r="A2367" s="33">
        <v>39535</v>
      </c>
      <c r="B2367" s="44">
        <v>1.5795999999999999</v>
      </c>
      <c r="C2367" s="44">
        <v>157.86000000000001</v>
      </c>
      <c r="D2367" s="44">
        <v>25.25</v>
      </c>
      <c r="E2367" s="44">
        <v>7.4568000000000003</v>
      </c>
      <c r="F2367" s="44">
        <v>0.79079999999999995</v>
      </c>
      <c r="G2367" s="44">
        <v>257.73</v>
      </c>
      <c r="H2367" s="44">
        <v>3.5224000000000002</v>
      </c>
      <c r="I2367" s="44">
        <v>1.3182</v>
      </c>
      <c r="J2367" s="45">
        <v>9.3768999999999991</v>
      </c>
    </row>
    <row r="2368" spans="1:10" x14ac:dyDescent="0.25">
      <c r="A2368" s="33">
        <v>39538</v>
      </c>
      <c r="B2368" s="44">
        <v>1.5811999999999999</v>
      </c>
      <c r="C2368" s="44">
        <v>157.37</v>
      </c>
      <c r="D2368" s="44">
        <v>25.335000000000001</v>
      </c>
      <c r="E2368" s="44">
        <v>7.4568000000000003</v>
      </c>
      <c r="F2368" s="44">
        <v>0.79579999999999995</v>
      </c>
      <c r="G2368" s="44">
        <v>259.43</v>
      </c>
      <c r="H2368" s="44">
        <v>3.5219999999999998</v>
      </c>
      <c r="I2368" s="44">
        <v>1.3139000000000001</v>
      </c>
      <c r="J2368" s="45">
        <v>9.3970000000000002</v>
      </c>
    </row>
    <row r="2369" spans="1:10" x14ac:dyDescent="0.25">
      <c r="A2369" s="33">
        <v>39539</v>
      </c>
      <c r="B2369" s="44">
        <v>1.5660000000000001</v>
      </c>
      <c r="C2369" s="44">
        <v>157.55000000000001</v>
      </c>
      <c r="D2369" s="44">
        <v>25.184000000000001</v>
      </c>
      <c r="E2369" s="44">
        <v>7.4566999999999997</v>
      </c>
      <c r="F2369" s="44">
        <v>0.78879999999999995</v>
      </c>
      <c r="G2369" s="44">
        <v>258.55</v>
      </c>
      <c r="H2369" s="44">
        <v>3.5106999999999999</v>
      </c>
      <c r="I2369" s="44">
        <v>1.33</v>
      </c>
      <c r="J2369" s="45">
        <v>9.3945000000000007</v>
      </c>
    </row>
    <row r="2370" spans="1:10" x14ac:dyDescent="0.25">
      <c r="A2370" s="33">
        <v>39540</v>
      </c>
      <c r="B2370" s="44">
        <v>1.5631999999999999</v>
      </c>
      <c r="C2370" s="44">
        <v>159.4</v>
      </c>
      <c r="D2370" s="44">
        <v>25.07</v>
      </c>
      <c r="E2370" s="44">
        <v>7.4576000000000002</v>
      </c>
      <c r="F2370" s="44">
        <v>0.78849999999999998</v>
      </c>
      <c r="G2370" s="44">
        <v>256.97000000000003</v>
      </c>
      <c r="H2370" s="44">
        <v>3.4931999999999999</v>
      </c>
      <c r="I2370" s="44">
        <v>1.3051999999999999</v>
      </c>
      <c r="J2370" s="45">
        <v>9.3696999999999999</v>
      </c>
    </row>
    <row r="2371" spans="1:10" x14ac:dyDescent="0.25">
      <c r="A2371" s="33">
        <v>39541</v>
      </c>
      <c r="B2371" s="44">
        <v>1.5526</v>
      </c>
      <c r="C2371" s="44">
        <v>159.75</v>
      </c>
      <c r="D2371" s="44">
        <v>24.937999999999999</v>
      </c>
      <c r="E2371" s="44">
        <v>7.4585999999999997</v>
      </c>
      <c r="F2371" s="44">
        <v>0.78320000000000001</v>
      </c>
      <c r="G2371" s="44">
        <v>257.44</v>
      </c>
      <c r="H2371" s="44">
        <v>3.4832999999999998</v>
      </c>
      <c r="I2371" s="44">
        <v>1.2784</v>
      </c>
      <c r="J2371" s="45">
        <v>9.3420000000000005</v>
      </c>
    </row>
    <row r="2372" spans="1:10" x14ac:dyDescent="0.25">
      <c r="A2372" s="33">
        <v>39542</v>
      </c>
      <c r="B2372" s="44">
        <v>1.5722</v>
      </c>
      <c r="C2372" s="44">
        <v>160.88</v>
      </c>
      <c r="D2372" s="44">
        <v>25.035</v>
      </c>
      <c r="E2372" s="44">
        <v>7.4584000000000001</v>
      </c>
      <c r="F2372" s="44">
        <v>0.78549999999999998</v>
      </c>
      <c r="G2372" s="44">
        <v>257.25</v>
      </c>
      <c r="H2372" s="44">
        <v>3.4742999999999999</v>
      </c>
      <c r="I2372" s="44">
        <v>1.2839</v>
      </c>
      <c r="J2372" s="45">
        <v>9.3680000000000003</v>
      </c>
    </row>
    <row r="2373" spans="1:10" x14ac:dyDescent="0.25">
      <c r="A2373" s="33">
        <v>39545</v>
      </c>
      <c r="B2373" s="44">
        <v>1.5692999999999999</v>
      </c>
      <c r="C2373" s="44">
        <v>161.13</v>
      </c>
      <c r="D2373" s="44">
        <v>25.018999999999998</v>
      </c>
      <c r="E2373" s="44">
        <v>7.4592000000000001</v>
      </c>
      <c r="F2373" s="44">
        <v>0.78935</v>
      </c>
      <c r="G2373" s="44">
        <v>254.05</v>
      </c>
      <c r="H2373" s="44">
        <v>3.4567999999999999</v>
      </c>
      <c r="I2373" s="44">
        <v>1.2849999999999999</v>
      </c>
      <c r="J2373" s="45">
        <v>9.3687000000000005</v>
      </c>
    </row>
    <row r="2374" spans="1:10" x14ac:dyDescent="0.25">
      <c r="A2374" s="33">
        <v>39546</v>
      </c>
      <c r="B2374" s="44">
        <v>1.5693999999999999</v>
      </c>
      <c r="C2374" s="44">
        <v>160.75</v>
      </c>
      <c r="D2374" s="44">
        <v>24.984999999999999</v>
      </c>
      <c r="E2374" s="44">
        <v>7.4598000000000004</v>
      </c>
      <c r="F2374" s="44">
        <v>0.7974</v>
      </c>
      <c r="G2374" s="44">
        <v>253.8</v>
      </c>
      <c r="H2374" s="44">
        <v>3.4594999999999998</v>
      </c>
      <c r="I2374" s="44">
        <v>1.2867</v>
      </c>
      <c r="J2374" s="45">
        <v>9.3610000000000007</v>
      </c>
    </row>
    <row r="2375" spans="1:10" x14ac:dyDescent="0.25">
      <c r="A2375" s="33">
        <v>39547</v>
      </c>
      <c r="B2375" s="44">
        <v>1.5726</v>
      </c>
      <c r="C2375" s="44">
        <v>161.36000000000001</v>
      </c>
      <c r="D2375" s="44">
        <v>25.097999999999999</v>
      </c>
      <c r="E2375" s="44">
        <v>7.4602000000000004</v>
      </c>
      <c r="F2375" s="44">
        <v>0.79769999999999996</v>
      </c>
      <c r="G2375" s="44">
        <v>253.3</v>
      </c>
      <c r="H2375" s="44">
        <v>3.4550999999999998</v>
      </c>
      <c r="I2375" s="44">
        <v>1.3010999999999999</v>
      </c>
      <c r="J2375" s="45">
        <v>9.3621999999999996</v>
      </c>
    </row>
    <row r="2376" spans="1:10" x14ac:dyDescent="0.25">
      <c r="A2376" s="33">
        <v>39548</v>
      </c>
      <c r="B2376" s="44">
        <v>1.5874999999999999</v>
      </c>
      <c r="C2376" s="44">
        <v>159.18</v>
      </c>
      <c r="D2376" s="44">
        <v>25.129000000000001</v>
      </c>
      <c r="E2376" s="44">
        <v>7.4607999999999999</v>
      </c>
      <c r="F2376" s="44">
        <v>0.80110000000000003</v>
      </c>
      <c r="G2376" s="44">
        <v>253.53</v>
      </c>
      <c r="H2376" s="44">
        <v>3.4409999999999998</v>
      </c>
      <c r="I2376" s="44">
        <v>1.3218000000000001</v>
      </c>
      <c r="J2376" s="45">
        <v>9.3859999999999992</v>
      </c>
    </row>
    <row r="2377" spans="1:10" x14ac:dyDescent="0.25">
      <c r="A2377" s="33">
        <v>39549</v>
      </c>
      <c r="B2377" s="44">
        <v>1.5832999999999999</v>
      </c>
      <c r="C2377" s="44">
        <v>159.83000000000001</v>
      </c>
      <c r="D2377" s="44">
        <v>25.024999999999999</v>
      </c>
      <c r="E2377" s="44">
        <v>7.4589999999999996</v>
      </c>
      <c r="F2377" s="44">
        <v>0.80169999999999997</v>
      </c>
      <c r="G2377" s="44">
        <v>252.73</v>
      </c>
      <c r="H2377" s="44">
        <v>3.4336000000000002</v>
      </c>
      <c r="I2377" s="44">
        <v>1.333</v>
      </c>
      <c r="J2377" s="45">
        <v>9.4120000000000008</v>
      </c>
    </row>
    <row r="2378" spans="1:10" x14ac:dyDescent="0.25">
      <c r="A2378" s="33">
        <v>39552</v>
      </c>
      <c r="B2378" s="44">
        <v>1.5869</v>
      </c>
      <c r="C2378" s="44">
        <v>159.38</v>
      </c>
      <c r="D2378" s="44">
        <v>24.94</v>
      </c>
      <c r="E2378" s="44">
        <v>7.4583000000000004</v>
      </c>
      <c r="F2378" s="44">
        <v>0.79859999999999998</v>
      </c>
      <c r="G2378" s="44">
        <v>252.39</v>
      </c>
      <c r="H2378" s="44">
        <v>3.4125000000000001</v>
      </c>
      <c r="I2378" s="44">
        <v>1.3231999999999999</v>
      </c>
      <c r="J2378" s="45">
        <v>9.4060000000000006</v>
      </c>
    </row>
    <row r="2379" spans="1:10" x14ac:dyDescent="0.25">
      <c r="A2379" s="33">
        <v>39553</v>
      </c>
      <c r="B2379" s="44">
        <v>1.5828</v>
      </c>
      <c r="C2379" s="44">
        <v>159.87</v>
      </c>
      <c r="D2379" s="44">
        <v>24.818999999999999</v>
      </c>
      <c r="E2379" s="44">
        <v>7.4593999999999996</v>
      </c>
      <c r="F2379" s="44">
        <v>0.80489999999999995</v>
      </c>
      <c r="G2379" s="44">
        <v>252.17</v>
      </c>
      <c r="H2379" s="44">
        <v>3.4102999999999999</v>
      </c>
      <c r="I2379" s="44">
        <v>1.3322000000000001</v>
      </c>
      <c r="J2379" s="45">
        <v>9.4190000000000005</v>
      </c>
    </row>
    <row r="2380" spans="1:10" x14ac:dyDescent="0.25">
      <c r="A2380" s="33">
        <v>39554</v>
      </c>
      <c r="B2380" s="44">
        <v>1.5928</v>
      </c>
      <c r="C2380" s="44">
        <v>161.41</v>
      </c>
      <c r="D2380" s="44">
        <v>24.847999999999999</v>
      </c>
      <c r="E2380" s="44">
        <v>7.4603000000000002</v>
      </c>
      <c r="F2380" s="44">
        <v>0.80610000000000004</v>
      </c>
      <c r="G2380" s="44">
        <v>254.26</v>
      </c>
      <c r="H2380" s="44">
        <v>3.4213</v>
      </c>
      <c r="I2380" s="44">
        <v>1.3274999999999999</v>
      </c>
      <c r="J2380" s="45">
        <v>9.4038000000000004</v>
      </c>
    </row>
    <row r="2381" spans="1:10" x14ac:dyDescent="0.25">
      <c r="A2381" s="33">
        <v>39555</v>
      </c>
      <c r="B2381" s="44">
        <v>1.5871999999999999</v>
      </c>
      <c r="C2381" s="44">
        <v>162.74</v>
      </c>
      <c r="D2381" s="44">
        <v>24.975000000000001</v>
      </c>
      <c r="E2381" s="44">
        <v>7.4611000000000001</v>
      </c>
      <c r="F2381" s="44">
        <v>0.80169999999999997</v>
      </c>
      <c r="G2381" s="44">
        <v>253.35</v>
      </c>
      <c r="H2381" s="44">
        <v>3.4198</v>
      </c>
      <c r="I2381" s="44">
        <v>1.3154999999999999</v>
      </c>
      <c r="J2381" s="45">
        <v>9.3844999999999992</v>
      </c>
    </row>
    <row r="2382" spans="1:10" x14ac:dyDescent="0.25">
      <c r="A2382" s="33">
        <v>39556</v>
      </c>
      <c r="B2382" s="44">
        <v>1.5780000000000001</v>
      </c>
      <c r="C2382" s="44">
        <v>163.99</v>
      </c>
      <c r="D2382" s="44">
        <v>25.12</v>
      </c>
      <c r="E2382" s="44">
        <v>7.4611000000000001</v>
      </c>
      <c r="F2382" s="44">
        <v>0.79069999999999996</v>
      </c>
      <c r="G2382" s="44">
        <v>253.16</v>
      </c>
      <c r="H2382" s="44">
        <v>3.419</v>
      </c>
      <c r="I2382" s="44">
        <v>1.3221000000000001</v>
      </c>
      <c r="J2382" s="45">
        <v>9.3940000000000001</v>
      </c>
    </row>
    <row r="2383" spans="1:10" x14ac:dyDescent="0.25">
      <c r="A2383" s="33">
        <v>39559</v>
      </c>
      <c r="B2383" s="44">
        <v>1.5898000000000001</v>
      </c>
      <c r="C2383" s="44">
        <v>164.43</v>
      </c>
      <c r="D2383" s="44">
        <v>25.091000000000001</v>
      </c>
      <c r="E2383" s="44">
        <v>7.4618000000000002</v>
      </c>
      <c r="F2383" s="44">
        <v>0.80069999999999997</v>
      </c>
      <c r="G2383" s="44">
        <v>252.47</v>
      </c>
      <c r="H2383" s="44">
        <v>3.4186999999999999</v>
      </c>
      <c r="I2383" s="44">
        <v>1.3240000000000001</v>
      </c>
      <c r="J2383" s="45">
        <v>9.3804999999999996</v>
      </c>
    </row>
    <row r="2384" spans="1:10" x14ac:dyDescent="0.25">
      <c r="A2384" s="33">
        <v>39560</v>
      </c>
      <c r="B2384" s="44">
        <v>1.5931</v>
      </c>
      <c r="C2384" s="44">
        <v>164.43</v>
      </c>
      <c r="D2384" s="44">
        <v>25.055</v>
      </c>
      <c r="E2384" s="44">
        <v>7.4619</v>
      </c>
      <c r="F2384" s="44">
        <v>0.79979999999999996</v>
      </c>
      <c r="G2384" s="44">
        <v>251.73</v>
      </c>
      <c r="H2384" s="44">
        <v>3.4148000000000001</v>
      </c>
      <c r="I2384" s="44">
        <v>1.3236000000000001</v>
      </c>
      <c r="J2384" s="45">
        <v>9.3605</v>
      </c>
    </row>
    <row r="2385" spans="1:10" x14ac:dyDescent="0.25">
      <c r="A2385" s="33">
        <v>39561</v>
      </c>
      <c r="B2385" s="44">
        <v>1.5940000000000001</v>
      </c>
      <c r="C2385" s="44">
        <v>164.3</v>
      </c>
      <c r="D2385" s="44">
        <v>25.074999999999999</v>
      </c>
      <c r="E2385" s="44">
        <v>7.4622999999999999</v>
      </c>
      <c r="F2385" s="44">
        <v>0.80345</v>
      </c>
      <c r="G2385" s="44">
        <v>251.7</v>
      </c>
      <c r="H2385" s="44">
        <v>3.4169</v>
      </c>
      <c r="I2385" s="44">
        <v>1.3272999999999999</v>
      </c>
      <c r="J2385" s="45">
        <v>9.3185000000000002</v>
      </c>
    </row>
    <row r="2386" spans="1:10" x14ac:dyDescent="0.25">
      <c r="A2386" s="33">
        <v>39562</v>
      </c>
      <c r="B2386" s="44">
        <v>1.5769</v>
      </c>
      <c r="C2386" s="44">
        <v>163.07</v>
      </c>
      <c r="D2386" s="44">
        <v>25.128</v>
      </c>
      <c r="E2386" s="44">
        <v>7.4626999999999999</v>
      </c>
      <c r="F2386" s="44">
        <v>0.79800000000000004</v>
      </c>
      <c r="G2386" s="44">
        <v>252.26</v>
      </c>
      <c r="H2386" s="44">
        <v>3.4180999999999999</v>
      </c>
      <c r="I2386" s="44">
        <v>1.3322000000000001</v>
      </c>
      <c r="J2386" s="45">
        <v>9.3019999999999996</v>
      </c>
    </row>
    <row r="2387" spans="1:10" x14ac:dyDescent="0.25">
      <c r="A2387" s="33">
        <v>39563</v>
      </c>
      <c r="B2387" s="44">
        <v>1.5596000000000001</v>
      </c>
      <c r="C2387" s="44">
        <v>163.01</v>
      </c>
      <c r="D2387" s="44">
        <v>25.254000000000001</v>
      </c>
      <c r="E2387" s="44">
        <v>7.4626999999999999</v>
      </c>
      <c r="F2387" s="44">
        <v>0.78605000000000003</v>
      </c>
      <c r="G2387" s="44">
        <v>252.9</v>
      </c>
      <c r="H2387" s="44">
        <v>3.427</v>
      </c>
      <c r="I2387" s="44">
        <v>1.341</v>
      </c>
      <c r="J2387" s="45">
        <v>9.3379999999999992</v>
      </c>
    </row>
    <row r="2388" spans="1:10" x14ac:dyDescent="0.25">
      <c r="A2388" s="33">
        <v>39566</v>
      </c>
      <c r="B2388" s="44">
        <v>1.5628</v>
      </c>
      <c r="C2388" s="44">
        <v>163.55000000000001</v>
      </c>
      <c r="D2388" s="44">
        <v>25.161000000000001</v>
      </c>
      <c r="E2388" s="44">
        <v>7.4622999999999999</v>
      </c>
      <c r="F2388" s="44">
        <v>0.78469999999999995</v>
      </c>
      <c r="G2388" s="44">
        <v>252.28</v>
      </c>
      <c r="H2388" s="44">
        <v>3.4329999999999998</v>
      </c>
      <c r="I2388" s="44">
        <v>1.3315999999999999</v>
      </c>
      <c r="J2388" s="45">
        <v>9.3513999999999999</v>
      </c>
    </row>
    <row r="2389" spans="1:10" x14ac:dyDescent="0.25">
      <c r="A2389" s="33">
        <v>39567</v>
      </c>
      <c r="B2389" s="44">
        <v>1.5570999999999999</v>
      </c>
      <c r="C2389" s="44">
        <v>161.72999999999999</v>
      </c>
      <c r="D2389" s="44">
        <v>25.25</v>
      </c>
      <c r="E2389" s="44">
        <v>7.4612999999999996</v>
      </c>
      <c r="F2389" s="44">
        <v>0.78895000000000004</v>
      </c>
      <c r="G2389" s="44">
        <v>252.93</v>
      </c>
      <c r="H2389" s="44">
        <v>3.4563999999999999</v>
      </c>
      <c r="I2389" s="44">
        <v>1.3358000000000001</v>
      </c>
      <c r="J2389" s="45">
        <v>9.3577999999999992</v>
      </c>
    </row>
    <row r="2390" spans="1:10" x14ac:dyDescent="0.25">
      <c r="A2390" s="33">
        <v>39568</v>
      </c>
      <c r="B2390" s="44">
        <v>1.554</v>
      </c>
      <c r="C2390" s="44">
        <v>162.62</v>
      </c>
      <c r="D2390" s="44">
        <v>25.204999999999998</v>
      </c>
      <c r="E2390" s="44">
        <v>7.4619999999999997</v>
      </c>
      <c r="F2390" s="44">
        <v>0.79015000000000002</v>
      </c>
      <c r="G2390" s="44">
        <v>253.32</v>
      </c>
      <c r="H2390" s="44">
        <v>3.4514999999999998</v>
      </c>
      <c r="I2390" s="44">
        <v>1.3297000000000001</v>
      </c>
      <c r="J2390" s="45">
        <v>9.3574999999999999</v>
      </c>
    </row>
    <row r="2391" spans="1:10" x14ac:dyDescent="0.25">
      <c r="A2391" s="33">
        <v>39570</v>
      </c>
      <c r="B2391" s="44">
        <v>1.5458000000000001</v>
      </c>
      <c r="C2391" s="44">
        <v>161.94</v>
      </c>
      <c r="D2391" s="44">
        <v>25.265000000000001</v>
      </c>
      <c r="E2391" s="44">
        <v>7.4618000000000002</v>
      </c>
      <c r="F2391" s="44">
        <v>0.77900000000000003</v>
      </c>
      <c r="G2391" s="44">
        <v>251.93</v>
      </c>
      <c r="H2391" s="44">
        <v>3.4518</v>
      </c>
      <c r="I2391" s="44">
        <v>1.3440000000000001</v>
      </c>
      <c r="J2391" s="45">
        <v>9.3554999999999993</v>
      </c>
    </row>
    <row r="2392" spans="1:10" x14ac:dyDescent="0.25">
      <c r="A2392" s="33">
        <v>39573</v>
      </c>
      <c r="B2392" s="44">
        <v>1.546</v>
      </c>
      <c r="C2392" s="44">
        <v>162.72999999999999</v>
      </c>
      <c r="D2392" s="44">
        <v>25.227</v>
      </c>
      <c r="E2392" s="44">
        <v>7.4623999999999997</v>
      </c>
      <c r="F2392" s="44">
        <v>0.78520000000000001</v>
      </c>
      <c r="G2392" s="44">
        <v>252.14</v>
      </c>
      <c r="H2392" s="44">
        <v>3.4422999999999999</v>
      </c>
      <c r="I2392" s="44">
        <v>1.3531</v>
      </c>
      <c r="J2392" s="45">
        <v>9.3484999999999996</v>
      </c>
    </row>
    <row r="2393" spans="1:10" x14ac:dyDescent="0.25">
      <c r="A2393" s="33">
        <v>39574</v>
      </c>
      <c r="B2393" s="44">
        <v>1.5528</v>
      </c>
      <c r="C2393" s="44">
        <v>162.25</v>
      </c>
      <c r="D2393" s="44">
        <v>25.175000000000001</v>
      </c>
      <c r="E2393" s="44">
        <v>7.4626999999999999</v>
      </c>
      <c r="F2393" s="44">
        <v>0.78810000000000002</v>
      </c>
      <c r="G2393" s="44">
        <v>252.04</v>
      </c>
      <c r="H2393" s="44">
        <v>3.4371999999999998</v>
      </c>
      <c r="I2393" s="44">
        <v>1.3359000000000001</v>
      </c>
      <c r="J2393" s="45">
        <v>9.3360000000000003</v>
      </c>
    </row>
    <row r="2394" spans="1:10" x14ac:dyDescent="0.25">
      <c r="A2394" s="33">
        <v>39575</v>
      </c>
      <c r="B2394" s="44">
        <v>1.5429999999999999</v>
      </c>
      <c r="C2394" s="44">
        <v>162.55000000000001</v>
      </c>
      <c r="D2394" s="44">
        <v>25.141999999999999</v>
      </c>
      <c r="E2394" s="44">
        <v>7.4622999999999999</v>
      </c>
      <c r="F2394" s="44">
        <v>0.78864999999999996</v>
      </c>
      <c r="G2394" s="44">
        <v>252.03</v>
      </c>
      <c r="H2394" s="44">
        <v>3.4228999999999998</v>
      </c>
      <c r="I2394" s="44">
        <v>1.3371</v>
      </c>
      <c r="J2394" s="45">
        <v>9.2952999999999992</v>
      </c>
    </row>
    <row r="2395" spans="1:10" x14ac:dyDescent="0.25">
      <c r="A2395" s="33">
        <v>39576</v>
      </c>
      <c r="B2395" s="44">
        <v>1.5347</v>
      </c>
      <c r="C2395" s="44">
        <v>160.15</v>
      </c>
      <c r="D2395" s="44">
        <v>25.170999999999999</v>
      </c>
      <c r="E2395" s="44">
        <v>7.4619</v>
      </c>
      <c r="F2395" s="44">
        <v>0.78505000000000003</v>
      </c>
      <c r="G2395" s="44">
        <v>253.05</v>
      </c>
      <c r="H2395" s="44">
        <v>3.4230999999999998</v>
      </c>
      <c r="I2395" s="44">
        <v>1.3353999999999999</v>
      </c>
      <c r="J2395" s="45">
        <v>9.3019999999999996</v>
      </c>
    </row>
    <row r="2396" spans="1:10" x14ac:dyDescent="0.25">
      <c r="A2396" s="33">
        <v>39577</v>
      </c>
      <c r="B2396" s="44">
        <v>1.5458000000000001</v>
      </c>
      <c r="C2396" s="44">
        <v>158.81</v>
      </c>
      <c r="D2396" s="44">
        <v>25.146999999999998</v>
      </c>
      <c r="E2396" s="44">
        <v>7.4614000000000003</v>
      </c>
      <c r="F2396" s="44">
        <v>0.79379999999999995</v>
      </c>
      <c r="G2396" s="44">
        <v>252.87</v>
      </c>
      <c r="H2396" s="44">
        <v>3.4009999999999998</v>
      </c>
      <c r="I2396" s="44">
        <v>1.3361000000000001</v>
      </c>
      <c r="J2396" s="45">
        <v>9.2904</v>
      </c>
    </row>
    <row r="2397" spans="1:10" x14ac:dyDescent="0.25">
      <c r="A2397" s="33">
        <v>39580</v>
      </c>
      <c r="B2397" s="44">
        <v>1.5429999999999999</v>
      </c>
      <c r="C2397" s="44">
        <v>160.41999999999999</v>
      </c>
      <c r="D2397" s="44">
        <v>24.95</v>
      </c>
      <c r="E2397" s="44">
        <v>7.4611000000000001</v>
      </c>
      <c r="F2397" s="44">
        <v>0.78885000000000005</v>
      </c>
      <c r="G2397" s="44">
        <v>250.73</v>
      </c>
      <c r="H2397" s="44">
        <v>3.3927999999999998</v>
      </c>
      <c r="I2397" s="44">
        <v>1.3386</v>
      </c>
      <c r="J2397" s="45">
        <v>9.2873000000000001</v>
      </c>
    </row>
    <row r="2398" spans="1:10" x14ac:dyDescent="0.25">
      <c r="A2398" s="33">
        <v>39581</v>
      </c>
      <c r="B2398" s="44">
        <v>1.5472999999999999</v>
      </c>
      <c r="C2398" s="44">
        <v>160.71</v>
      </c>
      <c r="D2398" s="44">
        <v>24.939</v>
      </c>
      <c r="E2398" s="44">
        <v>7.4625000000000004</v>
      </c>
      <c r="F2398" s="44">
        <v>0.79379999999999995</v>
      </c>
      <c r="G2398" s="44">
        <v>250.1</v>
      </c>
      <c r="H2398" s="44">
        <v>3.3837999999999999</v>
      </c>
      <c r="I2398" s="44">
        <v>1.3366</v>
      </c>
      <c r="J2398" s="45">
        <v>9.2940000000000005</v>
      </c>
    </row>
    <row r="2399" spans="1:10" x14ac:dyDescent="0.25">
      <c r="A2399" s="33">
        <v>39582</v>
      </c>
      <c r="B2399" s="44">
        <v>1.5439000000000001</v>
      </c>
      <c r="C2399" s="44">
        <v>162.47999999999999</v>
      </c>
      <c r="D2399" s="44">
        <v>25.029</v>
      </c>
      <c r="E2399" s="44">
        <v>7.4626000000000001</v>
      </c>
      <c r="F2399" s="44">
        <v>0.79510000000000003</v>
      </c>
      <c r="G2399" s="44">
        <v>249.96</v>
      </c>
      <c r="H2399" s="44">
        <v>3.3990999999999998</v>
      </c>
      <c r="I2399" s="44">
        <v>1.3269</v>
      </c>
      <c r="J2399" s="45">
        <v>9.3078000000000003</v>
      </c>
    </row>
    <row r="2400" spans="1:10" x14ac:dyDescent="0.25">
      <c r="A2400" s="33">
        <v>39583</v>
      </c>
      <c r="B2400" s="44">
        <v>1.5474000000000001</v>
      </c>
      <c r="C2400" s="44">
        <v>162.61000000000001</v>
      </c>
      <c r="D2400" s="44">
        <v>25.04</v>
      </c>
      <c r="E2400" s="44">
        <v>7.4627999999999997</v>
      </c>
      <c r="F2400" s="44">
        <v>0.79720000000000002</v>
      </c>
      <c r="G2400" s="44">
        <v>249.66</v>
      </c>
      <c r="H2400" s="44">
        <v>3.4005999999999998</v>
      </c>
      <c r="I2400" s="44">
        <v>1.3290999999999999</v>
      </c>
      <c r="J2400" s="45">
        <v>9.3219999999999992</v>
      </c>
    </row>
    <row r="2401" spans="1:10" x14ac:dyDescent="0.25">
      <c r="A2401" s="33">
        <v>39584</v>
      </c>
      <c r="B2401" s="44">
        <v>1.5498000000000001</v>
      </c>
      <c r="C2401" s="44">
        <v>162.29</v>
      </c>
      <c r="D2401" s="44">
        <v>24.977</v>
      </c>
      <c r="E2401" s="44">
        <v>7.4603999999999999</v>
      </c>
      <c r="F2401" s="44">
        <v>0.79584999999999995</v>
      </c>
      <c r="G2401" s="44">
        <v>246.98</v>
      </c>
      <c r="H2401" s="44">
        <v>3.3889999999999998</v>
      </c>
      <c r="I2401" s="44">
        <v>1.3360000000000001</v>
      </c>
      <c r="J2401" s="45">
        <v>9.3369999999999997</v>
      </c>
    </row>
    <row r="2402" spans="1:10" x14ac:dyDescent="0.25">
      <c r="A2402" s="33">
        <v>39587</v>
      </c>
      <c r="B2402" s="44">
        <v>1.5577000000000001</v>
      </c>
      <c r="C2402" s="44">
        <v>162.04</v>
      </c>
      <c r="D2402" s="44">
        <v>25.056000000000001</v>
      </c>
      <c r="E2402" s="44">
        <v>7.4611999999999998</v>
      </c>
      <c r="F2402" s="44">
        <v>0.79759999999999998</v>
      </c>
      <c r="G2402" s="44">
        <v>246.23</v>
      </c>
      <c r="H2402" s="44">
        <v>3.3849999999999998</v>
      </c>
      <c r="I2402" s="44">
        <v>1.3306</v>
      </c>
      <c r="J2402" s="45">
        <v>9.2874999999999996</v>
      </c>
    </row>
    <row r="2403" spans="1:10" x14ac:dyDescent="0.25">
      <c r="A2403" s="33">
        <v>39588</v>
      </c>
      <c r="B2403" s="44">
        <v>1.5639000000000001</v>
      </c>
      <c r="C2403" s="44">
        <v>162.84</v>
      </c>
      <c r="D2403" s="44">
        <v>25.062000000000001</v>
      </c>
      <c r="E2403" s="44">
        <v>7.4591000000000003</v>
      </c>
      <c r="F2403" s="44">
        <v>0.7964</v>
      </c>
      <c r="G2403" s="44">
        <v>245.67</v>
      </c>
      <c r="H2403" s="44">
        <v>3.3881999999999999</v>
      </c>
      <c r="I2403" s="44">
        <v>1.3429</v>
      </c>
      <c r="J2403" s="45">
        <v>9.2789999999999999</v>
      </c>
    </row>
    <row r="2404" spans="1:10" x14ac:dyDescent="0.25">
      <c r="A2404" s="33">
        <v>39589</v>
      </c>
      <c r="B2404" s="44">
        <v>1.5752999999999999</v>
      </c>
      <c r="C2404" s="44">
        <v>162.82</v>
      </c>
      <c r="D2404" s="44">
        <v>25.085000000000001</v>
      </c>
      <c r="E2404" s="44">
        <v>7.4588000000000001</v>
      </c>
      <c r="F2404" s="44">
        <v>0.80145</v>
      </c>
      <c r="G2404" s="44">
        <v>243.27</v>
      </c>
      <c r="H2404" s="44">
        <v>3.3904999999999998</v>
      </c>
      <c r="I2404" s="44">
        <v>1.3523000000000001</v>
      </c>
      <c r="J2404" s="45">
        <v>9.2993000000000006</v>
      </c>
    </row>
    <row r="2405" spans="1:10" x14ac:dyDescent="0.25">
      <c r="A2405" s="33">
        <v>39590</v>
      </c>
      <c r="B2405" s="44">
        <v>1.5754999999999999</v>
      </c>
      <c r="C2405" s="44">
        <v>162.71</v>
      </c>
      <c r="D2405" s="44">
        <v>25.146999999999998</v>
      </c>
      <c r="E2405" s="44">
        <v>7.4599000000000002</v>
      </c>
      <c r="F2405" s="44">
        <v>0.79405000000000003</v>
      </c>
      <c r="G2405" s="44">
        <v>245.45</v>
      </c>
      <c r="H2405" s="44">
        <v>3.4195000000000002</v>
      </c>
      <c r="I2405" s="44">
        <v>1.3453999999999999</v>
      </c>
      <c r="J2405" s="45">
        <v>9.3045000000000009</v>
      </c>
    </row>
    <row r="2406" spans="1:10" x14ac:dyDescent="0.25">
      <c r="A2406" s="33">
        <v>39591</v>
      </c>
      <c r="B2406" s="44">
        <v>1.5742</v>
      </c>
      <c r="C2406" s="44">
        <v>162.97</v>
      </c>
      <c r="D2406" s="44">
        <v>25.103000000000002</v>
      </c>
      <c r="E2406" s="44">
        <v>7.4602000000000004</v>
      </c>
      <c r="F2406" s="44">
        <v>0.7944</v>
      </c>
      <c r="G2406" s="44">
        <v>244.97</v>
      </c>
      <c r="H2406" s="44">
        <v>3.4020999999999999</v>
      </c>
      <c r="I2406" s="44">
        <v>1.3555999999999999</v>
      </c>
      <c r="J2406" s="45">
        <v>9.3024000000000004</v>
      </c>
    </row>
    <row r="2407" spans="1:10" x14ac:dyDescent="0.25">
      <c r="A2407" s="33">
        <v>39594</v>
      </c>
      <c r="B2407" s="44">
        <v>1.5761000000000001</v>
      </c>
      <c r="C2407" s="44">
        <v>162.97</v>
      </c>
      <c r="D2407" s="44">
        <v>25.082999999999998</v>
      </c>
      <c r="E2407" s="44">
        <v>7.4602000000000004</v>
      </c>
      <c r="F2407" s="44">
        <v>0.79654999999999998</v>
      </c>
      <c r="G2407" s="44">
        <v>243.93</v>
      </c>
      <c r="H2407" s="44">
        <v>3.3980000000000001</v>
      </c>
      <c r="I2407" s="44">
        <v>1.3798999999999999</v>
      </c>
      <c r="J2407" s="45">
        <v>9.3089999999999993</v>
      </c>
    </row>
    <row r="2408" spans="1:10" x14ac:dyDescent="0.25">
      <c r="A2408" s="33">
        <v>39595</v>
      </c>
      <c r="B2408" s="44">
        <v>1.5760000000000001</v>
      </c>
      <c r="C2408" s="44">
        <v>163.65</v>
      </c>
      <c r="D2408" s="44">
        <v>25.143000000000001</v>
      </c>
      <c r="E2408" s="44">
        <v>7.4595000000000002</v>
      </c>
      <c r="F2408" s="44">
        <v>0.79700000000000004</v>
      </c>
      <c r="G2408" s="44">
        <v>244.03</v>
      </c>
      <c r="H2408" s="44">
        <v>3.3976999999999999</v>
      </c>
      <c r="I2408" s="44">
        <v>1.3865000000000001</v>
      </c>
      <c r="J2408" s="45">
        <v>9.2844999999999995</v>
      </c>
    </row>
    <row r="2409" spans="1:10" x14ac:dyDescent="0.25">
      <c r="A2409" s="33">
        <v>39596</v>
      </c>
      <c r="B2409" s="44">
        <v>1.5656000000000001</v>
      </c>
      <c r="C2409" s="44">
        <v>164.07</v>
      </c>
      <c r="D2409" s="44">
        <v>25.209</v>
      </c>
      <c r="E2409" s="44">
        <v>7.4596999999999998</v>
      </c>
      <c r="F2409" s="44">
        <v>0.79315000000000002</v>
      </c>
      <c r="G2409" s="44">
        <v>243.79</v>
      </c>
      <c r="H2409" s="44">
        <v>3.3956</v>
      </c>
      <c r="I2409" s="44">
        <v>1.3956999999999999</v>
      </c>
      <c r="J2409" s="45">
        <v>9.3219999999999992</v>
      </c>
    </row>
    <row r="2410" spans="1:10" x14ac:dyDescent="0.25">
      <c r="A2410" s="33">
        <v>39597</v>
      </c>
      <c r="B2410" s="44">
        <v>1.5550999999999999</v>
      </c>
      <c r="C2410" s="44">
        <v>163.76</v>
      </c>
      <c r="D2410" s="44">
        <v>25.06</v>
      </c>
      <c r="E2410" s="44">
        <v>7.4592000000000001</v>
      </c>
      <c r="F2410" s="44">
        <v>0.78659999999999997</v>
      </c>
      <c r="G2410" s="44">
        <v>241.32</v>
      </c>
      <c r="H2410" s="44">
        <v>3.3841999999999999</v>
      </c>
      <c r="I2410" s="44">
        <v>1.3895</v>
      </c>
      <c r="J2410" s="45">
        <v>9.33</v>
      </c>
    </row>
    <row r="2411" spans="1:10" x14ac:dyDescent="0.25">
      <c r="A2411" s="33">
        <v>39598</v>
      </c>
      <c r="B2411" s="44">
        <v>1.5508</v>
      </c>
      <c r="C2411" s="44">
        <v>163.74</v>
      </c>
      <c r="D2411" s="44">
        <v>25.088000000000001</v>
      </c>
      <c r="E2411" s="44">
        <v>7.4588000000000001</v>
      </c>
      <c r="F2411" s="44">
        <v>0.78600000000000003</v>
      </c>
      <c r="G2411" s="44">
        <v>241.33</v>
      </c>
      <c r="H2411" s="44">
        <v>3.3748999999999998</v>
      </c>
      <c r="I2411" s="44">
        <v>1.3777999999999999</v>
      </c>
      <c r="J2411" s="45">
        <v>9.3279999999999994</v>
      </c>
    </row>
    <row r="2412" spans="1:10" x14ac:dyDescent="0.25">
      <c r="A2412" s="33">
        <v>39601</v>
      </c>
      <c r="B2412" s="44">
        <v>1.5521</v>
      </c>
      <c r="C2412" s="44">
        <v>162.63999999999999</v>
      </c>
      <c r="D2412" s="44">
        <v>25.03</v>
      </c>
      <c r="E2412" s="44">
        <v>7.4591000000000003</v>
      </c>
      <c r="F2412" s="44">
        <v>0.79149999999999998</v>
      </c>
      <c r="G2412" s="44">
        <v>241.06</v>
      </c>
      <c r="H2412" s="44">
        <v>3.3809</v>
      </c>
      <c r="I2412" s="44">
        <v>1.3816999999999999</v>
      </c>
      <c r="J2412" s="45">
        <v>9.3453999999999997</v>
      </c>
    </row>
    <row r="2413" spans="1:10" x14ac:dyDescent="0.25">
      <c r="A2413" s="33">
        <v>39602</v>
      </c>
      <c r="B2413" s="44">
        <v>1.5592999999999999</v>
      </c>
      <c r="C2413" s="44">
        <v>163</v>
      </c>
      <c r="D2413" s="44">
        <v>24.84</v>
      </c>
      <c r="E2413" s="44">
        <v>7.4583000000000004</v>
      </c>
      <c r="F2413" s="44">
        <v>0.79105000000000003</v>
      </c>
      <c r="G2413" s="44">
        <v>241.48</v>
      </c>
      <c r="H2413" s="44">
        <v>3.3650000000000002</v>
      </c>
      <c r="I2413" s="44">
        <v>1.3749</v>
      </c>
      <c r="J2413" s="45">
        <v>9.3407999999999998</v>
      </c>
    </row>
    <row r="2414" spans="1:10" x14ac:dyDescent="0.25">
      <c r="A2414" s="33">
        <v>39603</v>
      </c>
      <c r="B2414" s="44">
        <v>1.5466</v>
      </c>
      <c r="C2414" s="44">
        <v>161.82</v>
      </c>
      <c r="D2414" s="44">
        <v>24.67</v>
      </c>
      <c r="E2414" s="44">
        <v>7.4585999999999997</v>
      </c>
      <c r="F2414" s="44">
        <v>0.79020000000000001</v>
      </c>
      <c r="G2414" s="44">
        <v>242.7</v>
      </c>
      <c r="H2414" s="44">
        <v>3.3763000000000001</v>
      </c>
      <c r="I2414" s="44">
        <v>1.3851</v>
      </c>
      <c r="J2414" s="45">
        <v>9.3447999999999993</v>
      </c>
    </row>
    <row r="2415" spans="1:10" x14ac:dyDescent="0.25">
      <c r="A2415" s="33">
        <v>39604</v>
      </c>
      <c r="B2415" s="44">
        <v>1.5402</v>
      </c>
      <c r="C2415" s="44">
        <v>163.46</v>
      </c>
      <c r="D2415" s="44">
        <v>24.57</v>
      </c>
      <c r="E2415" s="44">
        <v>7.4588999999999999</v>
      </c>
      <c r="F2415" s="44">
        <v>0.78969999999999996</v>
      </c>
      <c r="G2415" s="44">
        <v>241.86</v>
      </c>
      <c r="H2415" s="44">
        <v>3.3769999999999998</v>
      </c>
      <c r="I2415" s="44">
        <v>1.3742000000000001</v>
      </c>
      <c r="J2415" s="45">
        <v>9.3117999999999999</v>
      </c>
    </row>
    <row r="2416" spans="1:10" x14ac:dyDescent="0.25">
      <c r="A2416" s="33">
        <v>39605</v>
      </c>
      <c r="B2416" s="44">
        <v>1.5597000000000001</v>
      </c>
      <c r="C2416" s="44">
        <v>165.75</v>
      </c>
      <c r="D2416" s="44">
        <v>24.582999999999998</v>
      </c>
      <c r="E2416" s="44">
        <v>7.4592000000000001</v>
      </c>
      <c r="F2416" s="44">
        <v>0.79710000000000003</v>
      </c>
      <c r="G2416" s="44">
        <v>245.43</v>
      </c>
      <c r="H2416" s="44">
        <v>3.3818000000000001</v>
      </c>
      <c r="I2416" s="44">
        <v>1.3832</v>
      </c>
      <c r="J2416" s="45">
        <v>9.3338000000000001</v>
      </c>
    </row>
    <row r="2417" spans="1:10" x14ac:dyDescent="0.25">
      <c r="A2417" s="33">
        <v>39608</v>
      </c>
      <c r="B2417" s="44">
        <v>1.5784</v>
      </c>
      <c r="C2417" s="44">
        <v>166.76</v>
      </c>
      <c r="D2417" s="44">
        <v>24.652999999999999</v>
      </c>
      <c r="E2417" s="44">
        <v>7.4599000000000002</v>
      </c>
      <c r="F2417" s="44">
        <v>0.7974</v>
      </c>
      <c r="G2417" s="44">
        <v>247.2</v>
      </c>
      <c r="H2417" s="44">
        <v>3.3847999999999998</v>
      </c>
      <c r="I2417" s="44">
        <v>1.3931</v>
      </c>
      <c r="J2417" s="45">
        <v>9.3480000000000008</v>
      </c>
    </row>
    <row r="2418" spans="1:10" x14ac:dyDescent="0.25">
      <c r="A2418" s="33">
        <v>39609</v>
      </c>
      <c r="B2418" s="44">
        <v>1.5526</v>
      </c>
      <c r="C2418" s="44">
        <v>165.77</v>
      </c>
      <c r="D2418" s="44">
        <v>24.433</v>
      </c>
      <c r="E2418" s="44">
        <v>7.4596999999999998</v>
      </c>
      <c r="F2418" s="44">
        <v>0.79335</v>
      </c>
      <c r="G2418" s="44">
        <v>247.66</v>
      </c>
      <c r="H2418" s="44">
        <v>3.3815</v>
      </c>
      <c r="I2418" s="44">
        <v>1.3959999999999999</v>
      </c>
      <c r="J2418" s="45">
        <v>9.3145000000000007</v>
      </c>
    </row>
    <row r="2419" spans="1:10" x14ac:dyDescent="0.25">
      <c r="A2419" s="33">
        <v>39610</v>
      </c>
      <c r="B2419" s="44">
        <v>1.5515000000000001</v>
      </c>
      <c r="C2419" s="44">
        <v>166.37</v>
      </c>
      <c r="D2419" s="44">
        <v>24.4</v>
      </c>
      <c r="E2419" s="44">
        <v>7.4591000000000003</v>
      </c>
      <c r="F2419" s="44">
        <v>0.79144999999999999</v>
      </c>
      <c r="G2419" s="44">
        <v>247.01</v>
      </c>
      <c r="H2419" s="44">
        <v>3.3740000000000001</v>
      </c>
      <c r="I2419" s="44">
        <v>1.41</v>
      </c>
      <c r="J2419" s="45">
        <v>9.3571000000000009</v>
      </c>
    </row>
    <row r="2420" spans="1:10" x14ac:dyDescent="0.25">
      <c r="A2420" s="33">
        <v>39611</v>
      </c>
      <c r="B2420" s="44">
        <v>1.5417000000000001</v>
      </c>
      <c r="C2420" s="44">
        <v>166.08</v>
      </c>
      <c r="D2420" s="44">
        <v>24.331</v>
      </c>
      <c r="E2420" s="44">
        <v>7.4576000000000002</v>
      </c>
      <c r="F2420" s="44">
        <v>0.79120000000000001</v>
      </c>
      <c r="G2420" s="44">
        <v>246.78</v>
      </c>
      <c r="H2420" s="44">
        <v>3.3915000000000002</v>
      </c>
      <c r="I2420" s="44">
        <v>1.4269000000000001</v>
      </c>
      <c r="J2420" s="45">
        <v>9.3804999999999996</v>
      </c>
    </row>
    <row r="2421" spans="1:10" x14ac:dyDescent="0.25">
      <c r="A2421" s="33">
        <v>39612</v>
      </c>
      <c r="B2421" s="44">
        <v>1.5336000000000001</v>
      </c>
      <c r="C2421" s="44">
        <v>166.05</v>
      </c>
      <c r="D2421" s="44">
        <v>24.195</v>
      </c>
      <c r="E2421" s="44">
        <v>7.4566999999999997</v>
      </c>
      <c r="F2421" s="44">
        <v>0.78835</v>
      </c>
      <c r="G2421" s="44">
        <v>247.5</v>
      </c>
      <c r="H2421" s="44">
        <v>3.3879999999999999</v>
      </c>
      <c r="I2421" s="44">
        <v>1.4136</v>
      </c>
      <c r="J2421" s="45">
        <v>9.3650000000000002</v>
      </c>
    </row>
    <row r="2422" spans="1:10" x14ac:dyDescent="0.25">
      <c r="A2422" s="33">
        <v>39615</v>
      </c>
      <c r="B2422" s="44">
        <v>1.5459000000000001</v>
      </c>
      <c r="C2422" s="44">
        <v>167.26</v>
      </c>
      <c r="D2422" s="44">
        <v>24.210999999999999</v>
      </c>
      <c r="E2422" s="44">
        <v>7.4581</v>
      </c>
      <c r="F2422" s="44">
        <v>0.7873</v>
      </c>
      <c r="G2422" s="44">
        <v>247.23</v>
      </c>
      <c r="H2422" s="44">
        <v>3.3893</v>
      </c>
      <c r="I2422" s="44">
        <v>1.4168000000000001</v>
      </c>
      <c r="J2422" s="45">
        <v>9.3458000000000006</v>
      </c>
    </row>
    <row r="2423" spans="1:10" x14ac:dyDescent="0.25">
      <c r="A2423" s="33">
        <v>39616</v>
      </c>
      <c r="B2423" s="44">
        <v>1.5477000000000001</v>
      </c>
      <c r="C2423" s="44">
        <v>167.59</v>
      </c>
      <c r="D2423" s="44">
        <v>24.193999999999999</v>
      </c>
      <c r="E2423" s="44">
        <v>7.4584000000000001</v>
      </c>
      <c r="F2423" s="44">
        <v>0.7944</v>
      </c>
      <c r="G2423" s="44">
        <v>246.34</v>
      </c>
      <c r="H2423" s="44">
        <v>3.3820999999999999</v>
      </c>
      <c r="I2423" s="44">
        <v>1.4159999999999999</v>
      </c>
      <c r="J2423" s="45">
        <v>9.3581000000000003</v>
      </c>
    </row>
    <row r="2424" spans="1:10" x14ac:dyDescent="0.25">
      <c r="A2424" s="33">
        <v>39617</v>
      </c>
      <c r="B2424" s="44">
        <v>1.5492999999999999</v>
      </c>
      <c r="C2424" s="44">
        <v>167.62</v>
      </c>
      <c r="D2424" s="44">
        <v>24</v>
      </c>
      <c r="E2424" s="44">
        <v>7.4592999999999998</v>
      </c>
      <c r="F2424" s="44">
        <v>0.79330000000000001</v>
      </c>
      <c r="G2424" s="44">
        <v>243.44</v>
      </c>
      <c r="H2424" s="44">
        <v>3.3778999999999999</v>
      </c>
      <c r="I2424" s="44">
        <v>1.415</v>
      </c>
      <c r="J2424" s="45">
        <v>9.3838000000000008</v>
      </c>
    </row>
    <row r="2425" spans="1:10" x14ac:dyDescent="0.25">
      <c r="A2425" s="33">
        <v>39618</v>
      </c>
      <c r="B2425" s="44">
        <v>1.5481</v>
      </c>
      <c r="C2425" s="44">
        <v>166.94</v>
      </c>
      <c r="D2425" s="44">
        <v>24.11</v>
      </c>
      <c r="E2425" s="44">
        <v>7.4591000000000003</v>
      </c>
      <c r="F2425" s="44">
        <v>0.7863</v>
      </c>
      <c r="G2425" s="44">
        <v>240.45</v>
      </c>
      <c r="H2425" s="44">
        <v>3.3677000000000001</v>
      </c>
      <c r="I2425" s="44">
        <v>1.4195</v>
      </c>
      <c r="J2425" s="45">
        <v>9.4030000000000005</v>
      </c>
    </row>
    <row r="2426" spans="1:10" x14ac:dyDescent="0.25">
      <c r="A2426" s="33">
        <v>39619</v>
      </c>
      <c r="B2426" s="44">
        <v>1.5609999999999999</v>
      </c>
      <c r="C2426" s="44">
        <v>167.83</v>
      </c>
      <c r="D2426" s="44">
        <v>24.17</v>
      </c>
      <c r="E2426" s="44">
        <v>7.4580000000000002</v>
      </c>
      <c r="F2426" s="44">
        <v>0.78964999999999996</v>
      </c>
      <c r="G2426" s="44">
        <v>238.55</v>
      </c>
      <c r="H2426" s="44">
        <v>3.3660000000000001</v>
      </c>
      <c r="I2426" s="44">
        <v>1.421</v>
      </c>
      <c r="J2426" s="45">
        <v>9.3979999999999997</v>
      </c>
    </row>
    <row r="2427" spans="1:10" x14ac:dyDescent="0.25">
      <c r="A2427" s="33">
        <v>39622</v>
      </c>
      <c r="B2427" s="44">
        <v>1.5521</v>
      </c>
      <c r="C2427" s="44">
        <v>167.46</v>
      </c>
      <c r="D2427" s="44">
        <v>24.125</v>
      </c>
      <c r="E2427" s="44">
        <v>7.4583000000000004</v>
      </c>
      <c r="F2427" s="44">
        <v>0.79154999999999998</v>
      </c>
      <c r="G2427" s="44">
        <v>239.51</v>
      </c>
      <c r="H2427" s="44">
        <v>3.3633000000000002</v>
      </c>
      <c r="I2427" s="44">
        <v>1.4245000000000001</v>
      </c>
      <c r="J2427" s="45">
        <v>9.3931000000000004</v>
      </c>
    </row>
    <row r="2428" spans="1:10" x14ac:dyDescent="0.25">
      <c r="A2428" s="33">
        <v>39623</v>
      </c>
      <c r="B2428" s="44">
        <v>1.5568</v>
      </c>
      <c r="C2428" s="44">
        <v>168</v>
      </c>
      <c r="D2428" s="44">
        <v>24.074999999999999</v>
      </c>
      <c r="E2428" s="44">
        <v>7.4588999999999999</v>
      </c>
      <c r="F2428" s="44">
        <v>0.79095000000000004</v>
      </c>
      <c r="G2428" s="44">
        <v>239.16</v>
      </c>
      <c r="H2428" s="44">
        <v>3.3662999999999998</v>
      </c>
      <c r="I2428" s="44">
        <v>1.4291</v>
      </c>
      <c r="J2428" s="45">
        <v>9.4025999999999996</v>
      </c>
    </row>
    <row r="2429" spans="1:10" x14ac:dyDescent="0.25">
      <c r="A2429" s="33">
        <v>39624</v>
      </c>
      <c r="B2429" s="44">
        <v>1.5599000000000001</v>
      </c>
      <c r="C2429" s="44">
        <v>168.4</v>
      </c>
      <c r="D2429" s="44">
        <v>24.07</v>
      </c>
      <c r="E2429" s="44">
        <v>7.4584000000000001</v>
      </c>
      <c r="F2429" s="44">
        <v>0.79069999999999996</v>
      </c>
      <c r="G2429" s="44">
        <v>236.96</v>
      </c>
      <c r="H2429" s="44">
        <v>3.3573</v>
      </c>
      <c r="I2429" s="44">
        <v>1.4298999999999999</v>
      </c>
      <c r="J2429" s="45">
        <v>9.4128000000000007</v>
      </c>
    </row>
    <row r="2430" spans="1:10" x14ac:dyDescent="0.25">
      <c r="A2430" s="33">
        <v>39625</v>
      </c>
      <c r="B2430" s="44">
        <v>1.5730999999999999</v>
      </c>
      <c r="C2430" s="44">
        <v>169.23</v>
      </c>
      <c r="D2430" s="44">
        <v>24.085999999999999</v>
      </c>
      <c r="E2430" s="44">
        <v>7.4588999999999999</v>
      </c>
      <c r="F2430" s="44">
        <v>0.79195000000000004</v>
      </c>
      <c r="G2430" s="44">
        <v>236.71</v>
      </c>
      <c r="H2430" s="44">
        <v>3.3555000000000001</v>
      </c>
      <c r="I2430" s="44">
        <v>1.43</v>
      </c>
      <c r="J2430" s="45">
        <v>9.4161999999999999</v>
      </c>
    </row>
    <row r="2431" spans="1:10" x14ac:dyDescent="0.25">
      <c r="A2431" s="33">
        <v>39626</v>
      </c>
      <c r="B2431" s="44">
        <v>1.5748</v>
      </c>
      <c r="C2431" s="44">
        <v>167.08</v>
      </c>
      <c r="D2431" s="44">
        <v>24.001999999999999</v>
      </c>
      <c r="E2431" s="44">
        <v>7.4580000000000002</v>
      </c>
      <c r="F2431" s="44">
        <v>0.79235</v>
      </c>
      <c r="G2431" s="44">
        <v>238.38</v>
      </c>
      <c r="H2431" s="44">
        <v>3.3671000000000002</v>
      </c>
      <c r="I2431" s="44">
        <v>1.4259999999999999</v>
      </c>
      <c r="J2431" s="45">
        <v>9.4262999999999995</v>
      </c>
    </row>
    <row r="2432" spans="1:10" x14ac:dyDescent="0.25">
      <c r="A2432" s="33">
        <v>39629</v>
      </c>
      <c r="B2432" s="44">
        <v>1.5764</v>
      </c>
      <c r="C2432" s="44">
        <v>166.44</v>
      </c>
      <c r="D2432" s="44">
        <v>23.893000000000001</v>
      </c>
      <c r="E2432" s="44">
        <v>7.4579000000000004</v>
      </c>
      <c r="F2432" s="44">
        <v>0.79225000000000001</v>
      </c>
      <c r="G2432" s="44">
        <v>235.43</v>
      </c>
      <c r="H2432" s="44">
        <v>3.3513000000000002</v>
      </c>
      <c r="I2432" s="44">
        <v>1.4217</v>
      </c>
      <c r="J2432" s="45">
        <v>9.4702999999999999</v>
      </c>
    </row>
    <row r="2433" spans="1:10" x14ac:dyDescent="0.25">
      <c r="A2433" s="33">
        <v>39630</v>
      </c>
      <c r="B2433" s="44">
        <v>1.5774999999999999</v>
      </c>
      <c r="C2433" s="44">
        <v>166.57</v>
      </c>
      <c r="D2433" s="44">
        <v>23.824999999999999</v>
      </c>
      <c r="E2433" s="44">
        <v>7.4573999999999998</v>
      </c>
      <c r="F2433" s="44">
        <v>0.79090000000000005</v>
      </c>
      <c r="G2433" s="44">
        <v>235.96</v>
      </c>
      <c r="H2433" s="44">
        <v>3.3611</v>
      </c>
      <c r="I2433" s="44">
        <v>1.4192</v>
      </c>
      <c r="J2433" s="45">
        <v>9.4578000000000007</v>
      </c>
    </row>
    <row r="2434" spans="1:10" x14ac:dyDescent="0.25">
      <c r="A2434" s="33">
        <v>39631</v>
      </c>
      <c r="B2434" s="44">
        <v>1.5806</v>
      </c>
      <c r="C2434" s="44">
        <v>168.41</v>
      </c>
      <c r="D2434" s="44">
        <v>23.864999999999998</v>
      </c>
      <c r="E2434" s="44">
        <v>7.4579000000000004</v>
      </c>
      <c r="F2434" s="44">
        <v>0.79520000000000002</v>
      </c>
      <c r="G2434" s="44">
        <v>236.3</v>
      </c>
      <c r="H2434" s="44">
        <v>3.3574999999999999</v>
      </c>
      <c r="I2434" s="44">
        <v>1.4165000000000001</v>
      </c>
      <c r="J2434" s="45">
        <v>9.4537999999999993</v>
      </c>
    </row>
    <row r="2435" spans="1:10" x14ac:dyDescent="0.25">
      <c r="A2435" s="33">
        <v>39632</v>
      </c>
      <c r="B2435" s="44">
        <v>1.5885</v>
      </c>
      <c r="C2435" s="44">
        <v>168.62</v>
      </c>
      <c r="D2435" s="44">
        <v>23.815999999999999</v>
      </c>
      <c r="E2435" s="44">
        <v>7.4574999999999996</v>
      </c>
      <c r="F2435" s="44">
        <v>0.79920000000000002</v>
      </c>
      <c r="G2435" s="44">
        <v>236.74</v>
      </c>
      <c r="H2435" s="44">
        <v>3.3485999999999998</v>
      </c>
      <c r="I2435" s="44">
        <v>1.4088000000000001</v>
      </c>
      <c r="J2435" s="45">
        <v>9.4537999999999993</v>
      </c>
    </row>
    <row r="2436" spans="1:10" x14ac:dyDescent="0.25">
      <c r="A2436" s="33">
        <v>39633</v>
      </c>
      <c r="B2436" s="44">
        <v>1.5670999999999999</v>
      </c>
      <c r="C2436" s="44">
        <v>167.31</v>
      </c>
      <c r="D2436" s="44">
        <v>23.693999999999999</v>
      </c>
      <c r="E2436" s="44">
        <v>7.4570999999999996</v>
      </c>
      <c r="F2436" s="44">
        <v>0.79079999999999995</v>
      </c>
      <c r="G2436" s="44">
        <v>233.81</v>
      </c>
      <c r="H2436" s="44">
        <v>3.3254999999999999</v>
      </c>
      <c r="I2436" s="44">
        <v>1.3998999999999999</v>
      </c>
      <c r="J2436" s="45">
        <v>9.3934999999999995</v>
      </c>
    </row>
    <row r="2437" spans="1:10" x14ac:dyDescent="0.25">
      <c r="A2437" s="33">
        <v>39636</v>
      </c>
      <c r="B2437" s="44">
        <v>1.5650999999999999</v>
      </c>
      <c r="C2437" s="44">
        <v>168.47</v>
      </c>
      <c r="D2437" s="44">
        <v>23.55</v>
      </c>
      <c r="E2437" s="44">
        <v>7.4572000000000003</v>
      </c>
      <c r="F2437" s="44">
        <v>0.79630000000000001</v>
      </c>
      <c r="G2437" s="44">
        <v>232.92</v>
      </c>
      <c r="H2437" s="44">
        <v>3.3109999999999999</v>
      </c>
      <c r="I2437" s="44">
        <v>1.4023000000000001</v>
      </c>
      <c r="J2437" s="45">
        <v>9.4064999999999994</v>
      </c>
    </row>
    <row r="2438" spans="1:10" x14ac:dyDescent="0.25">
      <c r="A2438" s="33">
        <v>39637</v>
      </c>
      <c r="B2438" s="44">
        <v>1.5687</v>
      </c>
      <c r="C2438" s="44">
        <v>167.96</v>
      </c>
      <c r="D2438" s="44">
        <v>23.608000000000001</v>
      </c>
      <c r="E2438" s="44">
        <v>7.4576000000000002</v>
      </c>
      <c r="F2438" s="44">
        <v>0.7944</v>
      </c>
      <c r="G2438" s="44">
        <v>231.06</v>
      </c>
      <c r="H2438" s="44">
        <v>3.3003999999999998</v>
      </c>
      <c r="I2438" s="44">
        <v>1.41</v>
      </c>
      <c r="J2438" s="45">
        <v>9.4184999999999999</v>
      </c>
    </row>
    <row r="2439" spans="1:10" x14ac:dyDescent="0.25">
      <c r="A2439" s="33">
        <v>39638</v>
      </c>
      <c r="B2439" s="44">
        <v>1.5714999999999999</v>
      </c>
      <c r="C2439" s="44">
        <v>168.87</v>
      </c>
      <c r="D2439" s="44">
        <v>23.49</v>
      </c>
      <c r="E2439" s="44">
        <v>7.4596999999999998</v>
      </c>
      <c r="F2439" s="44">
        <v>0.79654999999999998</v>
      </c>
      <c r="G2439" s="44">
        <v>230.49</v>
      </c>
      <c r="H2439" s="44">
        <v>3.2711000000000001</v>
      </c>
      <c r="I2439" s="44">
        <v>1.4168000000000001</v>
      </c>
      <c r="J2439" s="45">
        <v>9.4483999999999995</v>
      </c>
    </row>
    <row r="2440" spans="1:10" x14ac:dyDescent="0.25">
      <c r="A2440" s="33">
        <v>39639</v>
      </c>
      <c r="B2440" s="44">
        <v>1.5708</v>
      </c>
      <c r="C2440" s="44">
        <v>168.5</v>
      </c>
      <c r="D2440" s="44">
        <v>23.465</v>
      </c>
      <c r="E2440" s="44">
        <v>7.46</v>
      </c>
      <c r="F2440" s="44">
        <v>0.79564999999999997</v>
      </c>
      <c r="G2440" s="44">
        <v>230.6</v>
      </c>
      <c r="H2440" s="44">
        <v>3.27</v>
      </c>
      <c r="I2440" s="44">
        <v>1.4119999999999999</v>
      </c>
      <c r="J2440" s="45">
        <v>9.44</v>
      </c>
    </row>
    <row r="2441" spans="1:10" x14ac:dyDescent="0.25">
      <c r="A2441" s="33">
        <v>39640</v>
      </c>
      <c r="B2441" s="44">
        <v>1.5834999999999999</v>
      </c>
      <c r="C2441" s="44">
        <v>168.35</v>
      </c>
      <c r="D2441" s="44">
        <v>23.515000000000001</v>
      </c>
      <c r="E2441" s="44">
        <v>7.4607999999999999</v>
      </c>
      <c r="F2441" s="44">
        <v>0.79915000000000003</v>
      </c>
      <c r="G2441" s="44">
        <v>231.51</v>
      </c>
      <c r="H2441" s="44">
        <v>3.2698999999999998</v>
      </c>
      <c r="I2441" s="44">
        <v>1.4017999999999999</v>
      </c>
      <c r="J2441" s="45">
        <v>9.4794999999999998</v>
      </c>
    </row>
    <row r="2442" spans="1:10" x14ac:dyDescent="0.25">
      <c r="A2442" s="33">
        <v>39643</v>
      </c>
      <c r="B2442" s="44">
        <v>1.5847</v>
      </c>
      <c r="C2442" s="44">
        <v>169.24</v>
      </c>
      <c r="D2442" s="44">
        <v>23.31</v>
      </c>
      <c r="E2442" s="44">
        <v>7.4607000000000001</v>
      </c>
      <c r="F2442" s="44">
        <v>0.79749999999999999</v>
      </c>
      <c r="G2442" s="44">
        <v>230.21</v>
      </c>
      <c r="H2442" s="44">
        <v>3.2532999999999999</v>
      </c>
      <c r="I2442" s="44">
        <v>1.407</v>
      </c>
      <c r="J2442" s="45">
        <v>9.4673999999999996</v>
      </c>
    </row>
    <row r="2443" spans="1:10" x14ac:dyDescent="0.25">
      <c r="A2443" s="33">
        <v>39644</v>
      </c>
      <c r="B2443" s="44">
        <v>1.599</v>
      </c>
      <c r="C2443" s="44">
        <v>167.48</v>
      </c>
      <c r="D2443" s="44">
        <v>23.375</v>
      </c>
      <c r="E2443" s="44">
        <v>7.4596999999999998</v>
      </c>
      <c r="F2443" s="44">
        <v>0.79554999999999998</v>
      </c>
      <c r="G2443" s="44">
        <v>232.76</v>
      </c>
      <c r="H2443" s="44">
        <v>3.2589999999999999</v>
      </c>
      <c r="I2443" s="44">
        <v>1.3997999999999999</v>
      </c>
      <c r="J2443" s="45">
        <v>9.4931999999999999</v>
      </c>
    </row>
    <row r="2444" spans="1:10" x14ac:dyDescent="0.25">
      <c r="A2444" s="33">
        <v>39645</v>
      </c>
      <c r="B2444" s="44">
        <v>1.5888</v>
      </c>
      <c r="C2444" s="44">
        <v>165.66</v>
      </c>
      <c r="D2444" s="44">
        <v>23.213000000000001</v>
      </c>
      <c r="E2444" s="44">
        <v>7.4587000000000003</v>
      </c>
      <c r="F2444" s="44">
        <v>0.79395000000000004</v>
      </c>
      <c r="G2444" s="44">
        <v>232.37</v>
      </c>
      <c r="H2444" s="44">
        <v>3.2216999999999998</v>
      </c>
      <c r="I2444" s="44">
        <v>1.4085000000000001</v>
      </c>
      <c r="J2444" s="45">
        <v>9.5162999999999993</v>
      </c>
    </row>
    <row r="2445" spans="1:10" x14ac:dyDescent="0.25">
      <c r="A2445" s="33">
        <v>39646</v>
      </c>
      <c r="B2445" s="44">
        <v>1.5849</v>
      </c>
      <c r="C2445" s="44">
        <v>167.43</v>
      </c>
      <c r="D2445" s="44">
        <v>23.141999999999999</v>
      </c>
      <c r="E2445" s="44">
        <v>7.4588000000000001</v>
      </c>
      <c r="F2445" s="44">
        <v>0.79139999999999999</v>
      </c>
      <c r="G2445" s="44">
        <v>230.13</v>
      </c>
      <c r="H2445" s="44">
        <v>3.2235</v>
      </c>
      <c r="I2445" s="44">
        <v>1.4073</v>
      </c>
      <c r="J2445" s="45">
        <v>9.4778000000000002</v>
      </c>
    </row>
    <row r="2446" spans="1:10" x14ac:dyDescent="0.25">
      <c r="A2446" s="33">
        <v>39647</v>
      </c>
      <c r="B2446" s="44">
        <v>1.5815999999999999</v>
      </c>
      <c r="C2446" s="44">
        <v>169.03</v>
      </c>
      <c r="D2446" s="44">
        <v>23.062999999999999</v>
      </c>
      <c r="E2446" s="44">
        <v>7.4599000000000002</v>
      </c>
      <c r="F2446" s="44">
        <v>0.79315000000000002</v>
      </c>
      <c r="G2446" s="44">
        <v>228.16</v>
      </c>
      <c r="H2446" s="44">
        <v>3.2187999999999999</v>
      </c>
      <c r="I2446" s="44">
        <v>1.3977999999999999</v>
      </c>
      <c r="J2446" s="45">
        <v>9.4496000000000002</v>
      </c>
    </row>
    <row r="2447" spans="1:10" x14ac:dyDescent="0.25">
      <c r="A2447" s="33">
        <v>39650</v>
      </c>
      <c r="B2447" s="44">
        <v>1.5858000000000001</v>
      </c>
      <c r="C2447" s="44">
        <v>169.65</v>
      </c>
      <c r="D2447" s="44">
        <v>22.968</v>
      </c>
      <c r="E2447" s="44">
        <v>7.4614000000000003</v>
      </c>
      <c r="F2447" s="44">
        <v>0.79459999999999997</v>
      </c>
      <c r="G2447" s="44">
        <v>229.36</v>
      </c>
      <c r="H2447" s="44">
        <v>3.2212000000000001</v>
      </c>
      <c r="I2447" s="44">
        <v>1.3896999999999999</v>
      </c>
      <c r="J2447" s="45">
        <v>9.4539000000000009</v>
      </c>
    </row>
    <row r="2448" spans="1:10" x14ac:dyDescent="0.25">
      <c r="A2448" s="33">
        <v>39651</v>
      </c>
      <c r="B2448" s="44">
        <v>1.5919000000000001</v>
      </c>
      <c r="C2448" s="44">
        <v>169.26</v>
      </c>
      <c r="D2448" s="44">
        <v>23.013000000000002</v>
      </c>
      <c r="E2448" s="44">
        <v>7.4610000000000003</v>
      </c>
      <c r="F2448" s="44">
        <v>0.79354999999999998</v>
      </c>
      <c r="G2448" s="44">
        <v>229.07</v>
      </c>
      <c r="H2448" s="44">
        <v>3.2307999999999999</v>
      </c>
      <c r="I2448" s="44">
        <v>1.3794999999999999</v>
      </c>
      <c r="J2448" s="45">
        <v>9.4763000000000002</v>
      </c>
    </row>
    <row r="2449" spans="1:10" x14ac:dyDescent="0.25">
      <c r="A2449" s="33">
        <v>39652</v>
      </c>
      <c r="B2449" s="44">
        <v>1.5741000000000001</v>
      </c>
      <c r="C2449" s="44">
        <v>169.75</v>
      </c>
      <c r="D2449" s="44">
        <v>23.753</v>
      </c>
      <c r="E2449" s="44">
        <v>7.4618000000000002</v>
      </c>
      <c r="F2449" s="44">
        <v>0.78720000000000001</v>
      </c>
      <c r="G2449" s="44">
        <v>232.1</v>
      </c>
      <c r="H2449" s="44">
        <v>3.2505000000000002</v>
      </c>
      <c r="I2449" s="44">
        <v>1.3801000000000001</v>
      </c>
      <c r="J2449" s="45">
        <v>9.4700000000000006</v>
      </c>
    </row>
    <row r="2450" spans="1:10" x14ac:dyDescent="0.25">
      <c r="A2450" s="33">
        <v>39653</v>
      </c>
      <c r="B2450" s="44">
        <v>1.5677000000000001</v>
      </c>
      <c r="C2450" s="44">
        <v>168.92</v>
      </c>
      <c r="D2450" s="44">
        <v>23.58</v>
      </c>
      <c r="E2450" s="44">
        <v>7.4617000000000004</v>
      </c>
      <c r="F2450" s="44">
        <v>0.78900000000000003</v>
      </c>
      <c r="G2450" s="44">
        <v>232.3</v>
      </c>
      <c r="H2450" s="44">
        <v>3.2202000000000002</v>
      </c>
      <c r="I2450" s="44">
        <v>1.3794999999999999</v>
      </c>
      <c r="J2450" s="45">
        <v>9.4664999999999999</v>
      </c>
    </row>
    <row r="2451" spans="1:10" x14ac:dyDescent="0.25">
      <c r="A2451" s="33">
        <v>39654</v>
      </c>
      <c r="B2451" s="44">
        <v>1.5733999999999999</v>
      </c>
      <c r="C2451" s="44">
        <v>168.77</v>
      </c>
      <c r="D2451" s="44">
        <v>23.594999999999999</v>
      </c>
      <c r="E2451" s="44">
        <v>7.4619</v>
      </c>
      <c r="F2451" s="44">
        <v>0.78879999999999995</v>
      </c>
      <c r="G2451" s="44">
        <v>231.35</v>
      </c>
      <c r="H2451" s="44">
        <v>3.2080000000000002</v>
      </c>
      <c r="I2451" s="44">
        <v>1.3677999999999999</v>
      </c>
      <c r="J2451" s="45">
        <v>9.4610000000000003</v>
      </c>
    </row>
    <row r="2452" spans="1:10" x14ac:dyDescent="0.25">
      <c r="A2452" s="33">
        <v>39657</v>
      </c>
      <c r="B2452" s="44">
        <v>1.5746</v>
      </c>
      <c r="C2452" s="44">
        <v>169.63</v>
      </c>
      <c r="D2452" s="44">
        <v>23.695</v>
      </c>
      <c r="E2452" s="44">
        <v>7.4617000000000004</v>
      </c>
      <c r="F2452" s="44">
        <v>0.79249999999999998</v>
      </c>
      <c r="G2452" s="44">
        <v>230.87</v>
      </c>
      <c r="H2452" s="44">
        <v>3.2052999999999998</v>
      </c>
      <c r="I2452" s="44">
        <v>1.3535999999999999</v>
      </c>
      <c r="J2452" s="45">
        <v>9.4537999999999993</v>
      </c>
    </row>
    <row r="2453" spans="1:10" x14ac:dyDescent="0.25">
      <c r="A2453" s="33">
        <v>39658</v>
      </c>
      <c r="B2453" s="44">
        <v>1.5705</v>
      </c>
      <c r="C2453" s="44">
        <v>169.33</v>
      </c>
      <c r="D2453" s="44">
        <v>23.724</v>
      </c>
      <c r="E2453" s="44">
        <v>7.4618000000000002</v>
      </c>
      <c r="F2453" s="44">
        <v>0.78974999999999995</v>
      </c>
      <c r="G2453" s="44">
        <v>230.76</v>
      </c>
      <c r="H2453" s="44">
        <v>3.2067000000000001</v>
      </c>
      <c r="I2453" s="44">
        <v>1.3487</v>
      </c>
      <c r="J2453" s="45">
        <v>9.4499999999999993</v>
      </c>
    </row>
    <row r="2454" spans="1:10" x14ac:dyDescent="0.25">
      <c r="A2454" s="33">
        <v>39659</v>
      </c>
      <c r="B2454" s="44">
        <v>1.5589</v>
      </c>
      <c r="C2454" s="44">
        <v>168.2</v>
      </c>
      <c r="D2454" s="44">
        <v>23.940999999999999</v>
      </c>
      <c r="E2454" s="44">
        <v>7.4619</v>
      </c>
      <c r="F2454" s="44">
        <v>0.78669999999999995</v>
      </c>
      <c r="G2454" s="44">
        <v>231.72</v>
      </c>
      <c r="H2454" s="44">
        <v>3.2185000000000001</v>
      </c>
      <c r="I2454" s="44">
        <v>1.341</v>
      </c>
      <c r="J2454" s="45">
        <v>9.4489999999999998</v>
      </c>
    </row>
    <row r="2455" spans="1:10" x14ac:dyDescent="0.25">
      <c r="A2455" s="33">
        <v>39660</v>
      </c>
      <c r="B2455" s="44">
        <v>1.5610999999999999</v>
      </c>
      <c r="C2455" s="44">
        <v>169.02</v>
      </c>
      <c r="D2455" s="44">
        <v>23.946999999999999</v>
      </c>
      <c r="E2455" s="44">
        <v>7.4612999999999996</v>
      </c>
      <c r="F2455" s="44">
        <v>0.78895000000000004</v>
      </c>
      <c r="G2455" s="44">
        <v>231.26</v>
      </c>
      <c r="H2455" s="44">
        <v>3.2063000000000001</v>
      </c>
      <c r="I2455" s="44">
        <v>1.3423</v>
      </c>
      <c r="J2455" s="45">
        <v>9.4649000000000001</v>
      </c>
    </row>
    <row r="2456" spans="1:10" x14ac:dyDescent="0.25">
      <c r="A2456" s="33">
        <v>39661</v>
      </c>
      <c r="B2456" s="44">
        <v>1.5573999999999999</v>
      </c>
      <c r="C2456" s="44">
        <v>167.44</v>
      </c>
      <c r="D2456" s="44">
        <v>24.003</v>
      </c>
      <c r="E2456" s="44">
        <v>7.4598000000000004</v>
      </c>
      <c r="F2456" s="44">
        <v>0.78785000000000005</v>
      </c>
      <c r="G2456" s="44">
        <v>233.76</v>
      </c>
      <c r="H2456" s="44">
        <v>3.2229999999999999</v>
      </c>
      <c r="I2456" s="44">
        <v>1.3334999999999999</v>
      </c>
      <c r="J2456" s="45">
        <v>9.4451000000000001</v>
      </c>
    </row>
    <row r="2457" spans="1:10" x14ac:dyDescent="0.25">
      <c r="A2457" s="33">
        <v>39664</v>
      </c>
      <c r="B2457" s="44">
        <v>1.5566</v>
      </c>
      <c r="C2457" s="44">
        <v>168.39</v>
      </c>
      <c r="D2457" s="44">
        <v>23.994</v>
      </c>
      <c r="E2457" s="44">
        <v>7.4604999999999997</v>
      </c>
      <c r="F2457" s="44">
        <v>0.79164999999999996</v>
      </c>
      <c r="G2457" s="44">
        <v>233.74</v>
      </c>
      <c r="H2457" s="44">
        <v>3.2130999999999998</v>
      </c>
      <c r="I2457" s="44">
        <v>1.3199000000000001</v>
      </c>
      <c r="J2457" s="45">
        <v>9.4559999999999995</v>
      </c>
    </row>
    <row r="2458" spans="1:10" x14ac:dyDescent="0.25">
      <c r="A2458" s="33">
        <v>39665</v>
      </c>
      <c r="B2458" s="44">
        <v>1.5487</v>
      </c>
      <c r="C2458" s="44">
        <v>167.06</v>
      </c>
      <c r="D2458" s="44">
        <v>23.928000000000001</v>
      </c>
      <c r="E2458" s="44">
        <v>7.4606000000000003</v>
      </c>
      <c r="F2458" s="44">
        <v>0.79285000000000005</v>
      </c>
      <c r="G2458" s="44">
        <v>235.13</v>
      </c>
      <c r="H2458" s="44">
        <v>3.2159</v>
      </c>
      <c r="I2458" s="44">
        <v>1.3185</v>
      </c>
      <c r="J2458" s="45">
        <v>9.4621999999999993</v>
      </c>
    </row>
    <row r="2459" spans="1:10" x14ac:dyDescent="0.25">
      <c r="A2459" s="33">
        <v>39666</v>
      </c>
      <c r="B2459" s="44">
        <v>1.5478000000000001</v>
      </c>
      <c r="C2459" s="44">
        <v>168.16</v>
      </c>
      <c r="D2459" s="44">
        <v>23.98</v>
      </c>
      <c r="E2459" s="44">
        <v>7.4611000000000001</v>
      </c>
      <c r="F2459" s="44">
        <v>0.79205000000000003</v>
      </c>
      <c r="G2459" s="44">
        <v>236.28</v>
      </c>
      <c r="H2459" s="44">
        <v>3.2397999999999998</v>
      </c>
      <c r="I2459" s="44">
        <v>1.3118000000000001</v>
      </c>
      <c r="J2459" s="45">
        <v>9.4458000000000002</v>
      </c>
    </row>
    <row r="2460" spans="1:10" x14ac:dyDescent="0.25">
      <c r="A2460" s="33">
        <v>39667</v>
      </c>
      <c r="B2460" s="44">
        <v>1.5470999999999999</v>
      </c>
      <c r="C2460" s="44">
        <v>169.16</v>
      </c>
      <c r="D2460" s="44">
        <v>24.105</v>
      </c>
      <c r="E2460" s="44">
        <v>7.4608999999999996</v>
      </c>
      <c r="F2460" s="44">
        <v>0.79254999999999998</v>
      </c>
      <c r="G2460" s="44">
        <v>234.2</v>
      </c>
      <c r="H2460" s="44">
        <v>3.2458</v>
      </c>
      <c r="I2460" s="44">
        <v>1.3130999999999999</v>
      </c>
      <c r="J2460" s="45">
        <v>9.4126999999999992</v>
      </c>
    </row>
    <row r="2461" spans="1:10" x14ac:dyDescent="0.25">
      <c r="A2461" s="33">
        <v>39668</v>
      </c>
      <c r="B2461" s="44">
        <v>1.5074000000000001</v>
      </c>
      <c r="C2461" s="44">
        <v>165.61</v>
      </c>
      <c r="D2461" s="44">
        <v>24.210999999999999</v>
      </c>
      <c r="E2461" s="44">
        <v>7.4600999999999997</v>
      </c>
      <c r="F2461" s="44">
        <v>0.78410000000000002</v>
      </c>
      <c r="G2461" s="44">
        <v>236.08</v>
      </c>
      <c r="H2461" s="44">
        <v>3.2645</v>
      </c>
      <c r="I2461" s="44">
        <v>1.331</v>
      </c>
      <c r="J2461" s="45">
        <v>9.3945000000000007</v>
      </c>
    </row>
    <row r="2462" spans="1:10" x14ac:dyDescent="0.25">
      <c r="A2462" s="33">
        <v>39671</v>
      </c>
      <c r="B2462" s="44">
        <v>1.5012000000000001</v>
      </c>
      <c r="C2462" s="44">
        <v>164.73</v>
      </c>
      <c r="D2462" s="44">
        <v>24.100999999999999</v>
      </c>
      <c r="E2462" s="44">
        <v>7.4596999999999998</v>
      </c>
      <c r="F2462" s="44">
        <v>0.78164999999999996</v>
      </c>
      <c r="G2462" s="44">
        <v>236.71</v>
      </c>
      <c r="H2462" s="44">
        <v>3.266</v>
      </c>
      <c r="I2462" s="44">
        <v>1.3286</v>
      </c>
      <c r="J2462" s="45">
        <v>9.3977000000000004</v>
      </c>
    </row>
    <row r="2463" spans="1:10" x14ac:dyDescent="0.25">
      <c r="A2463" s="33">
        <v>39672</v>
      </c>
      <c r="B2463" s="44">
        <v>1.4906999999999999</v>
      </c>
      <c r="C2463" s="44">
        <v>163.97</v>
      </c>
      <c r="D2463" s="44">
        <v>23.954000000000001</v>
      </c>
      <c r="E2463" s="44">
        <v>7.4596999999999998</v>
      </c>
      <c r="F2463" s="44">
        <v>0.78439999999999999</v>
      </c>
      <c r="G2463" s="44">
        <v>236.47</v>
      </c>
      <c r="H2463" s="44">
        <v>3.2753000000000001</v>
      </c>
      <c r="I2463" s="44">
        <v>1.3320000000000001</v>
      </c>
      <c r="J2463" s="45">
        <v>9.3888999999999996</v>
      </c>
    </row>
    <row r="2464" spans="1:10" x14ac:dyDescent="0.25">
      <c r="A2464" s="33">
        <v>39673</v>
      </c>
      <c r="B2464" s="44">
        <v>1.4903</v>
      </c>
      <c r="C2464" s="44">
        <v>162.05000000000001</v>
      </c>
      <c r="D2464" s="44">
        <v>23.942</v>
      </c>
      <c r="E2464" s="44">
        <v>7.4593999999999996</v>
      </c>
      <c r="F2464" s="44">
        <v>0.79420000000000002</v>
      </c>
      <c r="G2464" s="44">
        <v>237.14</v>
      </c>
      <c r="H2464" s="44">
        <v>3.2860999999999998</v>
      </c>
      <c r="I2464" s="44">
        <v>1.3561000000000001</v>
      </c>
      <c r="J2464" s="45">
        <v>9.3771000000000004</v>
      </c>
    </row>
    <row r="2465" spans="1:10" x14ac:dyDescent="0.25">
      <c r="A2465" s="33">
        <v>39674</v>
      </c>
      <c r="B2465" s="44">
        <v>1.4906999999999999</v>
      </c>
      <c r="C2465" s="44">
        <v>163.36000000000001</v>
      </c>
      <c r="D2465" s="44">
        <v>24.350999999999999</v>
      </c>
      <c r="E2465" s="44">
        <v>7.4591000000000003</v>
      </c>
      <c r="F2465" s="44">
        <v>0.79530000000000001</v>
      </c>
      <c r="G2465" s="44">
        <v>237.28</v>
      </c>
      <c r="H2465" s="44">
        <v>3.3090000000000002</v>
      </c>
      <c r="I2465" s="44">
        <v>1.3451</v>
      </c>
      <c r="J2465" s="45">
        <v>9.3838000000000008</v>
      </c>
    </row>
    <row r="2466" spans="1:10" x14ac:dyDescent="0.25">
      <c r="A2466" s="33">
        <v>39675</v>
      </c>
      <c r="B2466" s="44">
        <v>1.4729000000000001</v>
      </c>
      <c r="C2466" s="44">
        <v>162.69999999999999</v>
      </c>
      <c r="D2466" s="44">
        <v>24.484999999999999</v>
      </c>
      <c r="E2466" s="44">
        <v>7.4585999999999997</v>
      </c>
      <c r="F2466" s="44">
        <v>0.79069999999999996</v>
      </c>
      <c r="G2466" s="44">
        <v>239.45</v>
      </c>
      <c r="H2466" s="44">
        <v>3.3380000000000001</v>
      </c>
      <c r="I2466" s="44">
        <v>1.3560000000000001</v>
      </c>
      <c r="J2466" s="45">
        <v>9.3550000000000004</v>
      </c>
    </row>
    <row r="2467" spans="1:10" x14ac:dyDescent="0.25">
      <c r="A2467" s="33">
        <v>39678</v>
      </c>
      <c r="B2467" s="44">
        <v>1.4703999999999999</v>
      </c>
      <c r="C2467" s="44">
        <v>162.19999999999999</v>
      </c>
      <c r="D2467" s="44">
        <v>24.523</v>
      </c>
      <c r="E2467" s="44">
        <v>7.4587000000000003</v>
      </c>
      <c r="F2467" s="44">
        <v>0.78810000000000002</v>
      </c>
      <c r="G2467" s="44">
        <v>236.82</v>
      </c>
      <c r="H2467" s="44">
        <v>3.3424999999999998</v>
      </c>
      <c r="I2467" s="44">
        <v>1.3489</v>
      </c>
      <c r="J2467" s="45">
        <v>9.3475000000000001</v>
      </c>
    </row>
    <row r="2468" spans="1:10" x14ac:dyDescent="0.25">
      <c r="A2468" s="33">
        <v>39679</v>
      </c>
      <c r="B2468" s="44">
        <v>1.4677</v>
      </c>
      <c r="C2468" s="44">
        <v>161.11000000000001</v>
      </c>
      <c r="D2468" s="44">
        <v>24.398</v>
      </c>
      <c r="E2468" s="44">
        <v>7.4584999999999999</v>
      </c>
      <c r="F2468" s="44">
        <v>0.78849999999999998</v>
      </c>
      <c r="G2468" s="44">
        <v>235.78</v>
      </c>
      <c r="H2468" s="44">
        <v>3.3308</v>
      </c>
      <c r="I2468" s="44">
        <v>1.3332999999999999</v>
      </c>
      <c r="J2468" s="45">
        <v>9.36</v>
      </c>
    </row>
    <row r="2469" spans="1:10" x14ac:dyDescent="0.25">
      <c r="A2469" s="33">
        <v>39680</v>
      </c>
      <c r="B2469" s="44">
        <v>1.4734</v>
      </c>
      <c r="C2469" s="44">
        <v>162.22</v>
      </c>
      <c r="D2469" s="44">
        <v>24.408000000000001</v>
      </c>
      <c r="E2469" s="44">
        <v>7.4589999999999996</v>
      </c>
      <c r="F2469" s="44">
        <v>0.79315000000000002</v>
      </c>
      <c r="G2469" s="44">
        <v>234.66</v>
      </c>
      <c r="H2469" s="44">
        <v>3.3165</v>
      </c>
      <c r="I2469" s="44">
        <v>1.3487</v>
      </c>
      <c r="J2469" s="45">
        <v>9.3895</v>
      </c>
    </row>
    <row r="2470" spans="1:10" x14ac:dyDescent="0.25">
      <c r="A2470" s="33">
        <v>39681</v>
      </c>
      <c r="B2470" s="44">
        <v>1.4814000000000001</v>
      </c>
      <c r="C2470" s="44">
        <v>160.35</v>
      </c>
      <c r="D2470" s="44">
        <v>24.385000000000002</v>
      </c>
      <c r="E2470" s="44">
        <v>7.4595000000000002</v>
      </c>
      <c r="F2470" s="44">
        <v>0.79359999999999997</v>
      </c>
      <c r="G2470" s="44">
        <v>233.88</v>
      </c>
      <c r="H2470" s="44">
        <v>3.3123</v>
      </c>
      <c r="I2470" s="44">
        <v>1.3425</v>
      </c>
      <c r="J2470" s="45">
        <v>9.3825000000000003</v>
      </c>
    </row>
    <row r="2471" spans="1:10" x14ac:dyDescent="0.25">
      <c r="A2471" s="33">
        <v>39682</v>
      </c>
      <c r="B2471" s="44">
        <v>1.4807999999999999</v>
      </c>
      <c r="C2471" s="44">
        <v>162.55000000000001</v>
      </c>
      <c r="D2471" s="44">
        <v>24.373000000000001</v>
      </c>
      <c r="E2471" s="44">
        <v>7.4599000000000002</v>
      </c>
      <c r="F2471" s="44">
        <v>0.79659999999999997</v>
      </c>
      <c r="G2471" s="44">
        <v>233.68</v>
      </c>
      <c r="H2471" s="44">
        <v>3.2963</v>
      </c>
      <c r="I2471" s="44">
        <v>1.3449</v>
      </c>
      <c r="J2471" s="45">
        <v>9.3777000000000008</v>
      </c>
    </row>
    <row r="2472" spans="1:10" x14ac:dyDescent="0.25">
      <c r="A2472" s="33">
        <v>39685</v>
      </c>
      <c r="B2472" s="44">
        <v>1.4766999999999999</v>
      </c>
      <c r="C2472" s="44">
        <v>162.32</v>
      </c>
      <c r="D2472" s="44">
        <v>24.402000000000001</v>
      </c>
      <c r="E2472" s="44">
        <v>7.4595000000000002</v>
      </c>
      <c r="F2472" s="44">
        <v>0.79659999999999997</v>
      </c>
      <c r="G2472" s="44">
        <v>233.93</v>
      </c>
      <c r="H2472" s="44">
        <v>3.3045</v>
      </c>
      <c r="I2472" s="44">
        <v>1.3409</v>
      </c>
      <c r="J2472" s="45">
        <v>9.3510000000000009</v>
      </c>
    </row>
    <row r="2473" spans="1:10" x14ac:dyDescent="0.25">
      <c r="A2473" s="33">
        <v>39686</v>
      </c>
      <c r="B2473" s="44">
        <v>1.4598</v>
      </c>
      <c r="C2473" s="44">
        <v>160.19</v>
      </c>
      <c r="D2473" s="44">
        <v>24.52</v>
      </c>
      <c r="E2473" s="44">
        <v>7.4589999999999996</v>
      </c>
      <c r="F2473" s="44">
        <v>0.79530000000000001</v>
      </c>
      <c r="G2473" s="44">
        <v>236.6</v>
      </c>
      <c r="H2473" s="44">
        <v>3.3241999999999998</v>
      </c>
      <c r="I2473" s="44">
        <v>1.3291999999999999</v>
      </c>
      <c r="J2473" s="45">
        <v>9.3755000000000006</v>
      </c>
    </row>
    <row r="2474" spans="1:10" x14ac:dyDescent="0.25">
      <c r="A2474" s="33">
        <v>39687</v>
      </c>
      <c r="B2474" s="44">
        <v>1.4766999999999999</v>
      </c>
      <c r="C2474" s="44">
        <v>160.97999999999999</v>
      </c>
      <c r="D2474" s="44">
        <v>24.533000000000001</v>
      </c>
      <c r="E2474" s="44">
        <v>7.4588999999999999</v>
      </c>
      <c r="F2474" s="44">
        <v>0.79969999999999997</v>
      </c>
      <c r="G2474" s="44">
        <v>235.71</v>
      </c>
      <c r="H2474" s="44">
        <v>3.327</v>
      </c>
      <c r="I2474" s="44">
        <v>1.3326</v>
      </c>
      <c r="J2474" s="45">
        <v>9.3877000000000006</v>
      </c>
    </row>
    <row r="2475" spans="1:10" x14ac:dyDescent="0.25">
      <c r="A2475" s="33">
        <v>39688</v>
      </c>
      <c r="B2475" s="44">
        <v>1.4771000000000001</v>
      </c>
      <c r="C2475" s="44">
        <v>161.44</v>
      </c>
      <c r="D2475" s="44">
        <v>24.702999999999999</v>
      </c>
      <c r="E2475" s="44">
        <v>7.4584000000000001</v>
      </c>
      <c r="F2475" s="44">
        <v>0.80469999999999997</v>
      </c>
      <c r="G2475" s="44">
        <v>238.56</v>
      </c>
      <c r="H2475" s="44">
        <v>3.3498000000000001</v>
      </c>
      <c r="I2475" s="44">
        <v>1.3180000000000001</v>
      </c>
      <c r="J2475" s="45">
        <v>9.4380000000000006</v>
      </c>
    </row>
    <row r="2476" spans="1:10" x14ac:dyDescent="0.25">
      <c r="A2476" s="33">
        <v>39689</v>
      </c>
      <c r="B2476" s="44">
        <v>1.4735</v>
      </c>
      <c r="C2476" s="44">
        <v>160.22</v>
      </c>
      <c r="D2476" s="44">
        <v>24.734999999999999</v>
      </c>
      <c r="E2476" s="44">
        <v>7.4580000000000002</v>
      </c>
      <c r="F2476" s="44">
        <v>0.80500000000000005</v>
      </c>
      <c r="G2476" s="44">
        <v>237.68</v>
      </c>
      <c r="H2476" s="44">
        <v>3.3508</v>
      </c>
      <c r="I2476" s="44">
        <v>1.3236000000000001</v>
      </c>
      <c r="J2476" s="45">
        <v>9.4381000000000004</v>
      </c>
    </row>
    <row r="2477" spans="1:10" x14ac:dyDescent="0.25">
      <c r="A2477" s="33">
        <v>39692</v>
      </c>
      <c r="B2477" s="44">
        <v>1.4621</v>
      </c>
      <c r="C2477" s="44">
        <v>157.72</v>
      </c>
      <c r="D2477" s="44">
        <v>24.815000000000001</v>
      </c>
      <c r="E2477" s="44">
        <v>7.4569000000000001</v>
      </c>
      <c r="F2477" s="44">
        <v>0.81164999999999998</v>
      </c>
      <c r="G2477" s="44">
        <v>237.7</v>
      </c>
      <c r="H2477" s="44">
        <v>3.34</v>
      </c>
      <c r="I2477" s="44">
        <v>1.3341000000000001</v>
      </c>
      <c r="J2477" s="45">
        <v>9.4608000000000008</v>
      </c>
    </row>
    <row r="2478" spans="1:10" x14ac:dyDescent="0.25">
      <c r="A2478" s="33">
        <v>39693</v>
      </c>
      <c r="B2478" s="44">
        <v>1.4516</v>
      </c>
      <c r="C2478" s="44">
        <v>158.01</v>
      </c>
      <c r="D2478" s="44">
        <v>24.847999999999999</v>
      </c>
      <c r="E2478" s="44">
        <v>7.4569999999999999</v>
      </c>
      <c r="F2478" s="44">
        <v>0.81294999999999995</v>
      </c>
      <c r="G2478" s="44">
        <v>238.24</v>
      </c>
      <c r="H2478" s="44">
        <v>3.3530000000000002</v>
      </c>
      <c r="I2478" s="44">
        <v>1.3366</v>
      </c>
      <c r="J2478" s="45">
        <v>9.4619999999999997</v>
      </c>
    </row>
    <row r="2479" spans="1:10" x14ac:dyDescent="0.25">
      <c r="A2479" s="33">
        <v>39694</v>
      </c>
      <c r="B2479" s="44">
        <v>1.4440999999999999</v>
      </c>
      <c r="C2479" s="44">
        <v>156.75</v>
      </c>
      <c r="D2479" s="44">
        <v>24.797999999999998</v>
      </c>
      <c r="E2479" s="44">
        <v>7.4565999999999999</v>
      </c>
      <c r="F2479" s="44">
        <v>0.81330000000000002</v>
      </c>
      <c r="G2479" s="44">
        <v>238.85</v>
      </c>
      <c r="H2479" s="44">
        <v>3.3694999999999999</v>
      </c>
      <c r="I2479" s="44">
        <v>1.3329</v>
      </c>
      <c r="J2479" s="45">
        <v>9.4661000000000008</v>
      </c>
    </row>
    <row r="2480" spans="1:10" x14ac:dyDescent="0.25">
      <c r="A2480" s="33">
        <v>39695</v>
      </c>
      <c r="B2480" s="44">
        <v>1.4488000000000001</v>
      </c>
      <c r="C2480" s="44">
        <v>156.76</v>
      </c>
      <c r="D2480" s="44">
        <v>24.782</v>
      </c>
      <c r="E2480" s="44">
        <v>7.4561000000000002</v>
      </c>
      <c r="F2480" s="44">
        <v>0.81299999999999994</v>
      </c>
      <c r="G2480" s="44">
        <v>238.73</v>
      </c>
      <c r="H2480" s="44">
        <v>3.3860000000000001</v>
      </c>
      <c r="I2480" s="44">
        <v>1.3398000000000001</v>
      </c>
      <c r="J2480" s="45">
        <v>9.4839000000000002</v>
      </c>
    </row>
    <row r="2481" spans="1:10" x14ac:dyDescent="0.25">
      <c r="A2481" s="33">
        <v>39696</v>
      </c>
      <c r="B2481" s="44">
        <v>1.4247000000000001</v>
      </c>
      <c r="C2481" s="44">
        <v>151.54</v>
      </c>
      <c r="D2481" s="44">
        <v>24.821999999999999</v>
      </c>
      <c r="E2481" s="44">
        <v>7.4561000000000002</v>
      </c>
      <c r="F2481" s="44">
        <v>0.80930000000000002</v>
      </c>
      <c r="G2481" s="44">
        <v>241.95</v>
      </c>
      <c r="H2481" s="44">
        <v>3.4331999999999998</v>
      </c>
      <c r="I2481" s="44">
        <v>1.3504</v>
      </c>
      <c r="J2481" s="45">
        <v>9.4788999999999994</v>
      </c>
    </row>
    <row r="2482" spans="1:10" x14ac:dyDescent="0.25">
      <c r="A2482" s="33">
        <v>39699</v>
      </c>
      <c r="B2482" s="44">
        <v>1.4214</v>
      </c>
      <c r="C2482" s="44">
        <v>154.41999999999999</v>
      </c>
      <c r="D2482" s="44">
        <v>24.937999999999999</v>
      </c>
      <c r="E2482" s="44">
        <v>7.4568000000000003</v>
      </c>
      <c r="F2482" s="44">
        <v>0.80720000000000003</v>
      </c>
      <c r="G2482" s="44">
        <v>241.1</v>
      </c>
      <c r="H2482" s="44">
        <v>3.472</v>
      </c>
      <c r="I2482" s="44">
        <v>1.3594999999999999</v>
      </c>
      <c r="J2482" s="45">
        <v>9.4590999999999994</v>
      </c>
    </row>
    <row r="2483" spans="1:10" x14ac:dyDescent="0.25">
      <c r="A2483" s="33">
        <v>39700</v>
      </c>
      <c r="B2483" s="44">
        <v>1.4144000000000001</v>
      </c>
      <c r="C2483" s="44">
        <v>152.9</v>
      </c>
      <c r="D2483" s="44">
        <v>24.768000000000001</v>
      </c>
      <c r="E2483" s="44">
        <v>7.4569000000000001</v>
      </c>
      <c r="F2483" s="44">
        <v>0.80300000000000005</v>
      </c>
      <c r="G2483" s="44">
        <v>239.23</v>
      </c>
      <c r="H2483" s="44">
        <v>3.4514999999999998</v>
      </c>
      <c r="I2483" s="44">
        <v>1.3633</v>
      </c>
      <c r="J2483" s="45">
        <v>9.4684000000000008</v>
      </c>
    </row>
    <row r="2484" spans="1:10" x14ac:dyDescent="0.25">
      <c r="A2484" s="33">
        <v>39701</v>
      </c>
      <c r="B2484" s="44">
        <v>1.4094</v>
      </c>
      <c r="C2484" s="44">
        <v>150.52000000000001</v>
      </c>
      <c r="D2484" s="44">
        <v>24.85</v>
      </c>
      <c r="E2484" s="44">
        <v>7.4573999999999998</v>
      </c>
      <c r="F2484" s="44">
        <v>0.80200000000000005</v>
      </c>
      <c r="G2484" s="44">
        <v>241.39</v>
      </c>
      <c r="H2484" s="44">
        <v>3.4754999999999998</v>
      </c>
      <c r="I2484" s="44">
        <v>1.3467</v>
      </c>
      <c r="J2484" s="45">
        <v>9.5114999999999998</v>
      </c>
    </row>
    <row r="2485" spans="1:10" x14ac:dyDescent="0.25">
      <c r="A2485" s="33">
        <v>39702</v>
      </c>
      <c r="B2485" s="44">
        <v>1.3934</v>
      </c>
      <c r="C2485" s="44">
        <v>148.69</v>
      </c>
      <c r="D2485" s="44">
        <v>24.63</v>
      </c>
      <c r="E2485" s="44">
        <v>7.4565000000000001</v>
      </c>
      <c r="F2485" s="44">
        <v>0.79410000000000003</v>
      </c>
      <c r="G2485" s="44">
        <v>241.16</v>
      </c>
      <c r="H2485" s="44">
        <v>3.4222999999999999</v>
      </c>
      <c r="I2485" s="44">
        <v>1.3358000000000001</v>
      </c>
      <c r="J2485" s="45">
        <v>9.5135000000000005</v>
      </c>
    </row>
    <row r="2486" spans="1:10" x14ac:dyDescent="0.25">
      <c r="A2486" s="33">
        <v>39703</v>
      </c>
      <c r="B2486" s="44">
        <v>1.4066000000000001</v>
      </c>
      <c r="C2486" s="44">
        <v>150.91</v>
      </c>
      <c r="D2486" s="44">
        <v>24.436</v>
      </c>
      <c r="E2486" s="44">
        <v>7.4561000000000002</v>
      </c>
      <c r="F2486" s="44">
        <v>0.79620000000000002</v>
      </c>
      <c r="G2486" s="44">
        <v>239.6</v>
      </c>
      <c r="H2486" s="44">
        <v>3.3664999999999998</v>
      </c>
      <c r="I2486" s="44">
        <v>1.3508</v>
      </c>
      <c r="J2486" s="45">
        <v>9.5173000000000005</v>
      </c>
    </row>
    <row r="2487" spans="1:10" x14ac:dyDescent="0.25">
      <c r="A2487" s="33">
        <v>39706</v>
      </c>
      <c r="B2487" s="44">
        <v>1.4151</v>
      </c>
      <c r="C2487" s="44">
        <v>149.87</v>
      </c>
      <c r="D2487" s="44">
        <v>24.312999999999999</v>
      </c>
      <c r="E2487" s="44">
        <v>7.4573</v>
      </c>
      <c r="F2487" s="44">
        <v>0.79395000000000004</v>
      </c>
      <c r="G2487" s="44">
        <v>240.92</v>
      </c>
      <c r="H2487" s="44">
        <v>3.3490000000000002</v>
      </c>
      <c r="I2487" s="44">
        <v>1.3543000000000001</v>
      </c>
      <c r="J2487" s="45">
        <v>9.5518999999999998</v>
      </c>
    </row>
    <row r="2488" spans="1:10" x14ac:dyDescent="0.25">
      <c r="A2488" s="33">
        <v>39707</v>
      </c>
      <c r="B2488" s="44">
        <v>1.4267000000000001</v>
      </c>
      <c r="C2488" s="44">
        <v>148.07</v>
      </c>
      <c r="D2488" s="44">
        <v>24.07</v>
      </c>
      <c r="E2488" s="44">
        <v>7.4580000000000002</v>
      </c>
      <c r="F2488" s="44">
        <v>0.79749999999999999</v>
      </c>
      <c r="G2488" s="44">
        <v>243.3</v>
      </c>
      <c r="H2488" s="44">
        <v>3.4020000000000001</v>
      </c>
      <c r="I2488" s="44">
        <v>1.3371999999999999</v>
      </c>
      <c r="J2488" s="45">
        <v>9.6408000000000005</v>
      </c>
    </row>
    <row r="2489" spans="1:10" x14ac:dyDescent="0.25">
      <c r="A2489" s="33">
        <v>39708</v>
      </c>
      <c r="B2489" s="44">
        <v>1.4224000000000001</v>
      </c>
      <c r="C2489" s="44">
        <v>150.26</v>
      </c>
      <c r="D2489" s="44">
        <v>24.004999999999999</v>
      </c>
      <c r="E2489" s="44">
        <v>7.4599000000000002</v>
      </c>
      <c r="F2489" s="44">
        <v>0.79515000000000002</v>
      </c>
      <c r="G2489" s="44">
        <v>241.89</v>
      </c>
      <c r="H2489" s="44">
        <v>3.3479999999999999</v>
      </c>
      <c r="I2489" s="44">
        <v>1.3453999999999999</v>
      </c>
      <c r="J2489" s="45">
        <v>9.6125000000000007</v>
      </c>
    </row>
    <row r="2490" spans="1:10" x14ac:dyDescent="0.25">
      <c r="A2490" s="33">
        <v>39709</v>
      </c>
      <c r="B2490" s="44">
        <v>1.4501999999999999</v>
      </c>
      <c r="C2490" s="44">
        <v>151.96</v>
      </c>
      <c r="D2490" s="44">
        <v>23.965</v>
      </c>
      <c r="E2490" s="44">
        <v>7.4602000000000004</v>
      </c>
      <c r="F2490" s="44">
        <v>0.7944</v>
      </c>
      <c r="G2490" s="44">
        <v>242.15</v>
      </c>
      <c r="H2490" s="44">
        <v>3.3449</v>
      </c>
      <c r="I2490" s="44">
        <v>1.3504</v>
      </c>
      <c r="J2490" s="45">
        <v>9.5995000000000008</v>
      </c>
    </row>
    <row r="2491" spans="1:10" x14ac:dyDescent="0.25">
      <c r="A2491" s="33">
        <v>39710</v>
      </c>
      <c r="B2491" s="44">
        <v>1.4236</v>
      </c>
      <c r="C2491" s="44">
        <v>153.03</v>
      </c>
      <c r="D2491" s="44">
        <v>24.242000000000001</v>
      </c>
      <c r="E2491" s="44">
        <v>7.4599000000000002</v>
      </c>
      <c r="F2491" s="44">
        <v>0.7873</v>
      </c>
      <c r="G2491" s="44">
        <v>239.96</v>
      </c>
      <c r="H2491" s="44">
        <v>3.3041999999999998</v>
      </c>
      <c r="I2491" s="44">
        <v>1.3391</v>
      </c>
      <c r="J2491" s="45">
        <v>9.5382999999999996</v>
      </c>
    </row>
    <row r="2492" spans="1:10" x14ac:dyDescent="0.25">
      <c r="A2492" s="33">
        <v>39713</v>
      </c>
      <c r="B2492" s="44">
        <v>1.4571000000000001</v>
      </c>
      <c r="C2492" s="44">
        <v>155.19999999999999</v>
      </c>
      <c r="D2492" s="44">
        <v>24.074999999999999</v>
      </c>
      <c r="E2492" s="44">
        <v>7.4592999999999998</v>
      </c>
      <c r="F2492" s="44">
        <v>0.79200000000000004</v>
      </c>
      <c r="G2492" s="44">
        <v>239.93</v>
      </c>
      <c r="H2492" s="44">
        <v>3.3029999999999999</v>
      </c>
      <c r="I2492" s="44">
        <v>1.3382000000000001</v>
      </c>
      <c r="J2492" s="45">
        <v>9.5359999999999996</v>
      </c>
    </row>
    <row r="2493" spans="1:10" x14ac:dyDescent="0.25">
      <c r="A2493" s="33">
        <v>39714</v>
      </c>
      <c r="B2493" s="44">
        <v>1.4731000000000001</v>
      </c>
      <c r="C2493" s="44">
        <v>155.41999999999999</v>
      </c>
      <c r="D2493" s="44">
        <v>24.143000000000001</v>
      </c>
      <c r="E2493" s="44">
        <v>7.4599000000000002</v>
      </c>
      <c r="F2493" s="44">
        <v>0.79505000000000003</v>
      </c>
      <c r="G2493" s="44">
        <v>240.7</v>
      </c>
      <c r="H2493" s="44">
        <v>3.3115999999999999</v>
      </c>
      <c r="I2493" s="44">
        <v>1.3394999999999999</v>
      </c>
      <c r="J2493" s="45">
        <v>9.5923999999999996</v>
      </c>
    </row>
    <row r="2494" spans="1:10" x14ac:dyDescent="0.25">
      <c r="A2494" s="33">
        <v>39715</v>
      </c>
      <c r="B2494" s="44">
        <v>1.4690000000000001</v>
      </c>
      <c r="C2494" s="44">
        <v>155.57</v>
      </c>
      <c r="D2494" s="44">
        <v>24.329000000000001</v>
      </c>
      <c r="E2494" s="44">
        <v>7.4599000000000002</v>
      </c>
      <c r="F2494" s="44">
        <v>0.79235</v>
      </c>
      <c r="G2494" s="44">
        <v>241.34</v>
      </c>
      <c r="H2494" s="44">
        <v>3.3266</v>
      </c>
      <c r="I2494" s="44">
        <v>1.3386</v>
      </c>
      <c r="J2494" s="45">
        <v>9.6434999999999995</v>
      </c>
    </row>
    <row r="2495" spans="1:10" x14ac:dyDescent="0.25">
      <c r="A2495" s="33">
        <v>39716</v>
      </c>
      <c r="B2495" s="44">
        <v>1.47</v>
      </c>
      <c r="C2495" s="44">
        <v>155.91</v>
      </c>
      <c r="D2495" s="44">
        <v>24.414000000000001</v>
      </c>
      <c r="E2495" s="44">
        <v>7.46</v>
      </c>
      <c r="F2495" s="44">
        <v>0.79200000000000004</v>
      </c>
      <c r="G2495" s="44">
        <v>240.75</v>
      </c>
      <c r="H2495" s="44">
        <v>3.3395000000000001</v>
      </c>
      <c r="I2495" s="44">
        <v>1.3388</v>
      </c>
      <c r="J2495" s="45">
        <v>9.6829000000000001</v>
      </c>
    </row>
    <row r="2496" spans="1:10" x14ac:dyDescent="0.25">
      <c r="A2496" s="33">
        <v>39717</v>
      </c>
      <c r="B2496" s="44">
        <v>1.464</v>
      </c>
      <c r="C2496" s="44">
        <v>154.13</v>
      </c>
      <c r="D2496" s="44">
        <v>24.436</v>
      </c>
      <c r="E2496" s="44">
        <v>7.4608999999999996</v>
      </c>
      <c r="F2496" s="44">
        <v>0.79474999999999996</v>
      </c>
      <c r="G2496" s="44">
        <v>240.65</v>
      </c>
      <c r="H2496" s="44">
        <v>3.3645</v>
      </c>
      <c r="I2496" s="44">
        <v>1.3284</v>
      </c>
      <c r="J2496" s="45">
        <v>9.6869999999999994</v>
      </c>
    </row>
    <row r="2497" spans="1:10" x14ac:dyDescent="0.25">
      <c r="A2497" s="33">
        <v>39720</v>
      </c>
      <c r="B2497" s="44">
        <v>1.4349000000000001</v>
      </c>
      <c r="C2497" s="44">
        <v>152.30000000000001</v>
      </c>
      <c r="D2497" s="44">
        <v>24.605</v>
      </c>
      <c r="E2497" s="44">
        <v>7.4603000000000002</v>
      </c>
      <c r="F2497" s="44">
        <v>0.79590000000000005</v>
      </c>
      <c r="G2497" s="44">
        <v>242.62</v>
      </c>
      <c r="H2497" s="44">
        <v>3.3839999999999999</v>
      </c>
      <c r="I2497" s="44">
        <v>1.3583000000000001</v>
      </c>
      <c r="J2497" s="45">
        <v>9.7009000000000007</v>
      </c>
    </row>
    <row r="2498" spans="1:10" x14ac:dyDescent="0.25">
      <c r="A2498" s="33">
        <v>39721</v>
      </c>
      <c r="B2498" s="44">
        <v>1.4302999999999999</v>
      </c>
      <c r="C2498" s="44">
        <v>150.47</v>
      </c>
      <c r="D2498" s="44">
        <v>24.66</v>
      </c>
      <c r="E2498" s="44">
        <v>7.4611000000000001</v>
      </c>
      <c r="F2498" s="44">
        <v>0.7903</v>
      </c>
      <c r="G2498" s="44">
        <v>242.83</v>
      </c>
      <c r="H2498" s="44">
        <v>3.3967000000000001</v>
      </c>
      <c r="I2498" s="44">
        <v>1.3667</v>
      </c>
      <c r="J2498" s="45">
        <v>9.7942999999999998</v>
      </c>
    </row>
    <row r="2499" spans="1:10" x14ac:dyDescent="0.25">
      <c r="A2499" s="33">
        <v>39722</v>
      </c>
      <c r="B2499" s="44">
        <v>1.4080999999999999</v>
      </c>
      <c r="C2499" s="44">
        <v>149.55000000000001</v>
      </c>
      <c r="D2499" s="44">
        <v>24.513000000000002</v>
      </c>
      <c r="E2499" s="44">
        <v>7.4603999999999999</v>
      </c>
      <c r="F2499" s="44">
        <v>0.79190000000000005</v>
      </c>
      <c r="G2499" s="44">
        <v>241.65</v>
      </c>
      <c r="H2499" s="44">
        <v>3.3818999999999999</v>
      </c>
      <c r="I2499" s="44">
        <v>1.3586</v>
      </c>
      <c r="J2499" s="45">
        <v>9.7268000000000008</v>
      </c>
    </row>
    <row r="2500" spans="1:10" x14ac:dyDescent="0.25">
      <c r="A2500" s="33">
        <v>39723</v>
      </c>
      <c r="B2500" s="44">
        <v>1.3903000000000001</v>
      </c>
      <c r="C2500" s="44">
        <v>146.44999999999999</v>
      </c>
      <c r="D2500" s="44">
        <v>24.763999999999999</v>
      </c>
      <c r="E2500" s="44">
        <v>7.4599000000000002</v>
      </c>
      <c r="F2500" s="44">
        <v>0.78720000000000001</v>
      </c>
      <c r="G2500" s="44">
        <v>243.88</v>
      </c>
      <c r="H2500" s="44">
        <v>3.4087999999999998</v>
      </c>
      <c r="I2500" s="44">
        <v>1.3201000000000001</v>
      </c>
      <c r="J2500" s="45">
        <v>9.7272999999999996</v>
      </c>
    </row>
    <row r="2501" spans="1:10" x14ac:dyDescent="0.25">
      <c r="A2501" s="33">
        <v>39724</v>
      </c>
      <c r="B2501" s="44">
        <v>1.3834</v>
      </c>
      <c r="C2501" s="44">
        <v>145.09</v>
      </c>
      <c r="D2501" s="44">
        <v>24.795000000000002</v>
      </c>
      <c r="E2501" s="44">
        <v>7.4611999999999998</v>
      </c>
      <c r="F2501" s="44">
        <v>0.78354999999999997</v>
      </c>
      <c r="G2501" s="44">
        <v>246.1</v>
      </c>
      <c r="H2501" s="44">
        <v>3.4277000000000002</v>
      </c>
      <c r="I2501" s="44">
        <v>1.3157000000000001</v>
      </c>
      <c r="J2501" s="45">
        <v>9.7017000000000007</v>
      </c>
    </row>
    <row r="2502" spans="1:10" x14ac:dyDescent="0.25">
      <c r="A2502" s="33">
        <v>39727</v>
      </c>
      <c r="B2502" s="44">
        <v>1.3633999999999999</v>
      </c>
      <c r="C2502" s="44">
        <v>140.78</v>
      </c>
      <c r="D2502" s="44">
        <v>24.675000000000001</v>
      </c>
      <c r="E2502" s="44">
        <v>7.4598000000000004</v>
      </c>
      <c r="F2502" s="44">
        <v>0.77280000000000004</v>
      </c>
      <c r="G2502" s="44">
        <v>248.88</v>
      </c>
      <c r="H2502" s="44">
        <v>3.4443999999999999</v>
      </c>
      <c r="I2502" s="44">
        <v>1.2978000000000001</v>
      </c>
      <c r="J2502" s="45">
        <v>9.766</v>
      </c>
    </row>
    <row r="2503" spans="1:10" x14ac:dyDescent="0.25">
      <c r="A2503" s="33">
        <v>39728</v>
      </c>
      <c r="B2503" s="44">
        <v>1.3632</v>
      </c>
      <c r="C2503" s="44">
        <v>139.51</v>
      </c>
      <c r="D2503" s="44">
        <v>24.48</v>
      </c>
      <c r="E2503" s="44">
        <v>7.4622999999999999</v>
      </c>
      <c r="F2503" s="44">
        <v>0.77725</v>
      </c>
      <c r="G2503" s="44">
        <v>249.13</v>
      </c>
      <c r="H2503" s="44">
        <v>3.4329999999999998</v>
      </c>
      <c r="I2503" s="44">
        <v>1.2986</v>
      </c>
      <c r="J2503" s="45">
        <v>9.6585999999999999</v>
      </c>
    </row>
    <row r="2504" spans="1:10" x14ac:dyDescent="0.25">
      <c r="A2504" s="33">
        <v>39729</v>
      </c>
      <c r="B2504" s="44">
        <v>1.3731</v>
      </c>
      <c r="C2504" s="44">
        <v>138.41999999999999</v>
      </c>
      <c r="D2504" s="44">
        <v>24.568000000000001</v>
      </c>
      <c r="E2504" s="44">
        <v>7.4542999999999999</v>
      </c>
      <c r="F2504" s="44">
        <v>0.78090000000000004</v>
      </c>
      <c r="G2504" s="44">
        <v>251.95</v>
      </c>
      <c r="H2504" s="44">
        <v>3.4544999999999999</v>
      </c>
      <c r="I2504" s="44">
        <v>1.3071999999999999</v>
      </c>
      <c r="J2504" s="45">
        <v>9.68</v>
      </c>
    </row>
    <row r="2505" spans="1:10" x14ac:dyDescent="0.25">
      <c r="A2505" s="33">
        <v>39730</v>
      </c>
      <c r="B2505" s="44">
        <v>1.3682000000000001</v>
      </c>
      <c r="C2505" s="44">
        <v>137.84</v>
      </c>
      <c r="D2505" s="44">
        <v>24.675000000000001</v>
      </c>
      <c r="E2505" s="44">
        <v>7.4534000000000002</v>
      </c>
      <c r="F2505" s="44">
        <v>0.78949999999999998</v>
      </c>
      <c r="G2505" s="44">
        <v>252.98</v>
      </c>
      <c r="H2505" s="44">
        <v>3.4525000000000001</v>
      </c>
      <c r="I2505" s="44">
        <v>1.3212999999999999</v>
      </c>
      <c r="J2505" s="45">
        <v>9.6575000000000006</v>
      </c>
    </row>
    <row r="2506" spans="1:10" x14ac:dyDescent="0.25">
      <c r="A2506" s="33">
        <v>39731</v>
      </c>
      <c r="B2506" s="44">
        <v>1.3579000000000001</v>
      </c>
      <c r="C2506" s="44">
        <v>134.68</v>
      </c>
      <c r="D2506" s="44">
        <v>24.934999999999999</v>
      </c>
      <c r="E2506" s="44">
        <v>7.4486999999999997</v>
      </c>
      <c r="F2506" s="44">
        <v>0.79800000000000004</v>
      </c>
      <c r="G2506" s="44">
        <v>261.05</v>
      </c>
      <c r="H2506" s="44">
        <v>3.5489999999999999</v>
      </c>
      <c r="I2506" s="44">
        <v>1.3310999999999999</v>
      </c>
      <c r="J2506" s="45">
        <v>9.6509999999999998</v>
      </c>
    </row>
    <row r="2507" spans="1:10" x14ac:dyDescent="0.25">
      <c r="A2507" s="33">
        <v>39734</v>
      </c>
      <c r="B2507" s="44">
        <v>1.3638999999999999</v>
      </c>
      <c r="C2507" s="44">
        <v>136.63</v>
      </c>
      <c r="D2507" s="44">
        <v>24.652999999999999</v>
      </c>
      <c r="E2507" s="44">
        <v>7.4526000000000003</v>
      </c>
      <c r="F2507" s="44">
        <v>0.78539999999999999</v>
      </c>
      <c r="G2507" s="44">
        <v>253</v>
      </c>
      <c r="H2507" s="44">
        <v>3.5575999999999999</v>
      </c>
      <c r="I2507" s="44">
        <v>1.3339000000000001</v>
      </c>
      <c r="J2507" s="45">
        <v>9.6689000000000007</v>
      </c>
    </row>
    <row r="2508" spans="1:10" x14ac:dyDescent="0.25">
      <c r="A2508" s="33">
        <v>39735</v>
      </c>
      <c r="B2508" s="44">
        <v>1.3752</v>
      </c>
      <c r="C2508" s="44">
        <v>141.25</v>
      </c>
      <c r="D2508" s="44">
        <v>24.611000000000001</v>
      </c>
      <c r="E2508" s="44">
        <v>7.4532999999999996</v>
      </c>
      <c r="F2508" s="44">
        <v>0.78105000000000002</v>
      </c>
      <c r="G2508" s="44">
        <v>250</v>
      </c>
      <c r="H2508" s="44">
        <v>3.4704999999999999</v>
      </c>
      <c r="I2508" s="44">
        <v>1.3343</v>
      </c>
      <c r="J2508" s="45">
        <v>9.6769999999999996</v>
      </c>
    </row>
    <row r="2509" spans="1:10" x14ac:dyDescent="0.25">
      <c r="A2509" s="33">
        <v>39736</v>
      </c>
      <c r="B2509" s="44">
        <v>1.3625</v>
      </c>
      <c r="C2509" s="44">
        <v>138.18</v>
      </c>
      <c r="D2509" s="44">
        <v>24.757999999999999</v>
      </c>
      <c r="E2509" s="44">
        <v>7.4539</v>
      </c>
      <c r="F2509" s="44">
        <v>0.77615000000000001</v>
      </c>
      <c r="G2509" s="44">
        <v>263</v>
      </c>
      <c r="H2509" s="44">
        <v>3.5192000000000001</v>
      </c>
      <c r="I2509" s="44">
        <v>1.3340000000000001</v>
      </c>
      <c r="J2509" s="45">
        <v>9.8413000000000004</v>
      </c>
    </row>
    <row r="2510" spans="1:10" x14ac:dyDescent="0.25">
      <c r="A2510" s="33">
        <v>39737</v>
      </c>
      <c r="B2510" s="44">
        <v>1.3507</v>
      </c>
      <c r="C2510" s="44">
        <v>135.91</v>
      </c>
      <c r="D2510" s="44">
        <v>24.812999999999999</v>
      </c>
      <c r="E2510" s="44">
        <v>7.4527999999999999</v>
      </c>
      <c r="F2510" s="44">
        <v>0.78264999999999996</v>
      </c>
      <c r="G2510" s="44">
        <v>266</v>
      </c>
      <c r="H2510" s="44">
        <v>3.58</v>
      </c>
      <c r="I2510" s="44">
        <v>1.3124</v>
      </c>
      <c r="J2510" s="45">
        <v>10.047499999999999</v>
      </c>
    </row>
    <row r="2511" spans="1:10" x14ac:dyDescent="0.25">
      <c r="A2511" s="33">
        <v>39738</v>
      </c>
      <c r="B2511" s="44">
        <v>1.3404</v>
      </c>
      <c r="C2511" s="44">
        <v>135.57</v>
      </c>
      <c r="D2511" s="44">
        <v>25.231999999999999</v>
      </c>
      <c r="E2511" s="44">
        <v>7.4523000000000001</v>
      </c>
      <c r="F2511" s="44">
        <v>0.77510000000000001</v>
      </c>
      <c r="G2511" s="44">
        <v>268.5</v>
      </c>
      <c r="H2511" s="44">
        <v>3.57</v>
      </c>
      <c r="I2511" s="44">
        <v>1.2889999999999999</v>
      </c>
      <c r="J2511" s="45">
        <v>10.0191</v>
      </c>
    </row>
    <row r="2512" spans="1:10" x14ac:dyDescent="0.25">
      <c r="A2512" s="33">
        <v>39741</v>
      </c>
      <c r="B2512" s="44">
        <v>1.3424</v>
      </c>
      <c r="C2512" s="44">
        <v>136.44999999999999</v>
      </c>
      <c r="D2512" s="44">
        <v>24.986000000000001</v>
      </c>
      <c r="E2512" s="44">
        <v>7.4538000000000002</v>
      </c>
      <c r="F2512" s="44">
        <v>0.77164999999999995</v>
      </c>
      <c r="G2512" s="44">
        <v>268.27</v>
      </c>
      <c r="H2512" s="44">
        <v>3.5766</v>
      </c>
      <c r="I2512" s="44">
        <v>1.2811999999999999</v>
      </c>
      <c r="J2512" s="45">
        <v>9.9190000000000005</v>
      </c>
    </row>
    <row r="2513" spans="1:10" x14ac:dyDescent="0.25">
      <c r="A2513" s="33">
        <v>39742</v>
      </c>
      <c r="B2513" s="44">
        <v>1.3184</v>
      </c>
      <c r="C2513" s="44">
        <v>133.06</v>
      </c>
      <c r="D2513" s="44">
        <v>25.308</v>
      </c>
      <c r="E2513" s="44">
        <v>7.4542000000000002</v>
      </c>
      <c r="F2513" s="44">
        <v>0.77700000000000002</v>
      </c>
      <c r="G2513" s="44">
        <v>274.77999999999997</v>
      </c>
      <c r="H2513" s="44">
        <v>3.6105</v>
      </c>
      <c r="I2513" s="44">
        <v>1.2757000000000001</v>
      </c>
      <c r="J2513" s="45">
        <v>9.9920000000000009</v>
      </c>
    </row>
    <row r="2514" spans="1:10" x14ac:dyDescent="0.25">
      <c r="A2514" s="33">
        <v>39743</v>
      </c>
      <c r="B2514" s="44">
        <v>1.2843</v>
      </c>
      <c r="C2514" s="44">
        <v>126.88</v>
      </c>
      <c r="D2514" s="44">
        <v>25.484999999999999</v>
      </c>
      <c r="E2514" s="44">
        <v>7.4534000000000002</v>
      </c>
      <c r="F2514" s="44">
        <v>0.78815000000000002</v>
      </c>
      <c r="G2514" s="44">
        <v>275.55</v>
      </c>
      <c r="H2514" s="44">
        <v>3.7639999999999998</v>
      </c>
      <c r="I2514" s="44">
        <v>1.2799</v>
      </c>
      <c r="J2514" s="45">
        <v>10.1225</v>
      </c>
    </row>
    <row r="2515" spans="1:10" x14ac:dyDescent="0.25">
      <c r="A2515" s="33">
        <v>39744</v>
      </c>
      <c r="B2515" s="44">
        <v>1.2809999999999999</v>
      </c>
      <c r="C2515" s="44">
        <v>124.41</v>
      </c>
      <c r="D2515" s="44">
        <v>25.827000000000002</v>
      </c>
      <c r="E2515" s="44">
        <v>7.4576000000000002</v>
      </c>
      <c r="F2515" s="44">
        <v>0.79169999999999996</v>
      </c>
      <c r="G2515" s="44">
        <v>284</v>
      </c>
      <c r="H2515" s="44">
        <v>3.9024999999999999</v>
      </c>
      <c r="I2515" s="44">
        <v>1.2809999999999999</v>
      </c>
      <c r="J2515" s="45">
        <v>10.061500000000001</v>
      </c>
    </row>
    <row r="2516" spans="1:10" x14ac:dyDescent="0.25">
      <c r="A2516" s="33">
        <v>39745</v>
      </c>
      <c r="B2516" s="44">
        <v>1.2596000000000001</v>
      </c>
      <c r="C2516" s="44">
        <v>117.4</v>
      </c>
      <c r="D2516" s="44">
        <v>24.995000000000001</v>
      </c>
      <c r="E2516" s="44">
        <v>7.4565000000000001</v>
      </c>
      <c r="F2516" s="44">
        <v>0.80610000000000004</v>
      </c>
      <c r="G2516" s="44">
        <v>277</v>
      </c>
      <c r="H2516" s="44">
        <v>3.8675000000000002</v>
      </c>
      <c r="I2516" s="44">
        <v>1.268</v>
      </c>
      <c r="J2516" s="45">
        <v>9.9815000000000005</v>
      </c>
    </row>
    <row r="2517" spans="1:10" x14ac:dyDescent="0.25">
      <c r="A2517" s="33">
        <v>39748</v>
      </c>
      <c r="B2517" s="44">
        <v>1.246</v>
      </c>
      <c r="C2517" s="44">
        <v>115.75</v>
      </c>
      <c r="D2517" s="44">
        <v>24.667999999999999</v>
      </c>
      <c r="E2517" s="44">
        <v>7.4524999999999997</v>
      </c>
      <c r="F2517" s="44">
        <v>0.80630000000000002</v>
      </c>
      <c r="G2517" s="44">
        <v>271.02999999999997</v>
      </c>
      <c r="H2517" s="44">
        <v>3.839</v>
      </c>
      <c r="I2517" s="44">
        <v>1.2533000000000001</v>
      </c>
      <c r="J2517" s="45">
        <v>10.096</v>
      </c>
    </row>
    <row r="2518" spans="1:10" x14ac:dyDescent="0.25">
      <c r="A2518" s="33">
        <v>39749</v>
      </c>
      <c r="B2518" s="44">
        <v>1.2525999999999999</v>
      </c>
      <c r="C2518" s="44">
        <v>119.42</v>
      </c>
      <c r="D2518" s="44">
        <v>24.34</v>
      </c>
      <c r="E2518" s="44">
        <v>7.4549000000000003</v>
      </c>
      <c r="F2518" s="44">
        <v>0.79790000000000005</v>
      </c>
      <c r="G2518" s="44">
        <v>262</v>
      </c>
      <c r="H2518" s="44">
        <v>3.7002999999999999</v>
      </c>
      <c r="I2518" s="44">
        <v>1.2601</v>
      </c>
      <c r="J2518" s="45">
        <v>9.9473000000000003</v>
      </c>
    </row>
    <row r="2519" spans="1:10" x14ac:dyDescent="0.25">
      <c r="A2519" s="33">
        <v>39750</v>
      </c>
      <c r="B2519" s="44">
        <v>1.2769999999999999</v>
      </c>
      <c r="C2519" s="44">
        <v>124</v>
      </c>
      <c r="D2519" s="44">
        <v>23.88</v>
      </c>
      <c r="E2519" s="44">
        <v>7.4504000000000001</v>
      </c>
      <c r="F2519" s="44">
        <v>0.79579999999999995</v>
      </c>
      <c r="G2519" s="44">
        <v>256.05</v>
      </c>
      <c r="H2519" s="44">
        <v>3.5935999999999999</v>
      </c>
      <c r="I2519" s="44">
        <v>1.2723</v>
      </c>
      <c r="J2519" s="45">
        <v>9.9045000000000005</v>
      </c>
    </row>
    <row r="2520" spans="1:10" x14ac:dyDescent="0.25">
      <c r="A2520" s="33">
        <v>39751</v>
      </c>
      <c r="B2520" s="44">
        <v>1.3035000000000001</v>
      </c>
      <c r="C2520" s="44">
        <v>128.72999999999999</v>
      </c>
      <c r="D2520" s="44">
        <v>24.48</v>
      </c>
      <c r="E2520" s="44">
        <v>7.4478</v>
      </c>
      <c r="F2520" s="44">
        <v>0.79069999999999996</v>
      </c>
      <c r="G2520" s="44">
        <v>257.24</v>
      </c>
      <c r="H2520" s="44">
        <v>3.5649999999999999</v>
      </c>
      <c r="I2520" s="44">
        <v>1.2667999999999999</v>
      </c>
      <c r="J2520" s="45">
        <v>9.8109999999999999</v>
      </c>
    </row>
    <row r="2521" spans="1:10" x14ac:dyDescent="0.25">
      <c r="A2521" s="33">
        <v>39752</v>
      </c>
      <c r="B2521" s="44">
        <v>1.2757000000000001</v>
      </c>
      <c r="C2521" s="44">
        <v>124.97</v>
      </c>
      <c r="D2521" s="44">
        <v>24.22</v>
      </c>
      <c r="E2521" s="44">
        <v>7.4466999999999999</v>
      </c>
      <c r="F2521" s="44">
        <v>0.78690000000000004</v>
      </c>
      <c r="G2521" s="44">
        <v>261.43</v>
      </c>
      <c r="H2521" s="44">
        <v>3.5966</v>
      </c>
      <c r="I2521" s="44">
        <v>1.2630999999999999</v>
      </c>
      <c r="J2521" s="45">
        <v>9.9060000000000006</v>
      </c>
    </row>
    <row r="2522" spans="1:10" x14ac:dyDescent="0.25">
      <c r="A2522" s="33">
        <v>39755</v>
      </c>
      <c r="B2522" s="44">
        <v>1.2822</v>
      </c>
      <c r="C2522" s="44">
        <v>126.38</v>
      </c>
      <c r="D2522" s="44">
        <v>24.28</v>
      </c>
      <c r="E2522" s="44">
        <v>7.4443000000000001</v>
      </c>
      <c r="F2522" s="44">
        <v>0.79690000000000005</v>
      </c>
      <c r="G2522" s="44">
        <v>258.36</v>
      </c>
      <c r="H2522" s="44">
        <v>3.5592999999999999</v>
      </c>
      <c r="I2522" s="44">
        <v>1.2628999999999999</v>
      </c>
      <c r="J2522" s="45">
        <v>9.8512000000000004</v>
      </c>
    </row>
    <row r="2523" spans="1:10" x14ac:dyDescent="0.25">
      <c r="A2523" s="33">
        <v>39756</v>
      </c>
      <c r="B2523" s="44">
        <v>1.282</v>
      </c>
      <c r="C2523" s="44">
        <v>127.35</v>
      </c>
      <c r="D2523" s="44">
        <v>24.163</v>
      </c>
      <c r="E2523" s="44">
        <v>7.4429999999999996</v>
      </c>
      <c r="F2523" s="44">
        <v>0.8075</v>
      </c>
      <c r="G2523" s="44">
        <v>259.86</v>
      </c>
      <c r="H2523" s="44">
        <v>3.5266000000000002</v>
      </c>
      <c r="I2523" s="44">
        <v>1.2583</v>
      </c>
      <c r="J2523" s="45">
        <v>9.8978000000000002</v>
      </c>
    </row>
    <row r="2524" spans="1:10" x14ac:dyDescent="0.25">
      <c r="A2524" s="33">
        <v>39757</v>
      </c>
      <c r="B2524" s="44">
        <v>1.2869999999999999</v>
      </c>
      <c r="C2524" s="44">
        <v>127.4</v>
      </c>
      <c r="D2524" s="44">
        <v>24.3</v>
      </c>
      <c r="E2524" s="44">
        <v>7.4438000000000004</v>
      </c>
      <c r="F2524" s="44">
        <v>0.80649999999999999</v>
      </c>
      <c r="G2524" s="44">
        <v>259.3</v>
      </c>
      <c r="H2524" s="44">
        <v>3.5175000000000001</v>
      </c>
      <c r="I2524" s="44">
        <v>1.2501</v>
      </c>
      <c r="J2524" s="45">
        <v>9.9368999999999996</v>
      </c>
    </row>
    <row r="2525" spans="1:10" x14ac:dyDescent="0.25">
      <c r="A2525" s="33">
        <v>39758</v>
      </c>
      <c r="B2525" s="44">
        <v>1.2769999999999999</v>
      </c>
      <c r="C2525" s="44">
        <v>124.86</v>
      </c>
      <c r="D2525" s="44">
        <v>24.905000000000001</v>
      </c>
      <c r="E2525" s="44">
        <v>7.4443999999999999</v>
      </c>
      <c r="F2525" s="44">
        <v>0.80500000000000005</v>
      </c>
      <c r="G2525" s="44">
        <v>261.94</v>
      </c>
      <c r="H2525" s="44">
        <v>3.6019999999999999</v>
      </c>
      <c r="I2525" s="44">
        <v>1.2485999999999999</v>
      </c>
      <c r="J2525" s="45">
        <v>10.0075</v>
      </c>
    </row>
    <row r="2526" spans="1:10" x14ac:dyDescent="0.25">
      <c r="A2526" s="33">
        <v>39759</v>
      </c>
      <c r="B2526" s="44">
        <v>1.2756000000000001</v>
      </c>
      <c r="C2526" s="44">
        <v>124.29</v>
      </c>
      <c r="D2526" s="44">
        <v>25.091999999999999</v>
      </c>
      <c r="E2526" s="44">
        <v>7.4455</v>
      </c>
      <c r="F2526" s="44">
        <v>0.80845</v>
      </c>
      <c r="G2526" s="44">
        <v>269</v>
      </c>
      <c r="H2526" s="44">
        <v>3.6615000000000002</v>
      </c>
      <c r="I2526" s="44">
        <v>1.2528999999999999</v>
      </c>
      <c r="J2526" s="45">
        <v>10.054500000000001</v>
      </c>
    </row>
    <row r="2527" spans="1:10" x14ac:dyDescent="0.25">
      <c r="A2527" s="33">
        <v>39762</v>
      </c>
      <c r="B2527" s="44">
        <v>1.2890999999999999</v>
      </c>
      <c r="C2527" s="44">
        <v>127.89</v>
      </c>
      <c r="D2527" s="44">
        <v>25.273</v>
      </c>
      <c r="E2527" s="44">
        <v>7.4465000000000003</v>
      </c>
      <c r="F2527" s="44">
        <v>0.8165</v>
      </c>
      <c r="G2527" s="44">
        <v>265.51</v>
      </c>
      <c r="H2527" s="44">
        <v>3.645</v>
      </c>
      <c r="I2527" s="44">
        <v>1.2576000000000001</v>
      </c>
      <c r="J2527" s="45">
        <v>9.9747000000000003</v>
      </c>
    </row>
    <row r="2528" spans="1:10" x14ac:dyDescent="0.25">
      <c r="A2528" s="33">
        <v>39763</v>
      </c>
      <c r="B2528" s="44">
        <v>1.2746999999999999</v>
      </c>
      <c r="C2528" s="44">
        <v>124.77</v>
      </c>
      <c r="D2528" s="44">
        <v>25.35</v>
      </c>
      <c r="E2528" s="44">
        <v>7.4428000000000001</v>
      </c>
      <c r="F2528" s="44">
        <v>0.81469999999999998</v>
      </c>
      <c r="G2528" s="44">
        <v>266.66000000000003</v>
      </c>
      <c r="H2528" s="44">
        <v>3.7484999999999999</v>
      </c>
      <c r="I2528" s="44">
        <v>1.2672000000000001</v>
      </c>
      <c r="J2528" s="45">
        <v>10.039</v>
      </c>
    </row>
    <row r="2529" spans="1:10" x14ac:dyDescent="0.25">
      <c r="A2529" s="33">
        <v>39764</v>
      </c>
      <c r="B2529" s="44">
        <v>1.2529999999999999</v>
      </c>
      <c r="C2529" s="44">
        <v>121.81</v>
      </c>
      <c r="D2529" s="44">
        <v>25.414999999999999</v>
      </c>
      <c r="E2529" s="44">
        <v>7.4458000000000002</v>
      </c>
      <c r="F2529" s="44">
        <v>0.82310000000000005</v>
      </c>
      <c r="G2529" s="44">
        <v>271</v>
      </c>
      <c r="H2529" s="44">
        <v>3.7658</v>
      </c>
      <c r="I2529" s="44">
        <v>1.2595000000000001</v>
      </c>
      <c r="J2529" s="45">
        <v>10.1065</v>
      </c>
    </row>
    <row r="2530" spans="1:10" x14ac:dyDescent="0.25">
      <c r="A2530" s="33">
        <v>39765</v>
      </c>
      <c r="B2530" s="44">
        <v>1.2524999999999999</v>
      </c>
      <c r="C2530" s="44">
        <v>120.34</v>
      </c>
      <c r="D2530" s="44">
        <v>25.292999999999999</v>
      </c>
      <c r="E2530" s="44">
        <v>7.4478999999999997</v>
      </c>
      <c r="F2530" s="44">
        <v>0.84419999999999995</v>
      </c>
      <c r="G2530" s="44">
        <v>269.75</v>
      </c>
      <c r="H2530" s="44">
        <v>3.7425999999999999</v>
      </c>
      <c r="I2530" s="44">
        <v>1.2734000000000001</v>
      </c>
      <c r="J2530" s="45">
        <v>10.118</v>
      </c>
    </row>
    <row r="2531" spans="1:10" x14ac:dyDescent="0.25">
      <c r="A2531" s="33">
        <v>39766</v>
      </c>
      <c r="B2531" s="44">
        <v>1.2675000000000001</v>
      </c>
      <c r="C2531" s="44">
        <v>122.17</v>
      </c>
      <c r="D2531" s="44">
        <v>25.369</v>
      </c>
      <c r="E2531" s="44">
        <v>7.4474</v>
      </c>
      <c r="F2531" s="44">
        <v>0.85980000000000001</v>
      </c>
      <c r="G2531" s="44">
        <v>270.55</v>
      </c>
      <c r="H2531" s="44">
        <v>3.7343999999999999</v>
      </c>
      <c r="I2531" s="44">
        <v>1.2847999999999999</v>
      </c>
      <c r="J2531" s="45">
        <v>9.9947999999999997</v>
      </c>
    </row>
    <row r="2532" spans="1:10" x14ac:dyDescent="0.25">
      <c r="A2532" s="33">
        <v>39769</v>
      </c>
      <c r="B2532" s="44">
        <v>1.266</v>
      </c>
      <c r="C2532" s="44">
        <v>121.93</v>
      </c>
      <c r="D2532" s="44">
        <v>25.395</v>
      </c>
      <c r="E2532" s="44">
        <v>7.4474</v>
      </c>
      <c r="F2532" s="44">
        <v>0.84824999999999995</v>
      </c>
      <c r="G2532" s="44">
        <v>268.5</v>
      </c>
      <c r="H2532" s="44">
        <v>3.7730000000000001</v>
      </c>
      <c r="I2532" s="44">
        <v>1.2766</v>
      </c>
      <c r="J2532" s="45">
        <v>10.012600000000001</v>
      </c>
    </row>
    <row r="2533" spans="1:10" x14ac:dyDescent="0.25">
      <c r="A2533" s="33">
        <v>39770</v>
      </c>
      <c r="B2533" s="44">
        <v>1.2653000000000001</v>
      </c>
      <c r="C2533" s="44">
        <v>121.92</v>
      </c>
      <c r="D2533" s="44">
        <v>25.655000000000001</v>
      </c>
      <c r="E2533" s="44">
        <v>7.4484000000000004</v>
      </c>
      <c r="F2533" s="44">
        <v>0.84209999999999996</v>
      </c>
      <c r="G2533" s="44">
        <v>271.08999999999997</v>
      </c>
      <c r="H2533" s="44">
        <v>3.8294999999999999</v>
      </c>
      <c r="I2533" s="44">
        <v>1.2894000000000001</v>
      </c>
      <c r="J2533" s="45">
        <v>10.1845</v>
      </c>
    </row>
    <row r="2534" spans="1:10" x14ac:dyDescent="0.25">
      <c r="A2534" s="33">
        <v>39771</v>
      </c>
      <c r="B2534" s="44">
        <v>1.2634000000000001</v>
      </c>
      <c r="C2534" s="44">
        <v>122.07</v>
      </c>
      <c r="D2534" s="44">
        <v>25.718</v>
      </c>
      <c r="E2534" s="44">
        <v>7.4499000000000004</v>
      </c>
      <c r="F2534" s="44">
        <v>0.83979999999999999</v>
      </c>
      <c r="G2534" s="44">
        <v>271</v>
      </c>
      <c r="H2534" s="44">
        <v>3.85</v>
      </c>
      <c r="I2534" s="44">
        <v>1.2954000000000001</v>
      </c>
      <c r="J2534" s="45">
        <v>10.137499999999999</v>
      </c>
    </row>
    <row r="2535" spans="1:10" x14ac:dyDescent="0.25">
      <c r="A2535" s="33">
        <v>39772</v>
      </c>
      <c r="B2535" s="44">
        <v>1.2542</v>
      </c>
      <c r="C2535" s="44">
        <v>119.87</v>
      </c>
      <c r="D2535" s="44">
        <v>25.635000000000002</v>
      </c>
      <c r="E2535" s="44">
        <v>7.4523999999999999</v>
      </c>
      <c r="F2535" s="44">
        <v>0.84209999999999996</v>
      </c>
      <c r="G2535" s="44">
        <v>269.94</v>
      </c>
      <c r="H2535" s="44">
        <v>3.85</v>
      </c>
      <c r="I2535" s="44">
        <v>1.2919</v>
      </c>
      <c r="J2535" s="45">
        <v>10.2395</v>
      </c>
    </row>
    <row r="2536" spans="1:10" x14ac:dyDescent="0.25">
      <c r="A2536" s="33">
        <v>39773</v>
      </c>
      <c r="B2536" s="44">
        <v>1.2602</v>
      </c>
      <c r="C2536" s="44">
        <v>119.3</v>
      </c>
      <c r="D2536" s="44">
        <v>25.7</v>
      </c>
      <c r="E2536" s="44">
        <v>7.4537000000000004</v>
      </c>
      <c r="F2536" s="44">
        <v>0.84099999999999997</v>
      </c>
      <c r="G2536" s="44">
        <v>266.77999999999997</v>
      </c>
      <c r="H2536" s="44">
        <v>3.8374999999999999</v>
      </c>
      <c r="I2536" s="44">
        <v>1.3089999999999999</v>
      </c>
      <c r="J2536" s="45">
        <v>10.371</v>
      </c>
    </row>
    <row r="2537" spans="1:10" x14ac:dyDescent="0.25">
      <c r="A2537" s="33">
        <v>39776</v>
      </c>
      <c r="B2537" s="44">
        <v>1.2773000000000001</v>
      </c>
      <c r="C2537" s="44">
        <v>122.52</v>
      </c>
      <c r="D2537" s="44">
        <v>25.382999999999999</v>
      </c>
      <c r="E2537" s="44">
        <v>7.4550999999999998</v>
      </c>
      <c r="F2537" s="44">
        <v>0.85170000000000001</v>
      </c>
      <c r="G2537" s="44">
        <v>263.5</v>
      </c>
      <c r="H2537" s="44">
        <v>3.8565</v>
      </c>
      <c r="I2537" s="44">
        <v>1.3204</v>
      </c>
      <c r="J2537" s="45">
        <v>10.4025</v>
      </c>
    </row>
    <row r="2538" spans="1:10" x14ac:dyDescent="0.25">
      <c r="A2538" s="33">
        <v>39777</v>
      </c>
      <c r="B2538" s="44">
        <v>1.2810999999999999</v>
      </c>
      <c r="C2538" s="44">
        <v>123.08</v>
      </c>
      <c r="D2538" s="44">
        <v>25.457999999999998</v>
      </c>
      <c r="E2538" s="44">
        <v>7.4541000000000004</v>
      </c>
      <c r="F2538" s="44">
        <v>0.85375000000000001</v>
      </c>
      <c r="G2538" s="44">
        <v>262.3</v>
      </c>
      <c r="H2538" s="44">
        <v>3.8353999999999999</v>
      </c>
      <c r="I2538" s="44">
        <v>1.3095000000000001</v>
      </c>
      <c r="J2538" s="45">
        <v>10.3445</v>
      </c>
    </row>
    <row r="2539" spans="1:10" x14ac:dyDescent="0.25">
      <c r="A2539" s="33">
        <v>39778</v>
      </c>
      <c r="B2539" s="44">
        <v>1.2935000000000001</v>
      </c>
      <c r="C2539" s="44">
        <v>123.1</v>
      </c>
      <c r="D2539" s="44">
        <v>25.08</v>
      </c>
      <c r="E2539" s="44">
        <v>7.4534000000000002</v>
      </c>
      <c r="F2539" s="44">
        <v>0.84560000000000002</v>
      </c>
      <c r="G2539" s="44">
        <v>260.08</v>
      </c>
      <c r="H2539" s="44">
        <v>3.7675000000000001</v>
      </c>
      <c r="I2539" s="44">
        <v>1.3407</v>
      </c>
      <c r="J2539" s="45">
        <v>10.317299999999999</v>
      </c>
    </row>
    <row r="2540" spans="1:10" x14ac:dyDescent="0.25">
      <c r="A2540" s="33">
        <v>39779</v>
      </c>
      <c r="B2540" s="44">
        <v>1.29</v>
      </c>
      <c r="C2540" s="44">
        <v>123.04</v>
      </c>
      <c r="D2540" s="44">
        <v>25.18</v>
      </c>
      <c r="E2540" s="44">
        <v>7.4520999999999997</v>
      </c>
      <c r="F2540" s="44">
        <v>0.83579999999999999</v>
      </c>
      <c r="G2540" s="44">
        <v>261.64999999999998</v>
      </c>
      <c r="H2540" s="44">
        <v>3.7745000000000002</v>
      </c>
      <c r="I2540" s="44">
        <v>1.3120000000000001</v>
      </c>
      <c r="J2540" s="45">
        <v>10.254300000000001</v>
      </c>
    </row>
    <row r="2541" spans="1:10" x14ac:dyDescent="0.25">
      <c r="A2541" s="33">
        <v>39780</v>
      </c>
      <c r="B2541" s="44">
        <v>1.2726999999999999</v>
      </c>
      <c r="C2541" s="44">
        <v>121.46</v>
      </c>
      <c r="D2541" s="44">
        <v>25.209</v>
      </c>
      <c r="E2541" s="44">
        <v>7.4516999999999998</v>
      </c>
      <c r="F2541" s="44">
        <v>0.82989999999999997</v>
      </c>
      <c r="G2541" s="44">
        <v>259.56</v>
      </c>
      <c r="H2541" s="44">
        <v>3.7747999999999999</v>
      </c>
      <c r="I2541" s="44">
        <v>1.2837000000000001</v>
      </c>
      <c r="J2541" s="45">
        <v>10.3057</v>
      </c>
    </row>
    <row r="2542" spans="1:10" x14ac:dyDescent="0.25">
      <c r="A2542" s="33">
        <v>39783</v>
      </c>
      <c r="B2542" s="44">
        <v>1.2607999999999999</v>
      </c>
      <c r="C2542" s="44">
        <v>118.42</v>
      </c>
      <c r="D2542" s="44">
        <v>25.613</v>
      </c>
      <c r="E2542" s="44">
        <v>7.4497</v>
      </c>
      <c r="F2542" s="44">
        <v>0.84155000000000002</v>
      </c>
      <c r="G2542" s="44">
        <v>262.2</v>
      </c>
      <c r="H2542" s="44">
        <v>3.8445</v>
      </c>
      <c r="I2542" s="44">
        <v>1.276</v>
      </c>
      <c r="J2542" s="45">
        <v>10.3588</v>
      </c>
    </row>
    <row r="2543" spans="1:10" x14ac:dyDescent="0.25">
      <c r="A2543" s="33">
        <v>39784</v>
      </c>
      <c r="B2543" s="44">
        <v>1.2697000000000001</v>
      </c>
      <c r="C2543" s="44">
        <v>118.56</v>
      </c>
      <c r="D2543" s="44">
        <v>25.687999999999999</v>
      </c>
      <c r="E2543" s="44">
        <v>7.4485999999999999</v>
      </c>
      <c r="F2543" s="44">
        <v>0.84694999999999998</v>
      </c>
      <c r="G2543" s="44">
        <v>261.35000000000002</v>
      </c>
      <c r="H2543" s="44">
        <v>3.8325</v>
      </c>
      <c r="I2543" s="44">
        <v>1.2791999999999999</v>
      </c>
      <c r="J2543" s="45">
        <v>10.534000000000001</v>
      </c>
    </row>
    <row r="2544" spans="1:10" x14ac:dyDescent="0.25">
      <c r="A2544" s="33">
        <v>39785</v>
      </c>
      <c r="B2544" s="44">
        <v>1.2623</v>
      </c>
      <c r="C2544" s="44">
        <v>117.39</v>
      </c>
      <c r="D2544" s="44">
        <v>25.635999999999999</v>
      </c>
      <c r="E2544" s="44">
        <v>7.4504999999999999</v>
      </c>
      <c r="F2544" s="44">
        <v>0.85475000000000001</v>
      </c>
      <c r="G2544" s="44">
        <v>262.33</v>
      </c>
      <c r="H2544" s="44">
        <v>3.8506</v>
      </c>
      <c r="I2544" s="44">
        <v>1.2831999999999999</v>
      </c>
      <c r="J2544" s="45">
        <v>10.454499999999999</v>
      </c>
    </row>
    <row r="2545" spans="1:10" x14ac:dyDescent="0.25">
      <c r="A2545" s="33">
        <v>39786</v>
      </c>
      <c r="B2545" s="44">
        <v>1.262</v>
      </c>
      <c r="C2545" s="44">
        <v>117.1</v>
      </c>
      <c r="D2545" s="44">
        <v>25.72</v>
      </c>
      <c r="E2545" s="44">
        <v>7.4493999999999998</v>
      </c>
      <c r="F2545" s="44">
        <v>0.86260000000000003</v>
      </c>
      <c r="G2545" s="44">
        <v>261</v>
      </c>
      <c r="H2545" s="44">
        <v>3.8624999999999998</v>
      </c>
      <c r="I2545" s="44">
        <v>1.278</v>
      </c>
      <c r="J2545" s="45">
        <v>10.531499999999999</v>
      </c>
    </row>
    <row r="2546" spans="1:10" x14ac:dyDescent="0.25">
      <c r="A2546" s="33">
        <v>39787</v>
      </c>
      <c r="B2546" s="44">
        <v>1.2665</v>
      </c>
      <c r="C2546" s="44">
        <v>116.91</v>
      </c>
      <c r="D2546" s="44">
        <v>25.765000000000001</v>
      </c>
      <c r="E2546" s="44">
        <v>7.4494999999999996</v>
      </c>
      <c r="F2546" s="44">
        <v>0.86660000000000004</v>
      </c>
      <c r="G2546" s="44">
        <v>265.32</v>
      </c>
      <c r="H2546" s="44">
        <v>3.8864999999999998</v>
      </c>
      <c r="I2546" s="44">
        <v>1.2889999999999999</v>
      </c>
      <c r="J2546" s="45">
        <v>10.578799999999999</v>
      </c>
    </row>
    <row r="2547" spans="1:10" x14ac:dyDescent="0.25">
      <c r="A2547" s="33">
        <v>39790</v>
      </c>
      <c r="B2547" s="44">
        <v>1.2854000000000001</v>
      </c>
      <c r="C2547" s="44">
        <v>120.1</v>
      </c>
      <c r="D2547" s="44">
        <v>25.712</v>
      </c>
      <c r="E2547" s="44">
        <v>7.4497</v>
      </c>
      <c r="F2547" s="44">
        <v>0.86509999999999998</v>
      </c>
      <c r="G2547" s="44">
        <v>264.45</v>
      </c>
      <c r="H2547" s="44">
        <v>3.8875000000000002</v>
      </c>
      <c r="I2547" s="44">
        <v>1.3030999999999999</v>
      </c>
      <c r="J2547" s="45">
        <v>10.414999999999999</v>
      </c>
    </row>
    <row r="2548" spans="1:10" x14ac:dyDescent="0.25">
      <c r="A2548" s="33">
        <v>39791</v>
      </c>
      <c r="B2548" s="44">
        <v>1.2838000000000001</v>
      </c>
      <c r="C2548" s="44">
        <v>118.85</v>
      </c>
      <c r="D2548" s="44">
        <v>25.738</v>
      </c>
      <c r="E2548" s="44">
        <v>7.4499000000000004</v>
      </c>
      <c r="F2548" s="44">
        <v>0.87109999999999999</v>
      </c>
      <c r="G2548" s="44">
        <v>263.27999999999997</v>
      </c>
      <c r="H2548" s="44">
        <v>3.9220000000000002</v>
      </c>
      <c r="I2548" s="44">
        <v>1.3249</v>
      </c>
      <c r="J2548" s="45">
        <v>10.5063</v>
      </c>
    </row>
    <row r="2549" spans="1:10" x14ac:dyDescent="0.25">
      <c r="A2549" s="33">
        <v>39792</v>
      </c>
      <c r="B2549" s="44">
        <v>1.2925</v>
      </c>
      <c r="C2549" s="44">
        <v>119.77</v>
      </c>
      <c r="D2549" s="44">
        <v>25.9</v>
      </c>
      <c r="E2549" s="44">
        <v>7.4499000000000004</v>
      </c>
      <c r="F2549" s="44">
        <v>0.87324999999999997</v>
      </c>
      <c r="G2549" s="44">
        <v>263.75</v>
      </c>
      <c r="H2549" s="44">
        <v>3.9565999999999999</v>
      </c>
      <c r="I2549" s="44">
        <v>1.3229</v>
      </c>
      <c r="J2549" s="45">
        <v>10.567</v>
      </c>
    </row>
    <row r="2550" spans="1:10" x14ac:dyDescent="0.25">
      <c r="A2550" s="33">
        <v>39793</v>
      </c>
      <c r="B2550" s="44">
        <v>1.3214999999999999</v>
      </c>
      <c r="C2550" s="44">
        <v>120.67</v>
      </c>
      <c r="D2550" s="44">
        <v>25.965</v>
      </c>
      <c r="E2550" s="44">
        <v>7.4503000000000004</v>
      </c>
      <c r="F2550" s="44">
        <v>0.88690000000000002</v>
      </c>
      <c r="G2550" s="44">
        <v>264.45</v>
      </c>
      <c r="H2550" s="44">
        <v>3.9864999999999999</v>
      </c>
      <c r="I2550" s="44">
        <v>1.3142</v>
      </c>
      <c r="J2550" s="45">
        <v>10.58</v>
      </c>
    </row>
    <row r="2551" spans="1:10" x14ac:dyDescent="0.25">
      <c r="A2551" s="33">
        <v>39794</v>
      </c>
      <c r="B2551" s="44">
        <v>1.3340000000000001</v>
      </c>
      <c r="C2551" s="44">
        <v>120.21</v>
      </c>
      <c r="D2551" s="44">
        <v>25.99</v>
      </c>
      <c r="E2551" s="44">
        <v>7.4499000000000004</v>
      </c>
      <c r="F2551" s="44">
        <v>0.89234999999999998</v>
      </c>
      <c r="G2551" s="44">
        <v>264.5</v>
      </c>
      <c r="H2551" s="44">
        <v>3.9592000000000001</v>
      </c>
      <c r="I2551" s="44">
        <v>1.3280000000000001</v>
      </c>
      <c r="J2551" s="45">
        <v>10.6625</v>
      </c>
    </row>
    <row r="2552" spans="1:10" x14ac:dyDescent="0.25">
      <c r="A2552" s="33">
        <v>39797</v>
      </c>
      <c r="B2552" s="44">
        <v>1.351</v>
      </c>
      <c r="C2552" s="44">
        <v>122.42</v>
      </c>
      <c r="D2552" s="44">
        <v>26.157</v>
      </c>
      <c r="E2552" s="44">
        <v>7.4501999999999997</v>
      </c>
      <c r="F2552" s="44">
        <v>0.89939999999999998</v>
      </c>
      <c r="G2552" s="44">
        <v>266.74</v>
      </c>
      <c r="H2552" s="44">
        <v>3.9948999999999999</v>
      </c>
      <c r="I2552" s="44">
        <v>1.3329</v>
      </c>
      <c r="J2552" s="45">
        <v>10.865</v>
      </c>
    </row>
    <row r="2553" spans="1:10" x14ac:dyDescent="0.25">
      <c r="A2553" s="33">
        <v>39798</v>
      </c>
      <c r="B2553" s="44">
        <v>1.369</v>
      </c>
      <c r="C2553" s="44">
        <v>123.2</v>
      </c>
      <c r="D2553" s="44">
        <v>26.370999999999999</v>
      </c>
      <c r="E2553" s="44">
        <v>7.4509999999999996</v>
      </c>
      <c r="F2553" s="44">
        <v>0.89359999999999995</v>
      </c>
      <c r="G2553" s="44">
        <v>268.38</v>
      </c>
      <c r="H2553" s="44">
        <v>4.0555000000000003</v>
      </c>
      <c r="I2553" s="44">
        <v>1.3422000000000001</v>
      </c>
      <c r="J2553" s="45">
        <v>11.044</v>
      </c>
    </row>
    <row r="2554" spans="1:10" x14ac:dyDescent="0.25">
      <c r="A2554" s="33">
        <v>39799</v>
      </c>
      <c r="B2554" s="44">
        <v>1.4058999999999999</v>
      </c>
      <c r="C2554" s="44">
        <v>124.35</v>
      </c>
      <c r="D2554" s="44">
        <v>26.254999999999999</v>
      </c>
      <c r="E2554" s="44">
        <v>7.4501999999999997</v>
      </c>
      <c r="F2554" s="44">
        <v>0.91854999999999998</v>
      </c>
      <c r="G2554" s="44">
        <v>265.05</v>
      </c>
      <c r="H2554" s="44">
        <v>4.0884999999999998</v>
      </c>
      <c r="I2554" s="44">
        <v>1.3379000000000001</v>
      </c>
      <c r="J2554" s="45">
        <v>11.0075</v>
      </c>
    </row>
    <row r="2555" spans="1:10" x14ac:dyDescent="0.25">
      <c r="A2555" s="33">
        <v>39800</v>
      </c>
      <c r="B2555" s="44">
        <v>1.4616</v>
      </c>
      <c r="C2555" s="44">
        <v>129.22</v>
      </c>
      <c r="D2555" s="44">
        <v>26.562000000000001</v>
      </c>
      <c r="E2555" s="44">
        <v>7.4496000000000002</v>
      </c>
      <c r="F2555" s="44">
        <v>0.95089999999999997</v>
      </c>
      <c r="G2555" s="44">
        <v>268.61</v>
      </c>
      <c r="H2555" s="44">
        <v>4.1669999999999998</v>
      </c>
      <c r="I2555" s="44">
        <v>1.3291999999999999</v>
      </c>
      <c r="J2555" s="45">
        <v>11.047499999999999</v>
      </c>
    </row>
    <row r="2556" spans="1:10" x14ac:dyDescent="0.25">
      <c r="A2556" s="33">
        <v>39801</v>
      </c>
      <c r="B2556" s="44">
        <v>1.3939999999999999</v>
      </c>
      <c r="C2556" s="44">
        <v>124.74</v>
      </c>
      <c r="D2556" s="44">
        <v>26.335000000000001</v>
      </c>
      <c r="E2556" s="44">
        <v>7.4497999999999998</v>
      </c>
      <c r="F2556" s="44">
        <v>0.92869999999999997</v>
      </c>
      <c r="G2556" s="44">
        <v>265.83999999999997</v>
      </c>
      <c r="H2556" s="44">
        <v>4.0824999999999996</v>
      </c>
      <c r="I2556" s="44">
        <v>1.3402000000000001</v>
      </c>
      <c r="J2556" s="45">
        <v>10.858499999999999</v>
      </c>
    </row>
    <row r="2557" spans="1:10" x14ac:dyDescent="0.25">
      <c r="A2557" s="33">
        <v>39804</v>
      </c>
      <c r="B2557" s="44">
        <v>1.397</v>
      </c>
      <c r="C2557" s="44">
        <v>125.66</v>
      </c>
      <c r="D2557" s="44">
        <v>26.44</v>
      </c>
      <c r="E2557" s="44">
        <v>7.4527000000000001</v>
      </c>
      <c r="F2557" s="44">
        <v>0.94320000000000004</v>
      </c>
      <c r="G2557" s="44">
        <v>266.12</v>
      </c>
      <c r="H2557" s="44">
        <v>4.0940000000000003</v>
      </c>
      <c r="I2557" s="44">
        <v>1.3340000000000001</v>
      </c>
      <c r="J2557" s="45">
        <v>10.833500000000001</v>
      </c>
    </row>
    <row r="2558" spans="1:10" x14ac:dyDescent="0.25">
      <c r="A2558" s="33">
        <v>39805</v>
      </c>
      <c r="B2558" s="44">
        <v>1.3977999999999999</v>
      </c>
      <c r="C2558" s="44">
        <v>126.03</v>
      </c>
      <c r="D2558" s="44">
        <v>26.314</v>
      </c>
      <c r="E2558" s="44">
        <v>7.4539999999999997</v>
      </c>
      <c r="F2558" s="44">
        <v>0.94394999999999996</v>
      </c>
      <c r="G2558" s="44">
        <v>264.60000000000002</v>
      </c>
      <c r="H2558" s="44">
        <v>4.0960000000000001</v>
      </c>
      <c r="I2558" s="44">
        <v>1.331</v>
      </c>
      <c r="J2558" s="45">
        <v>10.955500000000001</v>
      </c>
    </row>
    <row r="2559" spans="1:10" x14ac:dyDescent="0.25">
      <c r="A2559" s="33">
        <v>39806</v>
      </c>
      <c r="B2559" s="44">
        <v>1.4005000000000001</v>
      </c>
      <c r="C2559" s="44">
        <v>126.65</v>
      </c>
      <c r="D2559" s="44">
        <v>26.393999999999998</v>
      </c>
      <c r="E2559" s="44">
        <v>7.4494999999999996</v>
      </c>
      <c r="F2559" s="44">
        <v>0.94930000000000003</v>
      </c>
      <c r="G2559" s="44">
        <v>267.76</v>
      </c>
      <c r="H2559" s="44">
        <v>4.0862999999999996</v>
      </c>
      <c r="I2559" s="44">
        <v>1.3337000000000001</v>
      </c>
      <c r="J2559" s="45">
        <v>11.230499999999999</v>
      </c>
    </row>
    <row r="2560" spans="1:10" x14ac:dyDescent="0.25">
      <c r="A2560" s="33">
        <v>39811</v>
      </c>
      <c r="B2560" s="44">
        <v>1.427</v>
      </c>
      <c r="C2560" s="44">
        <v>128.97999999999999</v>
      </c>
      <c r="D2560" s="44">
        <v>26.454999999999998</v>
      </c>
      <c r="E2560" s="44">
        <v>7.4503000000000004</v>
      </c>
      <c r="F2560" s="44">
        <v>0.97855000000000003</v>
      </c>
      <c r="G2560" s="44">
        <v>266.64</v>
      </c>
      <c r="H2560" s="44">
        <v>4.1399999999999997</v>
      </c>
      <c r="I2560" s="44">
        <v>1.3341000000000001</v>
      </c>
      <c r="J2560" s="45">
        <v>10.9795</v>
      </c>
    </row>
    <row r="2561" spans="1:10" x14ac:dyDescent="0.25">
      <c r="A2561" s="33">
        <v>39812</v>
      </c>
      <c r="B2561" s="44">
        <v>1.4097999999999999</v>
      </c>
      <c r="C2561" s="44">
        <v>127.4</v>
      </c>
      <c r="D2561" s="44">
        <v>26.63</v>
      </c>
      <c r="E2561" s="44">
        <v>7.4505999999999997</v>
      </c>
      <c r="F2561" s="44">
        <v>0.97419999999999995</v>
      </c>
      <c r="G2561" s="44">
        <v>266.33</v>
      </c>
      <c r="H2561" s="44">
        <v>4.1464999999999996</v>
      </c>
      <c r="I2561" s="44">
        <v>1.3334999999999999</v>
      </c>
      <c r="J2561" s="45">
        <v>10.95</v>
      </c>
    </row>
    <row r="2562" spans="1:10" x14ac:dyDescent="0.25">
      <c r="A2562" s="33">
        <v>39813</v>
      </c>
      <c r="B2562" s="44">
        <v>1.3916999999999999</v>
      </c>
      <c r="C2562" s="44">
        <v>126.14</v>
      </c>
      <c r="D2562" s="44">
        <v>26.875</v>
      </c>
      <c r="E2562" s="44">
        <v>7.4505999999999997</v>
      </c>
      <c r="F2562" s="44">
        <v>0.95250000000000001</v>
      </c>
      <c r="G2562" s="44">
        <v>266.7</v>
      </c>
      <c r="H2562" s="44">
        <v>4.1535000000000002</v>
      </c>
      <c r="I2562" s="44">
        <v>1.3665</v>
      </c>
      <c r="J2562" s="45">
        <v>10.87</v>
      </c>
    </row>
    <row r="2563" spans="1:10" x14ac:dyDescent="0.25">
      <c r="A2563" s="33">
        <v>39815</v>
      </c>
      <c r="B2563" s="44">
        <v>1.3866000000000001</v>
      </c>
      <c r="C2563" s="44">
        <v>126.64</v>
      </c>
      <c r="D2563" s="44">
        <v>26.824999999999999</v>
      </c>
      <c r="E2563" s="44">
        <v>7.4499000000000004</v>
      </c>
      <c r="F2563" s="44">
        <v>0.96099999999999997</v>
      </c>
      <c r="G2563" s="44">
        <v>265.48</v>
      </c>
      <c r="H2563" s="44">
        <v>4.1638000000000002</v>
      </c>
      <c r="I2563" s="44">
        <v>1.3680000000000001</v>
      </c>
      <c r="J2563" s="45">
        <v>10.842499999999999</v>
      </c>
    </row>
    <row r="2564" spans="1:10" x14ac:dyDescent="0.25">
      <c r="A2564" s="33">
        <v>39818</v>
      </c>
      <c r="B2564" s="44">
        <v>1.3582000000000001</v>
      </c>
      <c r="C2564" s="44">
        <v>126.81</v>
      </c>
      <c r="D2564" s="44">
        <v>26.76</v>
      </c>
      <c r="E2564" s="44">
        <v>7.4488000000000003</v>
      </c>
      <c r="F2564" s="44">
        <v>0.93579999999999997</v>
      </c>
      <c r="G2564" s="44">
        <v>267.13</v>
      </c>
      <c r="H2564" s="44">
        <v>4.1360000000000001</v>
      </c>
      <c r="I2564" s="44">
        <v>1.3567</v>
      </c>
      <c r="J2564" s="45">
        <v>10.7075</v>
      </c>
    </row>
    <row r="2565" spans="1:10" x14ac:dyDescent="0.25">
      <c r="A2565" s="33">
        <v>39819</v>
      </c>
      <c r="B2565" s="44">
        <v>1.3331999999999999</v>
      </c>
      <c r="C2565" s="44">
        <v>125.84</v>
      </c>
      <c r="D2565" s="44">
        <v>26.41</v>
      </c>
      <c r="E2565" s="44">
        <v>7.4530000000000003</v>
      </c>
      <c r="F2565" s="44">
        <v>0.91759999999999997</v>
      </c>
      <c r="G2565" s="44">
        <v>266.67</v>
      </c>
      <c r="H2565" s="44">
        <v>4.0199999999999996</v>
      </c>
      <c r="I2565" s="44">
        <v>1.3535999999999999</v>
      </c>
      <c r="J2565" s="45">
        <v>10.567500000000001</v>
      </c>
    </row>
    <row r="2566" spans="1:10" x14ac:dyDescent="0.25">
      <c r="A2566" s="33">
        <v>39820</v>
      </c>
      <c r="B2566" s="44">
        <v>1.3594999999999999</v>
      </c>
      <c r="C2566" s="44">
        <v>126.77</v>
      </c>
      <c r="D2566" s="44">
        <v>26.117000000000001</v>
      </c>
      <c r="E2566" s="44">
        <v>7.4522000000000004</v>
      </c>
      <c r="F2566" s="44">
        <v>0.90429999999999999</v>
      </c>
      <c r="G2566" s="44">
        <v>266.14</v>
      </c>
      <c r="H2566" s="44">
        <v>3.9746999999999999</v>
      </c>
      <c r="I2566" s="44">
        <v>1.3571</v>
      </c>
      <c r="J2566" s="45">
        <v>10.5763</v>
      </c>
    </row>
    <row r="2567" spans="1:10" x14ac:dyDescent="0.25">
      <c r="A2567" s="33">
        <v>39821</v>
      </c>
      <c r="B2567" s="44">
        <v>1.3616999999999999</v>
      </c>
      <c r="C2567" s="44">
        <v>124.34</v>
      </c>
      <c r="D2567" s="44">
        <v>26.198</v>
      </c>
      <c r="E2567" s="44">
        <v>7.4528999999999996</v>
      </c>
      <c r="F2567" s="44">
        <v>0.89329999999999998</v>
      </c>
      <c r="G2567" s="44">
        <v>271.77</v>
      </c>
      <c r="H2567" s="44">
        <v>4.0315000000000003</v>
      </c>
      <c r="I2567" s="44">
        <v>1.363</v>
      </c>
      <c r="J2567" s="45">
        <v>10.712</v>
      </c>
    </row>
    <row r="2568" spans="1:10" x14ac:dyDescent="0.25">
      <c r="A2568" s="33">
        <v>39822</v>
      </c>
      <c r="B2568" s="44">
        <v>1.3684000000000001</v>
      </c>
      <c r="C2568" s="44">
        <v>124.4</v>
      </c>
      <c r="D2568" s="44">
        <v>26.46</v>
      </c>
      <c r="E2568" s="44">
        <v>7.4523000000000001</v>
      </c>
      <c r="F2568" s="44">
        <v>0.89480000000000004</v>
      </c>
      <c r="G2568" s="44">
        <v>276.13</v>
      </c>
      <c r="H2568" s="44">
        <v>4.0445000000000002</v>
      </c>
      <c r="I2568" s="44">
        <v>1.3688</v>
      </c>
      <c r="J2568" s="45">
        <v>10.721500000000001</v>
      </c>
    </row>
    <row r="2569" spans="1:10" x14ac:dyDescent="0.25">
      <c r="A2569" s="33">
        <v>39825</v>
      </c>
      <c r="B2569" s="44">
        <v>1.3393999999999999</v>
      </c>
      <c r="C2569" s="44">
        <v>120.48</v>
      </c>
      <c r="D2569" s="44">
        <v>26.57</v>
      </c>
      <c r="E2569" s="44">
        <v>7.4527000000000001</v>
      </c>
      <c r="F2569" s="44">
        <v>0.89559999999999995</v>
      </c>
      <c r="G2569" s="44">
        <v>279.39999999999998</v>
      </c>
      <c r="H2569" s="44">
        <v>4.0430000000000001</v>
      </c>
      <c r="I2569" s="44">
        <v>1.3466</v>
      </c>
      <c r="J2569" s="45">
        <v>10.7605</v>
      </c>
    </row>
    <row r="2570" spans="1:10" x14ac:dyDescent="0.25">
      <c r="A2570" s="33">
        <v>39826</v>
      </c>
      <c r="B2570" s="44">
        <v>1.3262</v>
      </c>
      <c r="C2570" s="44">
        <v>118.54</v>
      </c>
      <c r="D2570" s="44">
        <v>26.765000000000001</v>
      </c>
      <c r="E2570" s="44">
        <v>7.452</v>
      </c>
      <c r="F2570" s="44">
        <v>0.91120000000000001</v>
      </c>
      <c r="G2570" s="44">
        <v>277.73</v>
      </c>
      <c r="H2570" s="44">
        <v>4.1417999999999999</v>
      </c>
      <c r="I2570" s="44">
        <v>1.3407</v>
      </c>
      <c r="J2570" s="45">
        <v>10.924200000000001</v>
      </c>
    </row>
    <row r="2571" spans="1:10" x14ac:dyDescent="0.25">
      <c r="A2571" s="33">
        <v>39827</v>
      </c>
      <c r="B2571" s="44">
        <v>1.3172999999999999</v>
      </c>
      <c r="C2571" s="44">
        <v>117.66</v>
      </c>
      <c r="D2571" s="44">
        <v>26.917000000000002</v>
      </c>
      <c r="E2571" s="44">
        <v>7.4508000000000001</v>
      </c>
      <c r="F2571" s="44">
        <v>0.9083</v>
      </c>
      <c r="G2571" s="44">
        <v>277.45</v>
      </c>
      <c r="H2571" s="44">
        <v>4.1440000000000001</v>
      </c>
      <c r="I2571" s="44">
        <v>1.3363</v>
      </c>
      <c r="J2571" s="45">
        <v>10.9475</v>
      </c>
    </row>
    <row r="2572" spans="1:10" x14ac:dyDescent="0.25">
      <c r="A2572" s="33">
        <v>39828</v>
      </c>
      <c r="B2572" s="44">
        <v>1.3085</v>
      </c>
      <c r="C2572" s="44">
        <v>116.97</v>
      </c>
      <c r="D2572" s="44">
        <v>27.308</v>
      </c>
      <c r="E2572" s="44">
        <v>7.4512</v>
      </c>
      <c r="F2572" s="44">
        <v>0.89659999999999995</v>
      </c>
      <c r="G2572" s="44">
        <v>281.45</v>
      </c>
      <c r="H2572" s="44">
        <v>4.2295999999999996</v>
      </c>
      <c r="I2572" s="44">
        <v>1.3408</v>
      </c>
      <c r="J2572" s="45">
        <v>10.9925</v>
      </c>
    </row>
    <row r="2573" spans="1:10" x14ac:dyDescent="0.25">
      <c r="A2573" s="33">
        <v>39829</v>
      </c>
      <c r="B2573" s="44">
        <v>1.327</v>
      </c>
      <c r="C2573" s="44">
        <v>120.11</v>
      </c>
      <c r="D2573" s="44">
        <v>27.17</v>
      </c>
      <c r="E2573" s="44">
        <v>7.4515000000000002</v>
      </c>
      <c r="F2573" s="44">
        <v>0.88929999999999998</v>
      </c>
      <c r="G2573" s="44">
        <v>277.89999999999998</v>
      </c>
      <c r="H2573" s="44">
        <v>4.1805000000000003</v>
      </c>
      <c r="I2573" s="44">
        <v>1.3622000000000001</v>
      </c>
      <c r="J2573" s="45">
        <v>10.766500000000001</v>
      </c>
    </row>
    <row r="2574" spans="1:10" x14ac:dyDescent="0.25">
      <c r="A2574" s="33">
        <v>39832</v>
      </c>
      <c r="B2574" s="44">
        <v>1.3182</v>
      </c>
      <c r="C2574" s="44">
        <v>119.16</v>
      </c>
      <c r="D2574" s="44">
        <v>27.707999999999998</v>
      </c>
      <c r="E2574" s="44">
        <v>7.4508999999999999</v>
      </c>
      <c r="F2574" s="44">
        <v>0.90469999999999995</v>
      </c>
      <c r="G2574" s="44">
        <v>283.55</v>
      </c>
      <c r="H2574" s="44">
        <v>4.3434999999999997</v>
      </c>
      <c r="I2574" s="44">
        <v>1.3687</v>
      </c>
      <c r="J2574" s="45">
        <v>10.787000000000001</v>
      </c>
    </row>
    <row r="2575" spans="1:10" x14ac:dyDescent="0.25">
      <c r="A2575" s="33">
        <v>39833</v>
      </c>
      <c r="B2575" s="44">
        <v>1.2929999999999999</v>
      </c>
      <c r="C2575" s="44">
        <v>116.9</v>
      </c>
      <c r="D2575" s="44">
        <v>27.895</v>
      </c>
      <c r="E2575" s="44">
        <v>7.4513999999999996</v>
      </c>
      <c r="F2575" s="44">
        <v>0.93110000000000004</v>
      </c>
      <c r="G2575" s="44">
        <v>287.14999999999998</v>
      </c>
      <c r="H2575" s="44">
        <v>4.3769999999999998</v>
      </c>
      <c r="I2575" s="44">
        <v>1.3731</v>
      </c>
      <c r="J2575" s="45">
        <v>10.8895</v>
      </c>
    </row>
    <row r="2576" spans="1:10" x14ac:dyDescent="0.25">
      <c r="A2576" s="33">
        <v>39834</v>
      </c>
      <c r="B2576" s="44">
        <v>1.2909999999999999</v>
      </c>
      <c r="C2576" s="44">
        <v>116.11</v>
      </c>
      <c r="D2576" s="44">
        <v>27.584</v>
      </c>
      <c r="E2576" s="44">
        <v>7.4507000000000003</v>
      </c>
      <c r="F2576" s="44">
        <v>0.93859999999999999</v>
      </c>
      <c r="G2576" s="44">
        <v>284.58</v>
      </c>
      <c r="H2576" s="44">
        <v>4.3464999999999998</v>
      </c>
      <c r="I2576" s="44">
        <v>1.375</v>
      </c>
      <c r="J2576" s="45">
        <v>10.768000000000001</v>
      </c>
    </row>
    <row r="2577" spans="1:10" x14ac:dyDescent="0.25">
      <c r="A2577" s="33">
        <v>39835</v>
      </c>
      <c r="B2577" s="44">
        <v>1.2984</v>
      </c>
      <c r="C2577" s="44">
        <v>114.98</v>
      </c>
      <c r="D2577" s="44">
        <v>27.7</v>
      </c>
      <c r="E2577" s="44">
        <v>7.4528999999999996</v>
      </c>
      <c r="F2577" s="44">
        <v>0.94410000000000005</v>
      </c>
      <c r="G2577" s="44">
        <v>282.76</v>
      </c>
      <c r="H2577" s="44">
        <v>4.3254999999999999</v>
      </c>
      <c r="I2577" s="44">
        <v>1.3721000000000001</v>
      </c>
      <c r="J2577" s="45">
        <v>10.6905</v>
      </c>
    </row>
    <row r="2578" spans="1:10" x14ac:dyDescent="0.25">
      <c r="A2578" s="33">
        <v>39836</v>
      </c>
      <c r="B2578" s="44">
        <v>1.2795000000000001</v>
      </c>
      <c r="C2578" s="44">
        <v>113.65</v>
      </c>
      <c r="D2578" s="44">
        <v>28.106000000000002</v>
      </c>
      <c r="E2578" s="44">
        <v>7.4535</v>
      </c>
      <c r="F2578" s="44">
        <v>0.93869999999999998</v>
      </c>
      <c r="G2578" s="44">
        <v>289.85000000000002</v>
      </c>
      <c r="H2578" s="44">
        <v>4.4405000000000001</v>
      </c>
      <c r="I2578" s="44">
        <v>1.359</v>
      </c>
      <c r="J2578" s="45">
        <v>10.7058</v>
      </c>
    </row>
    <row r="2579" spans="1:10" x14ac:dyDescent="0.25">
      <c r="A2579" s="33">
        <v>39839</v>
      </c>
      <c r="B2579" s="44">
        <v>1.2989999999999999</v>
      </c>
      <c r="C2579" s="44">
        <v>115.82</v>
      </c>
      <c r="D2579" s="44">
        <v>27.712</v>
      </c>
      <c r="E2579" s="44">
        <v>7.4535</v>
      </c>
      <c r="F2579" s="44">
        <v>0.9395</v>
      </c>
      <c r="G2579" s="44">
        <v>285.41000000000003</v>
      </c>
      <c r="H2579" s="44">
        <v>4.343</v>
      </c>
      <c r="I2579" s="44">
        <v>1.3651</v>
      </c>
      <c r="J2579" s="45">
        <v>10.6</v>
      </c>
    </row>
    <row r="2580" spans="1:10" x14ac:dyDescent="0.25">
      <c r="A2580" s="33">
        <v>39840</v>
      </c>
      <c r="B2580" s="44">
        <v>1.3173999999999999</v>
      </c>
      <c r="C2580" s="44">
        <v>117.59</v>
      </c>
      <c r="D2580" s="44">
        <v>27.638000000000002</v>
      </c>
      <c r="E2580" s="44">
        <v>7.4527000000000001</v>
      </c>
      <c r="F2580" s="44">
        <v>0.93520000000000003</v>
      </c>
      <c r="G2580" s="44">
        <v>285.32</v>
      </c>
      <c r="H2580" s="44">
        <v>4.3540000000000001</v>
      </c>
      <c r="I2580" s="44">
        <v>1.3776999999999999</v>
      </c>
      <c r="J2580" s="45">
        <v>10.5375</v>
      </c>
    </row>
    <row r="2581" spans="1:10" x14ac:dyDescent="0.25">
      <c r="A2581" s="33">
        <v>39841</v>
      </c>
      <c r="B2581" s="44">
        <v>1.3260000000000001</v>
      </c>
      <c r="C2581" s="44">
        <v>118.57</v>
      </c>
      <c r="D2581" s="44">
        <v>27.350999999999999</v>
      </c>
      <c r="E2581" s="44">
        <v>7.4524999999999997</v>
      </c>
      <c r="F2581" s="44">
        <v>0.92725000000000002</v>
      </c>
      <c r="G2581" s="44">
        <v>284.8</v>
      </c>
      <c r="H2581" s="44">
        <v>4.3449999999999998</v>
      </c>
      <c r="I2581" s="44">
        <v>1.3788</v>
      </c>
      <c r="J2581" s="45">
        <v>10.6145</v>
      </c>
    </row>
    <row r="2582" spans="1:10" x14ac:dyDescent="0.25">
      <c r="A2582" s="33">
        <v>39842</v>
      </c>
      <c r="B2582" s="44">
        <v>1.3110999999999999</v>
      </c>
      <c r="C2582" s="44">
        <v>118.07</v>
      </c>
      <c r="D2582" s="44">
        <v>27.48</v>
      </c>
      <c r="E2582" s="44">
        <v>7.4522000000000004</v>
      </c>
      <c r="F2582" s="44">
        <v>0.91725000000000001</v>
      </c>
      <c r="G2582" s="44">
        <v>287.27999999999997</v>
      </c>
      <c r="H2582" s="44">
        <v>4.3840000000000003</v>
      </c>
      <c r="I2582" s="44">
        <v>1.3666</v>
      </c>
      <c r="J2582" s="45">
        <v>10.5341</v>
      </c>
    </row>
    <row r="2583" spans="1:10" x14ac:dyDescent="0.25">
      <c r="A2583" s="33">
        <v>39843</v>
      </c>
      <c r="B2583" s="44">
        <v>1.2816000000000001</v>
      </c>
      <c r="C2583" s="44">
        <v>114.98</v>
      </c>
      <c r="D2583" s="44">
        <v>27.882000000000001</v>
      </c>
      <c r="E2583" s="44">
        <v>7.4531000000000001</v>
      </c>
      <c r="F2583" s="44">
        <v>0.89785000000000004</v>
      </c>
      <c r="G2583" s="44">
        <v>299.08</v>
      </c>
      <c r="H2583" s="44">
        <v>4.4619999999999997</v>
      </c>
      <c r="I2583" s="44">
        <v>1.3801000000000001</v>
      </c>
      <c r="J2583" s="45">
        <v>10.609</v>
      </c>
    </row>
    <row r="2584" spans="1:10" x14ac:dyDescent="0.25">
      <c r="A2584" s="33">
        <v>39846</v>
      </c>
      <c r="B2584" s="44">
        <v>1.276</v>
      </c>
      <c r="C2584" s="44">
        <v>114.04</v>
      </c>
      <c r="D2584" s="44">
        <v>28.132000000000001</v>
      </c>
      <c r="E2584" s="44">
        <v>7.4535999999999998</v>
      </c>
      <c r="F2584" s="44">
        <v>0.90334999999999999</v>
      </c>
      <c r="G2584" s="44">
        <v>297.98</v>
      </c>
      <c r="H2584" s="44">
        <v>4.4420999999999999</v>
      </c>
      <c r="I2584" s="44">
        <v>1.3902000000000001</v>
      </c>
      <c r="J2584" s="45">
        <v>10.676500000000001</v>
      </c>
    </row>
    <row r="2585" spans="1:10" x14ac:dyDescent="0.25">
      <c r="A2585" s="33">
        <v>39847</v>
      </c>
      <c r="B2585" s="44">
        <v>1.2848999999999999</v>
      </c>
      <c r="C2585" s="44">
        <v>115.02</v>
      </c>
      <c r="D2585" s="44">
        <v>28.398</v>
      </c>
      <c r="E2585" s="44">
        <v>7.4530000000000003</v>
      </c>
      <c r="F2585" s="44">
        <v>0.90290000000000004</v>
      </c>
      <c r="G2585" s="44">
        <v>299.25</v>
      </c>
      <c r="H2585" s="44">
        <v>4.5495000000000001</v>
      </c>
      <c r="I2585" s="44">
        <v>1.3944000000000001</v>
      </c>
      <c r="J2585" s="45">
        <v>10.7506</v>
      </c>
    </row>
    <row r="2586" spans="1:10" x14ac:dyDescent="0.25">
      <c r="A2586" s="33">
        <v>39848</v>
      </c>
      <c r="B2586" s="44">
        <v>1.2818000000000001</v>
      </c>
      <c r="C2586" s="44">
        <v>114.28</v>
      </c>
      <c r="D2586" s="44">
        <v>28.38</v>
      </c>
      <c r="E2586" s="44">
        <v>7.4513999999999996</v>
      </c>
      <c r="F2586" s="44">
        <v>0.8901</v>
      </c>
      <c r="G2586" s="44">
        <v>298.5</v>
      </c>
      <c r="H2586" s="44">
        <v>4.6740000000000004</v>
      </c>
      <c r="I2586" s="44">
        <v>1.3972</v>
      </c>
      <c r="J2586" s="45">
        <v>10.6693</v>
      </c>
    </row>
    <row r="2587" spans="1:10" x14ac:dyDescent="0.25">
      <c r="A2587" s="33">
        <v>39849</v>
      </c>
      <c r="B2587" s="44">
        <v>1.2828999999999999</v>
      </c>
      <c r="C2587" s="44">
        <v>115.04</v>
      </c>
      <c r="D2587" s="44">
        <v>28.248000000000001</v>
      </c>
      <c r="E2587" s="44">
        <v>7.4511000000000003</v>
      </c>
      <c r="F2587" s="44">
        <v>0.878</v>
      </c>
      <c r="G2587" s="44">
        <v>294.99</v>
      </c>
      <c r="H2587" s="44">
        <v>4.6485000000000003</v>
      </c>
      <c r="I2587" s="44">
        <v>1.4013</v>
      </c>
      <c r="J2587" s="45">
        <v>10.6265</v>
      </c>
    </row>
    <row r="2588" spans="1:10" x14ac:dyDescent="0.25">
      <c r="A2588" s="33">
        <v>39850</v>
      </c>
      <c r="B2588" s="44">
        <v>1.2796000000000001</v>
      </c>
      <c r="C2588" s="44">
        <v>116.7</v>
      </c>
      <c r="D2588" s="44">
        <v>28.02</v>
      </c>
      <c r="E2588" s="44">
        <v>7.4516</v>
      </c>
      <c r="F2588" s="44">
        <v>0.87060000000000004</v>
      </c>
      <c r="G2588" s="44">
        <v>292.60000000000002</v>
      </c>
      <c r="H2588" s="44">
        <v>4.5994999999999999</v>
      </c>
      <c r="I2588" s="44">
        <v>1.4027000000000001</v>
      </c>
      <c r="J2588" s="45">
        <v>10.5655</v>
      </c>
    </row>
    <row r="2589" spans="1:10" x14ac:dyDescent="0.25">
      <c r="A2589" s="33">
        <v>39853</v>
      </c>
      <c r="B2589" s="44">
        <v>1.3008</v>
      </c>
      <c r="C2589" s="44">
        <v>119.21</v>
      </c>
      <c r="D2589" s="44">
        <v>27.798999999999999</v>
      </c>
      <c r="E2589" s="44">
        <v>7.452</v>
      </c>
      <c r="F2589" s="44">
        <v>0.871</v>
      </c>
      <c r="G2589" s="44">
        <v>287.89999999999998</v>
      </c>
      <c r="H2589" s="44">
        <v>4.4835000000000003</v>
      </c>
      <c r="I2589" s="44">
        <v>1.3969</v>
      </c>
      <c r="J2589" s="45">
        <v>10.4375</v>
      </c>
    </row>
    <row r="2590" spans="1:10" x14ac:dyDescent="0.25">
      <c r="A2590" s="33">
        <v>39854</v>
      </c>
      <c r="B2590" s="44">
        <v>1.2967</v>
      </c>
      <c r="C2590" s="44">
        <v>118.39</v>
      </c>
      <c r="D2590" s="44">
        <v>28.02</v>
      </c>
      <c r="E2590" s="44">
        <v>7.4526000000000003</v>
      </c>
      <c r="F2590" s="44">
        <v>0.87709999999999999</v>
      </c>
      <c r="G2590" s="44">
        <v>287.7</v>
      </c>
      <c r="H2590" s="44">
        <v>4.4494999999999996</v>
      </c>
      <c r="I2590" s="44">
        <v>1.3962000000000001</v>
      </c>
      <c r="J2590" s="45">
        <v>10.5205</v>
      </c>
    </row>
    <row r="2591" spans="1:10" x14ac:dyDescent="0.25">
      <c r="A2591" s="33">
        <v>39855</v>
      </c>
      <c r="B2591" s="44">
        <v>1.2938000000000001</v>
      </c>
      <c r="C2591" s="44">
        <v>116.5</v>
      </c>
      <c r="D2591" s="44">
        <v>28.574999999999999</v>
      </c>
      <c r="E2591" s="44">
        <v>7.4518000000000004</v>
      </c>
      <c r="F2591" s="44">
        <v>0.9</v>
      </c>
      <c r="G2591" s="44">
        <v>295.99</v>
      </c>
      <c r="H2591" s="44">
        <v>4.5848000000000004</v>
      </c>
      <c r="I2591" s="44">
        <v>1.4023000000000001</v>
      </c>
      <c r="J2591" s="45">
        <v>10.817500000000001</v>
      </c>
    </row>
    <row r="2592" spans="1:10" x14ac:dyDescent="0.25">
      <c r="A2592" s="33">
        <v>39856</v>
      </c>
      <c r="B2592" s="44">
        <v>1.2833000000000001</v>
      </c>
      <c r="C2592" s="44">
        <v>115.46</v>
      </c>
      <c r="D2592" s="44">
        <v>28.62</v>
      </c>
      <c r="E2592" s="44">
        <v>7.4523999999999999</v>
      </c>
      <c r="F2592" s="44">
        <v>0.90300000000000002</v>
      </c>
      <c r="G2592" s="44">
        <v>298.55</v>
      </c>
      <c r="H2592" s="44">
        <v>4.6050000000000004</v>
      </c>
      <c r="I2592" s="44">
        <v>1.4011</v>
      </c>
      <c r="J2592" s="45">
        <v>10.794499999999999</v>
      </c>
    </row>
    <row r="2593" spans="1:10" x14ac:dyDescent="0.25">
      <c r="A2593" s="33">
        <v>39857</v>
      </c>
      <c r="B2593" s="44">
        <v>1.2823</v>
      </c>
      <c r="C2593" s="44">
        <v>117.59</v>
      </c>
      <c r="D2593" s="44">
        <v>28.56</v>
      </c>
      <c r="E2593" s="44">
        <v>7.4523999999999999</v>
      </c>
      <c r="F2593" s="44">
        <v>0.88414999999999999</v>
      </c>
      <c r="G2593" s="44">
        <v>298.22000000000003</v>
      </c>
      <c r="H2593" s="44">
        <v>4.6429999999999998</v>
      </c>
      <c r="I2593" s="44">
        <v>1.4071</v>
      </c>
      <c r="J2593" s="45">
        <v>10.7455</v>
      </c>
    </row>
    <row r="2594" spans="1:10" x14ac:dyDescent="0.25">
      <c r="A2594" s="33">
        <v>39860</v>
      </c>
      <c r="B2594" s="44">
        <v>1.2765</v>
      </c>
      <c r="C2594" s="44">
        <v>117.33</v>
      </c>
      <c r="D2594" s="44">
        <v>29.15</v>
      </c>
      <c r="E2594" s="44">
        <v>7.4524999999999997</v>
      </c>
      <c r="F2594" s="44">
        <v>0.89449999999999996</v>
      </c>
      <c r="G2594" s="44">
        <v>303.35000000000002</v>
      </c>
      <c r="H2594" s="44">
        <v>4.7869999999999999</v>
      </c>
      <c r="I2594" s="44">
        <v>1.4097</v>
      </c>
      <c r="J2594" s="45">
        <v>10.923</v>
      </c>
    </row>
    <row r="2595" spans="1:10" x14ac:dyDescent="0.25">
      <c r="A2595" s="33">
        <v>39861</v>
      </c>
      <c r="B2595" s="44">
        <v>1.2634000000000001</v>
      </c>
      <c r="C2595" s="44">
        <v>116.2</v>
      </c>
      <c r="D2595" s="44">
        <v>29.49</v>
      </c>
      <c r="E2595" s="44">
        <v>7.452</v>
      </c>
      <c r="F2595" s="44">
        <v>0.8851</v>
      </c>
      <c r="G2595" s="44">
        <v>307.14999999999998</v>
      </c>
      <c r="H2595" s="44">
        <v>4.8795000000000002</v>
      </c>
      <c r="I2595" s="44">
        <v>1.4029</v>
      </c>
      <c r="J2595" s="45">
        <v>10.978</v>
      </c>
    </row>
    <row r="2596" spans="1:10" x14ac:dyDescent="0.25">
      <c r="A2596" s="33">
        <v>39862</v>
      </c>
      <c r="B2596" s="44">
        <v>1.2596000000000001</v>
      </c>
      <c r="C2596" s="44">
        <v>116.83</v>
      </c>
      <c r="D2596" s="44">
        <v>28.847000000000001</v>
      </c>
      <c r="E2596" s="44">
        <v>7.4512999999999998</v>
      </c>
      <c r="F2596" s="44">
        <v>0.88460000000000005</v>
      </c>
      <c r="G2596" s="44">
        <v>302.72000000000003</v>
      </c>
      <c r="H2596" s="44">
        <v>4.7865000000000002</v>
      </c>
      <c r="I2596" s="44">
        <v>1.4266000000000001</v>
      </c>
      <c r="J2596" s="45">
        <v>11.1088</v>
      </c>
    </row>
    <row r="2597" spans="1:10" x14ac:dyDescent="0.25">
      <c r="A2597" s="33">
        <v>39863</v>
      </c>
      <c r="B2597" s="44">
        <v>1.2705</v>
      </c>
      <c r="C2597" s="44">
        <v>118.99</v>
      </c>
      <c r="D2597" s="44">
        <v>28.587</v>
      </c>
      <c r="E2597" s="44">
        <v>7.4504000000000001</v>
      </c>
      <c r="F2597" s="44">
        <v>0.88229999999999997</v>
      </c>
      <c r="G2597" s="44">
        <v>300.39</v>
      </c>
      <c r="H2597" s="44">
        <v>4.6749000000000001</v>
      </c>
      <c r="I2597" s="44">
        <v>1.4354</v>
      </c>
      <c r="J2597" s="45">
        <v>10.8987</v>
      </c>
    </row>
    <row r="2598" spans="1:10" x14ac:dyDescent="0.25">
      <c r="A2598" s="33">
        <v>39864</v>
      </c>
      <c r="B2598" s="44">
        <v>1.2591000000000001</v>
      </c>
      <c r="C2598" s="44">
        <v>118.62</v>
      </c>
      <c r="D2598" s="44">
        <v>28.81</v>
      </c>
      <c r="E2598" s="44">
        <v>7.4500999999999999</v>
      </c>
      <c r="F2598" s="44">
        <v>0.88100000000000001</v>
      </c>
      <c r="G2598" s="44">
        <v>304.45</v>
      </c>
      <c r="H2598" s="44">
        <v>4.7495000000000003</v>
      </c>
      <c r="I2598" s="44">
        <v>1.4278</v>
      </c>
      <c r="J2598" s="45">
        <v>11.072800000000001</v>
      </c>
    </row>
    <row r="2599" spans="1:10" x14ac:dyDescent="0.25">
      <c r="A2599" s="33">
        <v>39867</v>
      </c>
      <c r="B2599" s="44">
        <v>1.2798</v>
      </c>
      <c r="C2599" s="44">
        <v>121.09</v>
      </c>
      <c r="D2599" s="44">
        <v>28.451000000000001</v>
      </c>
      <c r="E2599" s="44">
        <v>7.4504000000000001</v>
      </c>
      <c r="F2599" s="44">
        <v>0.878</v>
      </c>
      <c r="G2599" s="44">
        <v>297.05</v>
      </c>
      <c r="H2599" s="44">
        <v>4.6435000000000004</v>
      </c>
      <c r="I2599" s="44">
        <v>1.4306000000000001</v>
      </c>
      <c r="J2599" s="45">
        <v>11.135</v>
      </c>
    </row>
    <row r="2600" spans="1:10" x14ac:dyDescent="0.25">
      <c r="A2600" s="33">
        <v>39868</v>
      </c>
      <c r="B2600" s="44">
        <v>1.2763</v>
      </c>
      <c r="C2600" s="44">
        <v>122.4</v>
      </c>
      <c r="D2600" s="44">
        <v>28.363</v>
      </c>
      <c r="E2600" s="44">
        <v>7.4497999999999998</v>
      </c>
      <c r="F2600" s="44">
        <v>0.87970000000000004</v>
      </c>
      <c r="G2600" s="44">
        <v>299.05</v>
      </c>
      <c r="H2600" s="44">
        <v>4.6829999999999998</v>
      </c>
      <c r="I2600" s="44">
        <v>1.4172</v>
      </c>
      <c r="J2600" s="45">
        <v>11.3423</v>
      </c>
    </row>
    <row r="2601" spans="1:10" x14ac:dyDescent="0.25">
      <c r="A2601" s="33">
        <v>39869</v>
      </c>
      <c r="B2601" s="44">
        <v>1.2795000000000001</v>
      </c>
      <c r="C2601" s="44">
        <v>123.76</v>
      </c>
      <c r="D2601" s="44">
        <v>28.35</v>
      </c>
      <c r="E2601" s="44">
        <v>7.4494999999999996</v>
      </c>
      <c r="F2601" s="44">
        <v>0.88839999999999997</v>
      </c>
      <c r="G2601" s="44">
        <v>299.63</v>
      </c>
      <c r="H2601" s="44">
        <v>4.6515000000000004</v>
      </c>
      <c r="I2601" s="44">
        <v>1.4133</v>
      </c>
      <c r="J2601" s="45">
        <v>11.305999999999999</v>
      </c>
    </row>
    <row r="2602" spans="1:10" x14ac:dyDescent="0.25">
      <c r="A2602" s="33">
        <v>39870</v>
      </c>
      <c r="B2602" s="44">
        <v>1.2782</v>
      </c>
      <c r="C2602" s="44">
        <v>125.33</v>
      </c>
      <c r="D2602" s="44">
        <v>28.332999999999998</v>
      </c>
      <c r="E2602" s="44">
        <v>7.4499000000000004</v>
      </c>
      <c r="F2602" s="44">
        <v>0.89129999999999998</v>
      </c>
      <c r="G2602" s="44">
        <v>300.02</v>
      </c>
      <c r="H2602" s="44">
        <v>4.6959999999999997</v>
      </c>
      <c r="I2602" s="44">
        <v>1.4215</v>
      </c>
      <c r="J2602" s="45">
        <v>11.317500000000001</v>
      </c>
    </row>
    <row r="2603" spans="1:10" x14ac:dyDescent="0.25">
      <c r="A2603" s="33">
        <v>39871</v>
      </c>
      <c r="B2603" s="44">
        <v>1.2644</v>
      </c>
      <c r="C2603" s="44">
        <v>123.23</v>
      </c>
      <c r="D2603" s="44">
        <v>28.09</v>
      </c>
      <c r="E2603" s="44">
        <v>7.4504000000000001</v>
      </c>
      <c r="F2603" s="44">
        <v>0.8931</v>
      </c>
      <c r="G2603" s="44">
        <v>300.45999999999998</v>
      </c>
      <c r="H2603" s="44">
        <v>4.7030000000000003</v>
      </c>
      <c r="I2603" s="44">
        <v>1.4177</v>
      </c>
      <c r="J2603" s="45">
        <v>11.452400000000001</v>
      </c>
    </row>
    <row r="2604" spans="1:10" x14ac:dyDescent="0.25">
      <c r="A2604" s="33">
        <v>39874</v>
      </c>
      <c r="B2604" s="44">
        <v>1.2596000000000001</v>
      </c>
      <c r="C2604" s="44">
        <v>122.52</v>
      </c>
      <c r="D2604" s="44">
        <v>28.291</v>
      </c>
      <c r="E2604" s="44">
        <v>7.4512</v>
      </c>
      <c r="F2604" s="44">
        <v>0.89329999999999998</v>
      </c>
      <c r="G2604" s="44">
        <v>307.02999999999997</v>
      </c>
      <c r="H2604" s="44">
        <v>4.75</v>
      </c>
      <c r="I2604" s="44">
        <v>1.4306000000000001</v>
      </c>
      <c r="J2604" s="45">
        <v>11.5755</v>
      </c>
    </row>
    <row r="2605" spans="1:10" x14ac:dyDescent="0.25">
      <c r="A2605" s="33">
        <v>39875</v>
      </c>
      <c r="B2605" s="44">
        <v>1.2615000000000001</v>
      </c>
      <c r="C2605" s="44">
        <v>123.64</v>
      </c>
      <c r="D2605" s="44">
        <v>27.960999999999999</v>
      </c>
      <c r="E2605" s="44">
        <v>7.4509999999999996</v>
      </c>
      <c r="F2605" s="44">
        <v>0.89575000000000005</v>
      </c>
      <c r="G2605" s="44">
        <v>306.83999999999997</v>
      </c>
      <c r="H2605" s="44">
        <v>4.7350000000000003</v>
      </c>
      <c r="I2605" s="44">
        <v>1.4263999999999999</v>
      </c>
      <c r="J2605" s="45">
        <v>11.485300000000001</v>
      </c>
    </row>
    <row r="2606" spans="1:10" x14ac:dyDescent="0.25">
      <c r="A2606" s="33">
        <v>39876</v>
      </c>
      <c r="B2606" s="44">
        <v>1.2555000000000001</v>
      </c>
      <c r="C2606" s="44">
        <v>124.67</v>
      </c>
      <c r="D2606" s="44">
        <v>27.736000000000001</v>
      </c>
      <c r="E2606" s="44">
        <v>7.4505999999999997</v>
      </c>
      <c r="F2606" s="44">
        <v>0.89019999999999999</v>
      </c>
      <c r="G2606" s="44">
        <v>310.05</v>
      </c>
      <c r="H2606" s="44">
        <v>4.7140000000000004</v>
      </c>
      <c r="I2606" s="44">
        <v>1.4253</v>
      </c>
      <c r="J2606" s="45">
        <v>11.5175</v>
      </c>
    </row>
    <row r="2607" spans="1:10" x14ac:dyDescent="0.25">
      <c r="A2607" s="33">
        <v>39877</v>
      </c>
      <c r="B2607" s="44">
        <v>1.2555000000000001</v>
      </c>
      <c r="C2607" s="44">
        <v>124.71</v>
      </c>
      <c r="D2607" s="44">
        <v>27.744</v>
      </c>
      <c r="E2607" s="44">
        <v>7.4505999999999997</v>
      </c>
      <c r="F2607" s="44">
        <v>0.89029999999999998</v>
      </c>
      <c r="G2607" s="44">
        <v>311.63</v>
      </c>
      <c r="H2607" s="44">
        <v>4.7225000000000001</v>
      </c>
      <c r="I2607" s="44">
        <v>1.4269000000000001</v>
      </c>
      <c r="J2607" s="45">
        <v>11.4825</v>
      </c>
    </row>
    <row r="2608" spans="1:10" x14ac:dyDescent="0.25">
      <c r="A2608" s="33">
        <v>39878</v>
      </c>
      <c r="B2608" s="44">
        <v>1.2658</v>
      </c>
      <c r="C2608" s="44">
        <v>122.53</v>
      </c>
      <c r="D2608" s="44">
        <v>28.038</v>
      </c>
      <c r="E2608" s="44">
        <v>7.4504999999999999</v>
      </c>
      <c r="F2608" s="44">
        <v>0.89</v>
      </c>
      <c r="G2608" s="44">
        <v>316.5</v>
      </c>
      <c r="H2608" s="44">
        <v>4.7310999999999996</v>
      </c>
      <c r="I2608" s="44">
        <v>1.4501999999999999</v>
      </c>
      <c r="J2608" s="45">
        <v>11.7135</v>
      </c>
    </row>
    <row r="2609" spans="1:10" x14ac:dyDescent="0.25">
      <c r="A2609" s="33">
        <v>39881</v>
      </c>
      <c r="B2609" s="44">
        <v>1.2565</v>
      </c>
      <c r="C2609" s="44">
        <v>124.4</v>
      </c>
      <c r="D2609" s="44">
        <v>27.64</v>
      </c>
      <c r="E2609" s="44">
        <v>7.4508999999999999</v>
      </c>
      <c r="F2609" s="44">
        <v>0.91139999999999999</v>
      </c>
      <c r="G2609" s="44">
        <v>310.60000000000002</v>
      </c>
      <c r="H2609" s="44">
        <v>4.7460000000000004</v>
      </c>
      <c r="I2609" s="44">
        <v>1.4666999999999999</v>
      </c>
      <c r="J2609" s="45">
        <v>11.5655</v>
      </c>
    </row>
    <row r="2610" spans="1:10" x14ac:dyDescent="0.25">
      <c r="A2610" s="33">
        <v>39882</v>
      </c>
      <c r="B2610" s="44">
        <v>1.2783</v>
      </c>
      <c r="C2610" s="44">
        <v>125.45</v>
      </c>
      <c r="D2610" s="44">
        <v>27.213000000000001</v>
      </c>
      <c r="E2610" s="44">
        <v>7.4501999999999997</v>
      </c>
      <c r="F2610" s="44">
        <v>0.92290000000000005</v>
      </c>
      <c r="G2610" s="44">
        <v>305.99</v>
      </c>
      <c r="H2610" s="44">
        <v>4.6952999999999996</v>
      </c>
      <c r="I2610" s="44">
        <v>1.468</v>
      </c>
      <c r="J2610" s="45">
        <v>11.4625</v>
      </c>
    </row>
    <row r="2611" spans="1:10" x14ac:dyDescent="0.25">
      <c r="A2611" s="33">
        <v>39883</v>
      </c>
      <c r="B2611" s="44">
        <v>1.2786</v>
      </c>
      <c r="C2611" s="44">
        <v>125.35</v>
      </c>
      <c r="D2611" s="44">
        <v>26.963000000000001</v>
      </c>
      <c r="E2611" s="44">
        <v>7.4497999999999998</v>
      </c>
      <c r="F2611" s="44">
        <v>0.92549999999999999</v>
      </c>
      <c r="G2611" s="44">
        <v>300.26</v>
      </c>
      <c r="H2611" s="44">
        <v>4.5904999999999996</v>
      </c>
      <c r="I2611" s="44">
        <v>1.464</v>
      </c>
      <c r="J2611" s="45">
        <v>11.2475</v>
      </c>
    </row>
    <row r="2612" spans="1:10" x14ac:dyDescent="0.25">
      <c r="A2612" s="33">
        <v>39884</v>
      </c>
      <c r="B2612" s="44">
        <v>1.2782</v>
      </c>
      <c r="C2612" s="44">
        <v>124.3</v>
      </c>
      <c r="D2612" s="44">
        <v>27.015000000000001</v>
      </c>
      <c r="E2612" s="44">
        <v>7.4526000000000003</v>
      </c>
      <c r="F2612" s="44">
        <v>0.93079999999999996</v>
      </c>
      <c r="G2612" s="44">
        <v>302.25</v>
      </c>
      <c r="H2612" s="44">
        <v>4.6040000000000001</v>
      </c>
      <c r="I2612" s="44">
        <v>1.4698</v>
      </c>
      <c r="J2612" s="45">
        <v>11.212199999999999</v>
      </c>
    </row>
    <row r="2613" spans="1:10" x14ac:dyDescent="0.25">
      <c r="A2613" s="33">
        <v>39885</v>
      </c>
      <c r="B2613" s="44">
        <v>1.2905</v>
      </c>
      <c r="C2613" s="44">
        <v>127.03</v>
      </c>
      <c r="D2613" s="44">
        <v>26.600999999999999</v>
      </c>
      <c r="E2613" s="44">
        <v>7.4539999999999997</v>
      </c>
      <c r="F2613" s="44">
        <v>0.92200000000000004</v>
      </c>
      <c r="G2613" s="44">
        <v>297.70999999999998</v>
      </c>
      <c r="H2613" s="44">
        <v>4.4904999999999999</v>
      </c>
      <c r="I2613" s="44">
        <v>1.4701</v>
      </c>
      <c r="J2613" s="45">
        <v>11.102499999999999</v>
      </c>
    </row>
    <row r="2614" spans="1:10" x14ac:dyDescent="0.25">
      <c r="A2614" s="33">
        <v>39888</v>
      </c>
      <c r="B2614" s="44">
        <v>1.3042</v>
      </c>
      <c r="C2614" s="44">
        <v>128.51</v>
      </c>
      <c r="D2614" s="44">
        <v>26.523</v>
      </c>
      <c r="E2614" s="44">
        <v>7.4562999999999997</v>
      </c>
      <c r="F2614" s="44">
        <v>0.92054999999999998</v>
      </c>
      <c r="G2614" s="44">
        <v>295.52999999999997</v>
      </c>
      <c r="H2614" s="44">
        <v>4.4329999999999998</v>
      </c>
      <c r="I2614" s="44">
        <v>1.4832000000000001</v>
      </c>
      <c r="J2614" s="45">
        <v>10.9869</v>
      </c>
    </row>
    <row r="2615" spans="1:10" x14ac:dyDescent="0.25">
      <c r="A2615" s="33">
        <v>39889</v>
      </c>
      <c r="B2615" s="44">
        <v>1.2942</v>
      </c>
      <c r="C2615" s="44">
        <v>128.1</v>
      </c>
      <c r="D2615" s="44">
        <v>26.513000000000002</v>
      </c>
      <c r="E2615" s="44">
        <v>7.4543999999999997</v>
      </c>
      <c r="F2615" s="44">
        <v>0.92649999999999999</v>
      </c>
      <c r="G2615" s="44">
        <v>299.68</v>
      </c>
      <c r="H2615" s="44">
        <v>4.49</v>
      </c>
      <c r="I2615" s="44">
        <v>1.4767999999999999</v>
      </c>
      <c r="J2615" s="45">
        <v>11.0265</v>
      </c>
    </row>
    <row r="2616" spans="1:10" x14ac:dyDescent="0.25">
      <c r="A2616" s="33">
        <v>39890</v>
      </c>
      <c r="B2616" s="44">
        <v>1.3129999999999999</v>
      </c>
      <c r="C2616" s="44">
        <v>128.94</v>
      </c>
      <c r="D2616" s="44">
        <v>26.988</v>
      </c>
      <c r="E2616" s="44">
        <v>7.4508000000000001</v>
      </c>
      <c r="F2616" s="44">
        <v>0.93910000000000005</v>
      </c>
      <c r="G2616" s="44">
        <v>301.7</v>
      </c>
      <c r="H2616" s="44">
        <v>4.5427</v>
      </c>
      <c r="I2616" s="44">
        <v>1.4867999999999999</v>
      </c>
      <c r="J2616" s="45">
        <v>10.962999999999999</v>
      </c>
    </row>
    <row r="2617" spans="1:10" x14ac:dyDescent="0.25">
      <c r="A2617" s="33">
        <v>39891</v>
      </c>
      <c r="B2617" s="44">
        <v>1.3671</v>
      </c>
      <c r="C2617" s="44">
        <v>129.66999999999999</v>
      </c>
      <c r="D2617" s="44">
        <v>26.779</v>
      </c>
      <c r="E2617" s="44">
        <v>7.4513999999999996</v>
      </c>
      <c r="F2617" s="44">
        <v>0.9405</v>
      </c>
      <c r="G2617" s="44">
        <v>298.5</v>
      </c>
      <c r="H2617" s="44">
        <v>4.5410000000000004</v>
      </c>
      <c r="I2617" s="44">
        <v>1.4923999999999999</v>
      </c>
      <c r="J2617" s="45">
        <v>10.866300000000001</v>
      </c>
    </row>
    <row r="2618" spans="1:10" x14ac:dyDescent="0.25">
      <c r="A2618" s="33">
        <v>39892</v>
      </c>
      <c r="B2618" s="44">
        <v>1.3549</v>
      </c>
      <c r="C2618" s="44">
        <v>129.87</v>
      </c>
      <c r="D2618" s="44">
        <v>26.628</v>
      </c>
      <c r="E2618" s="44">
        <v>7.4515000000000002</v>
      </c>
      <c r="F2618" s="44">
        <v>0.9395</v>
      </c>
      <c r="G2618" s="44">
        <v>298.36</v>
      </c>
      <c r="H2618" s="44">
        <v>4.5662000000000003</v>
      </c>
      <c r="I2618" s="44">
        <v>1.4823999999999999</v>
      </c>
      <c r="J2618" s="45">
        <v>11.055999999999999</v>
      </c>
    </row>
    <row r="2619" spans="1:10" x14ac:dyDescent="0.25">
      <c r="A2619" s="33">
        <v>39895</v>
      </c>
      <c r="B2619" s="44">
        <v>1.3557999999999999</v>
      </c>
      <c r="C2619" s="44">
        <v>131.12</v>
      </c>
      <c r="D2619" s="44">
        <v>26.82</v>
      </c>
      <c r="E2619" s="44">
        <v>7.4505999999999997</v>
      </c>
      <c r="F2619" s="44">
        <v>0.92945</v>
      </c>
      <c r="G2619" s="44">
        <v>304.14999999999998</v>
      </c>
      <c r="H2619" s="44">
        <v>4.5702999999999996</v>
      </c>
      <c r="I2619" s="44">
        <v>1.4973000000000001</v>
      </c>
      <c r="J2619" s="45">
        <v>11.076000000000001</v>
      </c>
    </row>
    <row r="2620" spans="1:10" x14ac:dyDescent="0.25">
      <c r="A2620" s="33">
        <v>39896</v>
      </c>
      <c r="B2620" s="44">
        <v>1.3507</v>
      </c>
      <c r="C2620" s="44">
        <v>132.68</v>
      </c>
      <c r="D2620" s="44">
        <v>27.015000000000001</v>
      </c>
      <c r="E2620" s="44">
        <v>7.4494999999999996</v>
      </c>
      <c r="F2620" s="44">
        <v>0.92059999999999997</v>
      </c>
      <c r="G2620" s="44">
        <v>300.85000000000002</v>
      </c>
      <c r="H2620" s="44">
        <v>4.5503999999999998</v>
      </c>
      <c r="I2620" s="44">
        <v>1.4964999999999999</v>
      </c>
      <c r="J2620" s="45">
        <v>10.916499999999999</v>
      </c>
    </row>
    <row r="2621" spans="1:10" x14ac:dyDescent="0.25">
      <c r="A2621" s="33">
        <v>39897</v>
      </c>
      <c r="B2621" s="44">
        <v>1.3493999999999999</v>
      </c>
      <c r="C2621" s="44">
        <v>132.24</v>
      </c>
      <c r="D2621" s="44">
        <v>27.29</v>
      </c>
      <c r="E2621" s="44">
        <v>7.4485999999999999</v>
      </c>
      <c r="F2621" s="44">
        <v>0.92425000000000002</v>
      </c>
      <c r="G2621" s="44">
        <v>300.22000000000003</v>
      </c>
      <c r="H2621" s="44">
        <v>4.5599999999999996</v>
      </c>
      <c r="I2621" s="44">
        <v>1.4996</v>
      </c>
      <c r="J2621" s="45">
        <v>10.9565</v>
      </c>
    </row>
    <row r="2622" spans="1:10" x14ac:dyDescent="0.25">
      <c r="A2622" s="33">
        <v>39898</v>
      </c>
      <c r="B2622" s="44">
        <v>1.3607</v>
      </c>
      <c r="C2622" s="44">
        <v>133.63</v>
      </c>
      <c r="D2622" s="44">
        <v>27.233000000000001</v>
      </c>
      <c r="E2622" s="44">
        <v>7.4488000000000003</v>
      </c>
      <c r="F2622" s="44">
        <v>0.93159999999999998</v>
      </c>
      <c r="G2622" s="44">
        <v>302</v>
      </c>
      <c r="H2622" s="44">
        <v>4.5674999999999999</v>
      </c>
      <c r="I2622" s="44">
        <v>1.4891000000000001</v>
      </c>
      <c r="J2622" s="45">
        <v>10.8765</v>
      </c>
    </row>
    <row r="2623" spans="1:10" x14ac:dyDescent="0.25">
      <c r="A2623" s="33">
        <v>39899</v>
      </c>
      <c r="B2623" s="44">
        <v>1.3294999999999999</v>
      </c>
      <c r="C2623" s="44">
        <v>129.91</v>
      </c>
      <c r="D2623" s="44">
        <v>27.225000000000001</v>
      </c>
      <c r="E2623" s="44">
        <v>7.4489999999999998</v>
      </c>
      <c r="F2623" s="44">
        <v>0.92849999999999999</v>
      </c>
      <c r="G2623" s="44">
        <v>304.37</v>
      </c>
      <c r="H2623" s="44">
        <v>4.6482999999999999</v>
      </c>
      <c r="I2623" s="44">
        <v>1.474</v>
      </c>
      <c r="J2623" s="45">
        <v>10.8935</v>
      </c>
    </row>
    <row r="2624" spans="1:10" x14ac:dyDescent="0.25">
      <c r="A2624" s="33">
        <v>39902</v>
      </c>
      <c r="B2624" s="44">
        <v>1.3192999999999999</v>
      </c>
      <c r="C2624" s="44">
        <v>127.93</v>
      </c>
      <c r="D2624" s="44">
        <v>27.469000000000001</v>
      </c>
      <c r="E2624" s="44">
        <v>7.4488000000000003</v>
      </c>
      <c r="F2624" s="44">
        <v>0.92910000000000004</v>
      </c>
      <c r="G2624" s="44">
        <v>308.64999999999998</v>
      </c>
      <c r="H2624" s="44">
        <v>4.726</v>
      </c>
      <c r="I2624" s="44">
        <v>1.4771000000000001</v>
      </c>
      <c r="J2624" s="45">
        <v>10.966200000000001</v>
      </c>
    </row>
    <row r="2625" spans="1:10" x14ac:dyDescent="0.25">
      <c r="A2625" s="33">
        <v>39903</v>
      </c>
      <c r="B2625" s="44">
        <v>1.3308</v>
      </c>
      <c r="C2625" s="44">
        <v>131.16999999999999</v>
      </c>
      <c r="D2625" s="44">
        <v>27.388000000000002</v>
      </c>
      <c r="E2625" s="44">
        <v>7.4481999999999999</v>
      </c>
      <c r="F2625" s="44">
        <v>0.93079999999999996</v>
      </c>
      <c r="G2625" s="44">
        <v>308.18</v>
      </c>
      <c r="H2625" s="44">
        <v>4.6885000000000003</v>
      </c>
      <c r="I2625" s="44">
        <v>1.4722999999999999</v>
      </c>
      <c r="J2625" s="45">
        <v>10.94</v>
      </c>
    </row>
    <row r="2626" spans="1:10" x14ac:dyDescent="0.25">
      <c r="A2626" s="33">
        <v>39904</v>
      </c>
      <c r="B2626" s="44">
        <v>1.3246</v>
      </c>
      <c r="C2626" s="44">
        <v>130.86000000000001</v>
      </c>
      <c r="D2626" s="44">
        <v>27.151</v>
      </c>
      <c r="E2626" s="44">
        <v>7.4481999999999999</v>
      </c>
      <c r="F2626" s="44">
        <v>0.92059999999999997</v>
      </c>
      <c r="G2626" s="44">
        <v>304.81</v>
      </c>
      <c r="H2626" s="44">
        <v>4.5540000000000003</v>
      </c>
      <c r="I2626" s="44">
        <v>1.4741</v>
      </c>
      <c r="J2626" s="45">
        <v>10.930300000000001</v>
      </c>
    </row>
    <row r="2627" spans="1:10" x14ac:dyDescent="0.25">
      <c r="A2627" s="33">
        <v>39905</v>
      </c>
      <c r="B2627" s="44">
        <v>1.3391999999999999</v>
      </c>
      <c r="C2627" s="44">
        <v>133.47999999999999</v>
      </c>
      <c r="D2627" s="44">
        <v>26.888000000000002</v>
      </c>
      <c r="E2627" s="44">
        <v>7.4508999999999999</v>
      </c>
      <c r="F2627" s="44">
        <v>0.91290000000000004</v>
      </c>
      <c r="G2627" s="44">
        <v>298.64999999999998</v>
      </c>
      <c r="H2627" s="44">
        <v>4.492</v>
      </c>
      <c r="I2627" s="44">
        <v>1.4752000000000001</v>
      </c>
      <c r="J2627" s="45">
        <v>10.8215</v>
      </c>
    </row>
    <row r="2628" spans="1:10" x14ac:dyDescent="0.25">
      <c r="A2628" s="33">
        <v>39906</v>
      </c>
      <c r="B2628" s="44">
        <v>1.3425</v>
      </c>
      <c r="C2628" s="44">
        <v>134.08000000000001</v>
      </c>
      <c r="D2628" s="44">
        <v>26.593</v>
      </c>
      <c r="E2628" s="44">
        <v>7.4481999999999999</v>
      </c>
      <c r="F2628" s="44">
        <v>0.9093</v>
      </c>
      <c r="G2628" s="44">
        <v>295.58</v>
      </c>
      <c r="H2628" s="44">
        <v>4.4541000000000004</v>
      </c>
      <c r="I2628" s="44">
        <v>1.4942</v>
      </c>
      <c r="J2628" s="45">
        <v>10.7751</v>
      </c>
    </row>
    <row r="2629" spans="1:10" x14ac:dyDescent="0.25">
      <c r="A2629" s="33">
        <v>39909</v>
      </c>
      <c r="B2629" s="44">
        <v>1.3495999999999999</v>
      </c>
      <c r="C2629" s="44">
        <v>136.02000000000001</v>
      </c>
      <c r="D2629" s="44">
        <v>26.558</v>
      </c>
      <c r="E2629" s="44">
        <v>7.4485000000000001</v>
      </c>
      <c r="F2629" s="44">
        <v>0.9052</v>
      </c>
      <c r="G2629" s="44">
        <v>294.3</v>
      </c>
      <c r="H2629" s="44">
        <v>4.4372999999999996</v>
      </c>
      <c r="I2629" s="44">
        <v>1.5065</v>
      </c>
      <c r="J2629" s="45">
        <v>10.74</v>
      </c>
    </row>
    <row r="2630" spans="1:10" x14ac:dyDescent="0.25">
      <c r="A2630" s="33">
        <v>39910</v>
      </c>
      <c r="B2630" s="44">
        <v>1.3254999999999999</v>
      </c>
      <c r="C2630" s="44">
        <v>132.80000000000001</v>
      </c>
      <c r="D2630" s="44">
        <v>26.568999999999999</v>
      </c>
      <c r="E2630" s="44">
        <v>7.4485999999999999</v>
      </c>
      <c r="F2630" s="44">
        <v>0.90505000000000002</v>
      </c>
      <c r="G2630" s="44">
        <v>296.8</v>
      </c>
      <c r="H2630" s="44">
        <v>4.4962999999999997</v>
      </c>
      <c r="I2630" s="44">
        <v>1.4959</v>
      </c>
      <c r="J2630" s="45">
        <v>10.878</v>
      </c>
    </row>
    <row r="2631" spans="1:10" x14ac:dyDescent="0.25">
      <c r="A2631" s="33">
        <v>39911</v>
      </c>
      <c r="B2631" s="44">
        <v>1.3230999999999999</v>
      </c>
      <c r="C2631" s="44">
        <v>132.37</v>
      </c>
      <c r="D2631" s="44">
        <v>26.593</v>
      </c>
      <c r="E2631" s="44">
        <v>7.4508999999999999</v>
      </c>
      <c r="F2631" s="44">
        <v>0.89934999999999998</v>
      </c>
      <c r="G2631" s="44">
        <v>296.88</v>
      </c>
      <c r="H2631" s="44">
        <v>4.4785000000000004</v>
      </c>
      <c r="I2631" s="44">
        <v>1.4927999999999999</v>
      </c>
      <c r="J2631" s="45">
        <v>10.897500000000001</v>
      </c>
    </row>
    <row r="2632" spans="1:10" x14ac:dyDescent="0.25">
      <c r="A2632" s="33">
        <v>39912</v>
      </c>
      <c r="B2632" s="44">
        <v>1.3272999999999999</v>
      </c>
      <c r="C2632" s="44">
        <v>133.05000000000001</v>
      </c>
      <c r="D2632" s="44">
        <v>26.51</v>
      </c>
      <c r="E2632" s="44">
        <v>7.4504000000000001</v>
      </c>
      <c r="F2632" s="44">
        <v>0.90439999999999998</v>
      </c>
      <c r="G2632" s="44">
        <v>289.85000000000002</v>
      </c>
      <c r="H2632" s="44">
        <v>4.4284999999999997</v>
      </c>
      <c r="I2632" s="44">
        <v>1.4781</v>
      </c>
      <c r="J2632" s="45">
        <v>10.859</v>
      </c>
    </row>
    <row r="2633" spans="1:10" x14ac:dyDescent="0.25">
      <c r="A2633" s="33">
        <v>39917</v>
      </c>
      <c r="B2633" s="44">
        <v>1.3275999999999999</v>
      </c>
      <c r="C2633" s="44">
        <v>132.57</v>
      </c>
      <c r="D2633" s="44">
        <v>26.571000000000002</v>
      </c>
      <c r="E2633" s="44">
        <v>7.4493</v>
      </c>
      <c r="F2633" s="44">
        <v>0.89149999999999996</v>
      </c>
      <c r="G2633" s="44">
        <v>289.5</v>
      </c>
      <c r="H2633" s="44">
        <v>4.3479999999999999</v>
      </c>
      <c r="I2633" s="44">
        <v>1.4789000000000001</v>
      </c>
      <c r="J2633" s="45">
        <v>10.846</v>
      </c>
    </row>
    <row r="2634" spans="1:10" x14ac:dyDescent="0.25">
      <c r="A2634" s="33">
        <v>39918</v>
      </c>
      <c r="B2634" s="44">
        <v>1.3172999999999999</v>
      </c>
      <c r="C2634" s="44">
        <v>130.69999999999999</v>
      </c>
      <c r="D2634" s="44">
        <v>26.882999999999999</v>
      </c>
      <c r="E2634" s="44">
        <v>7.4497999999999998</v>
      </c>
      <c r="F2634" s="44">
        <v>0.8821</v>
      </c>
      <c r="G2634" s="44">
        <v>290.79000000000002</v>
      </c>
      <c r="H2634" s="44">
        <v>4.3005000000000004</v>
      </c>
      <c r="I2634" s="44">
        <v>1.492</v>
      </c>
      <c r="J2634" s="45">
        <v>10.865</v>
      </c>
    </row>
    <row r="2635" spans="1:10" x14ac:dyDescent="0.25">
      <c r="A2635" s="33">
        <v>39919</v>
      </c>
      <c r="B2635" s="44">
        <v>1.3196000000000001</v>
      </c>
      <c r="C2635" s="44">
        <v>130.5</v>
      </c>
      <c r="D2635" s="44">
        <v>26.92</v>
      </c>
      <c r="E2635" s="44">
        <v>7.4488000000000003</v>
      </c>
      <c r="F2635" s="44">
        <v>0.88560000000000005</v>
      </c>
      <c r="G2635" s="44">
        <v>293.33999999999997</v>
      </c>
      <c r="H2635" s="44">
        <v>4.2910000000000004</v>
      </c>
      <c r="I2635" s="44">
        <v>1.4952000000000001</v>
      </c>
      <c r="J2635" s="45">
        <v>10.933999999999999</v>
      </c>
    </row>
    <row r="2636" spans="1:10" x14ac:dyDescent="0.25">
      <c r="A2636" s="33">
        <v>39920</v>
      </c>
      <c r="B2636" s="44">
        <v>1.3058000000000001</v>
      </c>
      <c r="C2636" s="44">
        <v>129.66999999999999</v>
      </c>
      <c r="D2636" s="44">
        <v>26.797000000000001</v>
      </c>
      <c r="E2636" s="44">
        <v>7.4492000000000003</v>
      </c>
      <c r="F2636" s="44">
        <v>0.88280000000000003</v>
      </c>
      <c r="G2636" s="44">
        <v>293.85000000000002</v>
      </c>
      <c r="H2636" s="44">
        <v>4.2925000000000004</v>
      </c>
      <c r="I2636" s="44">
        <v>1.4953000000000001</v>
      </c>
      <c r="J2636" s="45">
        <v>11.0405</v>
      </c>
    </row>
    <row r="2637" spans="1:10" x14ac:dyDescent="0.25">
      <c r="A2637" s="33">
        <v>39923</v>
      </c>
      <c r="B2637" s="44">
        <v>1.2966</v>
      </c>
      <c r="C2637" s="44">
        <v>127.8</v>
      </c>
      <c r="D2637" s="44">
        <v>27.018000000000001</v>
      </c>
      <c r="E2637" s="44">
        <v>7.4493999999999998</v>
      </c>
      <c r="F2637" s="44">
        <v>0.88959999999999995</v>
      </c>
      <c r="G2637" s="44">
        <v>299.2</v>
      </c>
      <c r="H2637" s="44">
        <v>4.3757999999999999</v>
      </c>
      <c r="I2637" s="44">
        <v>1.5127999999999999</v>
      </c>
      <c r="J2637" s="45">
        <v>11.118</v>
      </c>
    </row>
    <row r="2638" spans="1:10" x14ac:dyDescent="0.25">
      <c r="A2638" s="33">
        <v>39924</v>
      </c>
      <c r="B2638" s="44">
        <v>1.2931999999999999</v>
      </c>
      <c r="C2638" s="44">
        <v>126.82</v>
      </c>
      <c r="D2638" s="44">
        <v>27.035</v>
      </c>
      <c r="E2638" s="44">
        <v>7.4492000000000003</v>
      </c>
      <c r="F2638" s="44">
        <v>0.88859999999999995</v>
      </c>
      <c r="G2638" s="44">
        <v>300.35000000000002</v>
      </c>
      <c r="H2638" s="44">
        <v>4.4177</v>
      </c>
      <c r="I2638" s="44">
        <v>1.5039</v>
      </c>
      <c r="J2638" s="45">
        <v>11.176</v>
      </c>
    </row>
    <row r="2639" spans="1:10" x14ac:dyDescent="0.25">
      <c r="A2639" s="33">
        <v>39925</v>
      </c>
      <c r="B2639" s="44">
        <v>1.2947</v>
      </c>
      <c r="C2639" s="44">
        <v>126.85</v>
      </c>
      <c r="D2639" s="44">
        <v>27.073</v>
      </c>
      <c r="E2639" s="44">
        <v>7.4485999999999999</v>
      </c>
      <c r="F2639" s="44">
        <v>0.88819999999999999</v>
      </c>
      <c r="G2639" s="44">
        <v>298</v>
      </c>
      <c r="H2639" s="44">
        <v>4.4139999999999997</v>
      </c>
      <c r="I2639" s="44">
        <v>1.4999</v>
      </c>
      <c r="J2639" s="45">
        <v>11.0375</v>
      </c>
    </row>
    <row r="2640" spans="1:10" x14ac:dyDescent="0.25">
      <c r="A2640" s="33">
        <v>39926</v>
      </c>
      <c r="B2640" s="44">
        <v>1.3049999999999999</v>
      </c>
      <c r="C2640" s="44">
        <v>128.28</v>
      </c>
      <c r="D2640" s="44">
        <v>26.831</v>
      </c>
      <c r="E2640" s="44">
        <v>7.4493999999999998</v>
      </c>
      <c r="F2640" s="44">
        <v>0.89680000000000004</v>
      </c>
      <c r="G2640" s="44">
        <v>296.81</v>
      </c>
      <c r="H2640" s="44">
        <v>4.4355000000000002</v>
      </c>
      <c r="I2640" s="44">
        <v>1.5068999999999999</v>
      </c>
      <c r="J2640" s="45">
        <v>10.915800000000001</v>
      </c>
    </row>
    <row r="2641" spans="1:10" x14ac:dyDescent="0.25">
      <c r="A2641" s="33">
        <v>39927</v>
      </c>
      <c r="B2641" s="44">
        <v>1.3231999999999999</v>
      </c>
      <c r="C2641" s="44">
        <v>128.30000000000001</v>
      </c>
      <c r="D2641" s="44">
        <v>26.736000000000001</v>
      </c>
      <c r="E2641" s="44">
        <v>7.4492000000000003</v>
      </c>
      <c r="F2641" s="44">
        <v>0.90600000000000003</v>
      </c>
      <c r="G2641" s="44">
        <v>295.82</v>
      </c>
      <c r="H2641" s="44">
        <v>4.4885999999999999</v>
      </c>
      <c r="I2641" s="44">
        <v>1.5052000000000001</v>
      </c>
      <c r="J2641" s="45">
        <v>10.831</v>
      </c>
    </row>
    <row r="2642" spans="1:10" x14ac:dyDescent="0.25">
      <c r="A2642" s="33">
        <v>39930</v>
      </c>
      <c r="B2642" s="44">
        <v>1.3125</v>
      </c>
      <c r="C2642" s="44">
        <v>126.82</v>
      </c>
      <c r="D2642" s="44">
        <v>26.635999999999999</v>
      </c>
      <c r="E2642" s="44">
        <v>7.4488000000000003</v>
      </c>
      <c r="F2642" s="44">
        <v>0.90075000000000005</v>
      </c>
      <c r="G2642" s="44">
        <v>295.79000000000002</v>
      </c>
      <c r="H2642" s="44">
        <v>4.5865999999999998</v>
      </c>
      <c r="I2642" s="44">
        <v>1.4983</v>
      </c>
      <c r="J2642" s="45">
        <v>10.7273</v>
      </c>
    </row>
    <row r="2643" spans="1:10" x14ac:dyDescent="0.25">
      <c r="A2643" s="33">
        <v>39931</v>
      </c>
      <c r="B2643" s="44">
        <v>1.2991999999999999</v>
      </c>
      <c r="C2643" s="44">
        <v>125.08</v>
      </c>
      <c r="D2643" s="44">
        <v>26.722999999999999</v>
      </c>
      <c r="E2643" s="44">
        <v>7.4485000000000001</v>
      </c>
      <c r="F2643" s="44">
        <v>0.89034999999999997</v>
      </c>
      <c r="G2643" s="44">
        <v>295.95</v>
      </c>
      <c r="H2643" s="44">
        <v>4.5469999999999997</v>
      </c>
      <c r="I2643" s="44">
        <v>1.5108999999999999</v>
      </c>
      <c r="J2643" s="45">
        <v>10.7475</v>
      </c>
    </row>
    <row r="2644" spans="1:10" x14ac:dyDescent="0.25">
      <c r="A2644" s="33">
        <v>39932</v>
      </c>
      <c r="B2644" s="44">
        <v>1.3266</v>
      </c>
      <c r="C2644" s="44">
        <v>128.53</v>
      </c>
      <c r="D2644" s="44">
        <v>26.69</v>
      </c>
      <c r="E2644" s="44">
        <v>7.4482999999999997</v>
      </c>
      <c r="F2644" s="44">
        <v>0.89875000000000005</v>
      </c>
      <c r="G2644" s="44">
        <v>289.2</v>
      </c>
      <c r="H2644" s="44">
        <v>4.4139999999999997</v>
      </c>
      <c r="I2644" s="44">
        <v>1.5165</v>
      </c>
      <c r="J2644" s="45">
        <v>10.7597</v>
      </c>
    </row>
    <row r="2645" spans="1:10" x14ac:dyDescent="0.25">
      <c r="A2645" s="33">
        <v>39933</v>
      </c>
      <c r="B2645" s="44">
        <v>1.3274999999999999</v>
      </c>
      <c r="C2645" s="44">
        <v>130.34</v>
      </c>
      <c r="D2645" s="44">
        <v>26.701000000000001</v>
      </c>
      <c r="E2645" s="44">
        <v>7.4484000000000004</v>
      </c>
      <c r="F2645" s="44">
        <v>0.89334999999999998</v>
      </c>
      <c r="G2645" s="44">
        <v>289.73</v>
      </c>
      <c r="H2645" s="44">
        <v>4.3993000000000002</v>
      </c>
      <c r="I2645" s="44">
        <v>1.5295000000000001</v>
      </c>
      <c r="J2645" s="45">
        <v>10.6915</v>
      </c>
    </row>
    <row r="2646" spans="1:10" x14ac:dyDescent="0.25">
      <c r="A2646" s="33">
        <v>39937</v>
      </c>
      <c r="B2646" s="44">
        <v>1.3223</v>
      </c>
      <c r="C2646" s="44">
        <v>131.52000000000001</v>
      </c>
      <c r="D2646" s="44">
        <v>26.637</v>
      </c>
      <c r="E2646" s="44">
        <v>7.4482999999999997</v>
      </c>
      <c r="F2646" s="44">
        <v>0.88970000000000005</v>
      </c>
      <c r="G2646" s="44">
        <v>288.23</v>
      </c>
      <c r="H2646" s="44">
        <v>4.407</v>
      </c>
      <c r="I2646" s="44">
        <v>1.5388999999999999</v>
      </c>
      <c r="J2646" s="45">
        <v>10.666499999999999</v>
      </c>
    </row>
    <row r="2647" spans="1:10" x14ac:dyDescent="0.25">
      <c r="A2647" s="33">
        <v>39938</v>
      </c>
      <c r="B2647" s="44">
        <v>1.3403</v>
      </c>
      <c r="C2647" s="44">
        <v>132.59</v>
      </c>
      <c r="D2647" s="44">
        <v>26.478000000000002</v>
      </c>
      <c r="E2647" s="44">
        <v>7.4481999999999999</v>
      </c>
      <c r="F2647" s="44">
        <v>0.88590000000000002</v>
      </c>
      <c r="G2647" s="44">
        <v>283.26</v>
      </c>
      <c r="H2647" s="44">
        <v>4.3483000000000001</v>
      </c>
      <c r="I2647" s="44">
        <v>1.5431999999999999</v>
      </c>
      <c r="J2647" s="45">
        <v>10.586499999999999</v>
      </c>
    </row>
    <row r="2648" spans="1:10" x14ac:dyDescent="0.25">
      <c r="A2648" s="33">
        <v>39939</v>
      </c>
      <c r="B2648" s="44">
        <v>1.3322000000000001</v>
      </c>
      <c r="C2648" s="44">
        <v>131.16999999999999</v>
      </c>
      <c r="D2648" s="44">
        <v>26.805</v>
      </c>
      <c r="E2648" s="44">
        <v>7.4485000000000001</v>
      </c>
      <c r="F2648" s="44">
        <v>0.8861</v>
      </c>
      <c r="G2648" s="44">
        <v>285.83</v>
      </c>
      <c r="H2648" s="44">
        <v>4.4135</v>
      </c>
      <c r="I2648" s="44">
        <v>1.5459000000000001</v>
      </c>
      <c r="J2648" s="45">
        <v>10.616</v>
      </c>
    </row>
    <row r="2649" spans="1:10" x14ac:dyDescent="0.25">
      <c r="A2649" s="33">
        <v>39940</v>
      </c>
      <c r="B2649" s="44">
        <v>1.3363</v>
      </c>
      <c r="C2649" s="44">
        <v>132.72</v>
      </c>
      <c r="D2649" s="44">
        <v>26.463000000000001</v>
      </c>
      <c r="E2649" s="44">
        <v>7.4486999999999997</v>
      </c>
      <c r="F2649" s="44">
        <v>0.88470000000000004</v>
      </c>
      <c r="G2649" s="44">
        <v>276.60000000000002</v>
      </c>
      <c r="H2649" s="44">
        <v>4.3037999999999998</v>
      </c>
      <c r="I2649" s="44">
        <v>1.5584</v>
      </c>
      <c r="J2649" s="45">
        <v>10.477</v>
      </c>
    </row>
    <row r="2650" spans="1:10" x14ac:dyDescent="0.25">
      <c r="A2650" s="33">
        <v>39941</v>
      </c>
      <c r="B2650" s="44">
        <v>1.3425</v>
      </c>
      <c r="C2650" s="44">
        <v>133.36000000000001</v>
      </c>
      <c r="D2650" s="44">
        <v>26.65</v>
      </c>
      <c r="E2650" s="44">
        <v>7.4485999999999999</v>
      </c>
      <c r="F2650" s="44">
        <v>0.89070000000000005</v>
      </c>
      <c r="G2650" s="44">
        <v>277.75</v>
      </c>
      <c r="H2650" s="44">
        <v>4.351</v>
      </c>
      <c r="I2650" s="44">
        <v>1.5481</v>
      </c>
      <c r="J2650" s="45">
        <v>10.512</v>
      </c>
    </row>
    <row r="2651" spans="1:10" x14ac:dyDescent="0.25">
      <c r="A2651" s="33">
        <v>39944</v>
      </c>
      <c r="B2651" s="44">
        <v>1.3573999999999999</v>
      </c>
      <c r="C2651" s="44">
        <v>132.82</v>
      </c>
      <c r="D2651" s="44">
        <v>26.766999999999999</v>
      </c>
      <c r="E2651" s="44">
        <v>7.4489999999999998</v>
      </c>
      <c r="F2651" s="44">
        <v>0.89859999999999995</v>
      </c>
      <c r="G2651" s="44">
        <v>277.45</v>
      </c>
      <c r="H2651" s="44">
        <v>4.3819999999999997</v>
      </c>
      <c r="I2651" s="44">
        <v>1.5471999999999999</v>
      </c>
      <c r="J2651" s="45">
        <v>10.5205</v>
      </c>
    </row>
    <row r="2652" spans="1:10" x14ac:dyDescent="0.25">
      <c r="A2652" s="33">
        <v>39945</v>
      </c>
      <c r="B2652" s="44">
        <v>1.3683000000000001</v>
      </c>
      <c r="C2652" s="44">
        <v>132.9</v>
      </c>
      <c r="D2652" s="44">
        <v>26.744</v>
      </c>
      <c r="E2652" s="44">
        <v>7.4485000000000001</v>
      </c>
      <c r="F2652" s="44">
        <v>0.89339999999999997</v>
      </c>
      <c r="G2652" s="44">
        <v>278.77999999999997</v>
      </c>
      <c r="H2652" s="44">
        <v>4.3860000000000001</v>
      </c>
      <c r="I2652" s="44">
        <v>1.5643</v>
      </c>
      <c r="J2652" s="45">
        <v>10.6218</v>
      </c>
    </row>
    <row r="2653" spans="1:10" x14ac:dyDescent="0.25">
      <c r="A2653" s="33">
        <v>39946</v>
      </c>
      <c r="B2653" s="44">
        <v>1.3623000000000001</v>
      </c>
      <c r="C2653" s="44">
        <v>130.9</v>
      </c>
      <c r="D2653" s="44">
        <v>26.785</v>
      </c>
      <c r="E2653" s="44">
        <v>7.4474</v>
      </c>
      <c r="F2653" s="44">
        <v>0.89980000000000004</v>
      </c>
      <c r="G2653" s="44">
        <v>281.44</v>
      </c>
      <c r="H2653" s="44">
        <v>4.4118000000000004</v>
      </c>
      <c r="I2653" s="44">
        <v>1.5595000000000001</v>
      </c>
      <c r="J2653" s="45">
        <v>10.6525</v>
      </c>
    </row>
    <row r="2654" spans="1:10" x14ac:dyDescent="0.25">
      <c r="A2654" s="33">
        <v>39947</v>
      </c>
      <c r="B2654" s="44">
        <v>1.3563000000000001</v>
      </c>
      <c r="C2654" s="44">
        <v>129.41</v>
      </c>
      <c r="D2654" s="44">
        <v>26.94</v>
      </c>
      <c r="E2654" s="44">
        <v>7.4477000000000002</v>
      </c>
      <c r="F2654" s="44">
        <v>0.89810000000000001</v>
      </c>
      <c r="G2654" s="44">
        <v>289.73</v>
      </c>
      <c r="H2654" s="44">
        <v>4.4874999999999998</v>
      </c>
      <c r="I2654" s="44">
        <v>1.5664</v>
      </c>
      <c r="J2654" s="45">
        <v>10.771000000000001</v>
      </c>
    </row>
    <row r="2655" spans="1:10" x14ac:dyDescent="0.25">
      <c r="A2655" s="33">
        <v>39948</v>
      </c>
      <c r="B2655" s="44">
        <v>1.3517999999999999</v>
      </c>
      <c r="C2655" s="44">
        <v>128.66999999999999</v>
      </c>
      <c r="D2655" s="44">
        <v>27.027999999999999</v>
      </c>
      <c r="E2655" s="44">
        <v>7.4465000000000003</v>
      </c>
      <c r="F2655" s="44">
        <v>0.89049999999999996</v>
      </c>
      <c r="G2655" s="44">
        <v>289.39999999999998</v>
      </c>
      <c r="H2655" s="44">
        <v>4.4794999999999998</v>
      </c>
      <c r="I2655" s="44">
        <v>1.5778000000000001</v>
      </c>
      <c r="J2655" s="45">
        <v>10.6372</v>
      </c>
    </row>
    <row r="2656" spans="1:10" x14ac:dyDescent="0.25">
      <c r="A2656" s="33">
        <v>39951</v>
      </c>
      <c r="B2656" s="44">
        <v>1.3493999999999999</v>
      </c>
      <c r="C2656" s="44">
        <v>129.28</v>
      </c>
      <c r="D2656" s="44">
        <v>26.92</v>
      </c>
      <c r="E2656" s="44">
        <v>7.4455</v>
      </c>
      <c r="F2656" s="44">
        <v>0.88249999999999995</v>
      </c>
      <c r="G2656" s="44">
        <v>284.14999999999998</v>
      </c>
      <c r="H2656" s="44">
        <v>4.468</v>
      </c>
      <c r="I2656" s="44">
        <v>1.5872999999999999</v>
      </c>
      <c r="J2656" s="45">
        <v>10.604900000000001</v>
      </c>
    </row>
    <row r="2657" spans="1:10" x14ac:dyDescent="0.25">
      <c r="A2657" s="33">
        <v>39952</v>
      </c>
      <c r="B2657" s="44">
        <v>1.3612</v>
      </c>
      <c r="C2657" s="44">
        <v>130.91</v>
      </c>
      <c r="D2657" s="44">
        <v>26.669</v>
      </c>
      <c r="E2657" s="44">
        <v>7.4465000000000003</v>
      </c>
      <c r="F2657" s="44">
        <v>0.87939999999999996</v>
      </c>
      <c r="G2657" s="44">
        <v>278.18</v>
      </c>
      <c r="H2657" s="44">
        <v>4.3769999999999998</v>
      </c>
      <c r="I2657" s="44">
        <v>1.5766</v>
      </c>
      <c r="J2657" s="45">
        <v>10.470499999999999</v>
      </c>
    </row>
    <row r="2658" spans="1:10" x14ac:dyDescent="0.25">
      <c r="A2658" s="33">
        <v>39953</v>
      </c>
      <c r="B2658" s="44">
        <v>1.369</v>
      </c>
      <c r="C2658" s="44">
        <v>131.06</v>
      </c>
      <c r="D2658" s="44">
        <v>26.614999999999998</v>
      </c>
      <c r="E2658" s="44">
        <v>7.4451999999999998</v>
      </c>
      <c r="F2658" s="44">
        <v>0.88260000000000005</v>
      </c>
      <c r="G2658" s="44">
        <v>277.85000000000002</v>
      </c>
      <c r="H2658" s="44">
        <v>4.3686999999999996</v>
      </c>
      <c r="I2658" s="44">
        <v>1.5761000000000001</v>
      </c>
      <c r="J2658" s="45">
        <v>10.4915</v>
      </c>
    </row>
    <row r="2659" spans="1:10" x14ac:dyDescent="0.25">
      <c r="A2659" s="33">
        <v>39954</v>
      </c>
      <c r="B2659" s="44">
        <v>1.3771</v>
      </c>
      <c r="C2659" s="44">
        <v>130.84</v>
      </c>
      <c r="D2659" s="44">
        <v>26.727</v>
      </c>
      <c r="E2659" s="44">
        <v>7.4458000000000002</v>
      </c>
      <c r="F2659" s="44">
        <v>0.879</v>
      </c>
      <c r="G2659" s="44">
        <v>278.43</v>
      </c>
      <c r="H2659" s="44">
        <v>4.3959999999999999</v>
      </c>
      <c r="I2659" s="44">
        <v>1.5882000000000001</v>
      </c>
      <c r="J2659" s="45">
        <v>10.4476</v>
      </c>
    </row>
    <row r="2660" spans="1:10" x14ac:dyDescent="0.25">
      <c r="A2660" s="33">
        <v>39955</v>
      </c>
      <c r="B2660" s="44">
        <v>1.3972</v>
      </c>
      <c r="C2660" s="44">
        <v>131.41</v>
      </c>
      <c r="D2660" s="44">
        <v>26.707999999999998</v>
      </c>
      <c r="E2660" s="44">
        <v>7.4458000000000002</v>
      </c>
      <c r="F2660" s="44">
        <v>0.87809999999999999</v>
      </c>
      <c r="G2660" s="44">
        <v>278.39</v>
      </c>
      <c r="H2660" s="44">
        <v>4.3842999999999996</v>
      </c>
      <c r="I2660" s="44">
        <v>1.5992</v>
      </c>
      <c r="J2660" s="45">
        <v>10.48</v>
      </c>
    </row>
    <row r="2661" spans="1:10" x14ac:dyDescent="0.25">
      <c r="A2661" s="33">
        <v>39958</v>
      </c>
      <c r="B2661" s="44">
        <v>1.401</v>
      </c>
      <c r="C2661" s="44">
        <v>133.22</v>
      </c>
      <c r="D2661" s="44">
        <v>26.683</v>
      </c>
      <c r="E2661" s="44">
        <v>7.4462999999999999</v>
      </c>
      <c r="F2661" s="44">
        <v>0.88029999999999997</v>
      </c>
      <c r="G2661" s="44">
        <v>280.60000000000002</v>
      </c>
      <c r="H2661" s="44">
        <v>4.4139999999999997</v>
      </c>
      <c r="I2661" s="44">
        <v>1.5882000000000001</v>
      </c>
      <c r="J2661" s="45">
        <v>10.472</v>
      </c>
    </row>
    <row r="2662" spans="1:10" x14ac:dyDescent="0.25">
      <c r="A2662" s="33">
        <v>39959</v>
      </c>
      <c r="B2662" s="44">
        <v>1.3908</v>
      </c>
      <c r="C2662" s="44">
        <v>132.06</v>
      </c>
      <c r="D2662" s="44">
        <v>26.699000000000002</v>
      </c>
      <c r="E2662" s="44">
        <v>7.4452999999999996</v>
      </c>
      <c r="F2662" s="44">
        <v>0.876</v>
      </c>
      <c r="G2662" s="44">
        <v>282.43</v>
      </c>
      <c r="H2662" s="44">
        <v>4.4234999999999998</v>
      </c>
      <c r="I2662" s="44">
        <v>1.5787</v>
      </c>
      <c r="J2662" s="45">
        <v>10.554500000000001</v>
      </c>
    </row>
    <row r="2663" spans="1:10" x14ac:dyDescent="0.25">
      <c r="A2663" s="33">
        <v>39960</v>
      </c>
      <c r="B2663" s="44">
        <v>1.3900999999999999</v>
      </c>
      <c r="C2663" s="44">
        <v>132.47999999999999</v>
      </c>
      <c r="D2663" s="44">
        <v>26.725000000000001</v>
      </c>
      <c r="E2663" s="44">
        <v>7.4442000000000004</v>
      </c>
      <c r="F2663" s="44">
        <v>0.87060000000000004</v>
      </c>
      <c r="G2663" s="44">
        <v>282.85000000000002</v>
      </c>
      <c r="H2663" s="44">
        <v>4.4363000000000001</v>
      </c>
      <c r="I2663" s="44">
        <v>1.5814999999999999</v>
      </c>
      <c r="J2663" s="45">
        <v>10.654</v>
      </c>
    </row>
    <row r="2664" spans="1:10" x14ac:dyDescent="0.25">
      <c r="A2664" s="33">
        <v>39961</v>
      </c>
      <c r="B2664" s="44">
        <v>1.3855999999999999</v>
      </c>
      <c r="C2664" s="44">
        <v>134.38</v>
      </c>
      <c r="D2664" s="44">
        <v>26.760999999999999</v>
      </c>
      <c r="E2664" s="44">
        <v>7.4444999999999997</v>
      </c>
      <c r="F2664" s="44">
        <v>0.87</v>
      </c>
      <c r="G2664" s="44">
        <v>284.75</v>
      </c>
      <c r="H2664" s="44">
        <v>4.4909999999999997</v>
      </c>
      <c r="I2664" s="44">
        <v>1.5846</v>
      </c>
      <c r="J2664" s="45">
        <v>10.735300000000001</v>
      </c>
    </row>
    <row r="2665" spans="1:10" x14ac:dyDescent="0.25">
      <c r="A2665" s="33">
        <v>39962</v>
      </c>
      <c r="B2665" s="44">
        <v>1.4097999999999999</v>
      </c>
      <c r="C2665" s="44">
        <v>135.22</v>
      </c>
      <c r="D2665" s="44">
        <v>26.824999999999999</v>
      </c>
      <c r="E2665" s="44">
        <v>7.4452999999999996</v>
      </c>
      <c r="F2665" s="44">
        <v>0.87290000000000001</v>
      </c>
      <c r="G2665" s="44">
        <v>282.48</v>
      </c>
      <c r="H2665" s="44">
        <v>4.4762000000000004</v>
      </c>
      <c r="I2665" s="44">
        <v>1.5875999999999999</v>
      </c>
      <c r="J2665" s="45">
        <v>10.6678</v>
      </c>
    </row>
    <row r="2666" spans="1:10" x14ac:dyDescent="0.25">
      <c r="A2666" s="33">
        <v>39965</v>
      </c>
      <c r="B2666" s="44">
        <v>1.4219999999999999</v>
      </c>
      <c r="C2666" s="44">
        <v>134.88999999999999</v>
      </c>
      <c r="D2666" s="44">
        <v>26.783000000000001</v>
      </c>
      <c r="E2666" s="44">
        <v>7.4457000000000004</v>
      </c>
      <c r="F2666" s="44">
        <v>0.86799999999999999</v>
      </c>
      <c r="G2666" s="44">
        <v>280.73</v>
      </c>
      <c r="H2666" s="44">
        <v>4.4619999999999997</v>
      </c>
      <c r="I2666" s="44">
        <v>1.5775999999999999</v>
      </c>
      <c r="J2666" s="45">
        <v>10.596500000000001</v>
      </c>
    </row>
    <row r="2667" spans="1:10" x14ac:dyDescent="0.25">
      <c r="A2667" s="33">
        <v>39966</v>
      </c>
      <c r="B2667" s="44">
        <v>1.4238</v>
      </c>
      <c r="C2667" s="44">
        <v>136.09</v>
      </c>
      <c r="D2667" s="44">
        <v>26.83</v>
      </c>
      <c r="E2667" s="44">
        <v>7.4455999999999998</v>
      </c>
      <c r="F2667" s="44">
        <v>0.86519999999999997</v>
      </c>
      <c r="G2667" s="44">
        <v>281.7</v>
      </c>
      <c r="H2667" s="44">
        <v>4.4877000000000002</v>
      </c>
      <c r="I2667" s="44">
        <v>1.5657000000000001</v>
      </c>
      <c r="J2667" s="45">
        <v>10.637499999999999</v>
      </c>
    </row>
    <row r="2668" spans="1:10" x14ac:dyDescent="0.25">
      <c r="A2668" s="33">
        <v>39967</v>
      </c>
      <c r="B2668" s="44">
        <v>1.4207000000000001</v>
      </c>
      <c r="C2668" s="44">
        <v>136.33000000000001</v>
      </c>
      <c r="D2668" s="44">
        <v>26.815999999999999</v>
      </c>
      <c r="E2668" s="44">
        <v>7.4462999999999999</v>
      </c>
      <c r="F2668" s="44">
        <v>0.85970000000000002</v>
      </c>
      <c r="G2668" s="44">
        <v>282.89999999999998</v>
      </c>
      <c r="H2668" s="44">
        <v>4.4997999999999996</v>
      </c>
      <c r="I2668" s="44">
        <v>1.5734999999999999</v>
      </c>
      <c r="J2668" s="45">
        <v>10.7766</v>
      </c>
    </row>
    <row r="2669" spans="1:10" x14ac:dyDescent="0.25">
      <c r="A2669" s="33">
        <v>39968</v>
      </c>
      <c r="B2669" s="44">
        <v>1.4095</v>
      </c>
      <c r="C2669" s="44">
        <v>136.32</v>
      </c>
      <c r="D2669" s="44">
        <v>26.931000000000001</v>
      </c>
      <c r="E2669" s="44">
        <v>7.4478999999999997</v>
      </c>
      <c r="F2669" s="44">
        <v>0.86890000000000001</v>
      </c>
      <c r="G2669" s="44">
        <v>287.10000000000002</v>
      </c>
      <c r="H2669" s="44">
        <v>4.5193000000000003</v>
      </c>
      <c r="I2669" s="44">
        <v>1.5634999999999999</v>
      </c>
      <c r="J2669" s="45">
        <v>10.811500000000001</v>
      </c>
    </row>
    <row r="2670" spans="1:10" x14ac:dyDescent="0.25">
      <c r="A2670" s="33">
        <v>39969</v>
      </c>
      <c r="B2670" s="44">
        <v>1.4177</v>
      </c>
      <c r="C2670" s="44">
        <v>137.47999999999999</v>
      </c>
      <c r="D2670" s="44">
        <v>27.003</v>
      </c>
      <c r="E2670" s="44">
        <v>7.4471999999999996</v>
      </c>
      <c r="F2670" s="44">
        <v>0.87919999999999998</v>
      </c>
      <c r="G2670" s="44">
        <v>289.10000000000002</v>
      </c>
      <c r="H2670" s="44">
        <v>4.5419999999999998</v>
      </c>
      <c r="I2670" s="44">
        <v>1.5654999999999999</v>
      </c>
      <c r="J2670" s="45">
        <v>10.925000000000001</v>
      </c>
    </row>
    <row r="2671" spans="1:10" x14ac:dyDescent="0.25">
      <c r="A2671" s="33">
        <v>39972</v>
      </c>
      <c r="B2671" s="44">
        <v>1.3866000000000001</v>
      </c>
      <c r="C2671" s="44">
        <v>136.53</v>
      </c>
      <c r="D2671" s="44">
        <v>27</v>
      </c>
      <c r="E2671" s="44">
        <v>7.4465000000000003</v>
      </c>
      <c r="F2671" s="44">
        <v>0.87090000000000001</v>
      </c>
      <c r="G2671" s="44">
        <v>287.19</v>
      </c>
      <c r="H2671" s="44">
        <v>4.5563000000000002</v>
      </c>
      <c r="I2671" s="44">
        <v>1.5702</v>
      </c>
      <c r="J2671" s="45">
        <v>10.8925</v>
      </c>
    </row>
    <row r="2672" spans="1:10" x14ac:dyDescent="0.25">
      <c r="A2672" s="33">
        <v>39973</v>
      </c>
      <c r="B2672" s="44">
        <v>1.3958999999999999</v>
      </c>
      <c r="C2672" s="44">
        <v>136.80000000000001</v>
      </c>
      <c r="D2672" s="44">
        <v>26.795999999999999</v>
      </c>
      <c r="E2672" s="44">
        <v>7.4455999999999998</v>
      </c>
      <c r="F2672" s="44">
        <v>0.86319999999999997</v>
      </c>
      <c r="G2672" s="44">
        <v>280.13</v>
      </c>
      <c r="H2672" s="44">
        <v>4.4770000000000003</v>
      </c>
      <c r="I2672" s="44">
        <v>1.5692999999999999</v>
      </c>
      <c r="J2672" s="45">
        <v>10.7995</v>
      </c>
    </row>
    <row r="2673" spans="1:10" x14ac:dyDescent="0.25">
      <c r="A2673" s="33">
        <v>39974</v>
      </c>
      <c r="B2673" s="44">
        <v>1.4101999999999999</v>
      </c>
      <c r="C2673" s="44">
        <v>138.03</v>
      </c>
      <c r="D2673" s="44">
        <v>26.748000000000001</v>
      </c>
      <c r="E2673" s="44">
        <v>7.4462000000000002</v>
      </c>
      <c r="F2673" s="44">
        <v>0.85829999999999995</v>
      </c>
      <c r="G2673" s="44">
        <v>278.17</v>
      </c>
      <c r="H2673" s="44">
        <v>4.4645000000000001</v>
      </c>
      <c r="I2673" s="44">
        <v>1.5851999999999999</v>
      </c>
      <c r="J2673" s="45">
        <v>10.7296</v>
      </c>
    </row>
    <row r="2674" spans="1:10" x14ac:dyDescent="0.25">
      <c r="A2674" s="33">
        <v>39975</v>
      </c>
      <c r="B2674" s="44">
        <v>1.3969</v>
      </c>
      <c r="C2674" s="44">
        <v>137.38999999999999</v>
      </c>
      <c r="D2674" s="44">
        <v>26.745000000000001</v>
      </c>
      <c r="E2674" s="44">
        <v>7.4463999999999997</v>
      </c>
      <c r="F2674" s="44">
        <v>0.85070000000000001</v>
      </c>
      <c r="G2674" s="44">
        <v>280.2</v>
      </c>
      <c r="H2674" s="44">
        <v>4.4814999999999996</v>
      </c>
      <c r="I2674" s="44">
        <v>1.5923</v>
      </c>
      <c r="J2674" s="45">
        <v>10.8025</v>
      </c>
    </row>
    <row r="2675" spans="1:10" x14ac:dyDescent="0.25">
      <c r="A2675" s="33">
        <v>39976</v>
      </c>
      <c r="B2675" s="44">
        <v>1.4004000000000001</v>
      </c>
      <c r="C2675" s="44">
        <v>137.55000000000001</v>
      </c>
      <c r="D2675" s="44">
        <v>26.655000000000001</v>
      </c>
      <c r="E2675" s="44">
        <v>7.4457000000000004</v>
      </c>
      <c r="F2675" s="44">
        <v>0.8538</v>
      </c>
      <c r="G2675" s="44">
        <v>277.81</v>
      </c>
      <c r="H2675" s="44">
        <v>4.4790999999999999</v>
      </c>
      <c r="I2675" s="44">
        <v>1.5923</v>
      </c>
      <c r="J2675" s="45">
        <v>10.7555</v>
      </c>
    </row>
    <row r="2676" spans="1:10" x14ac:dyDescent="0.25">
      <c r="A2676" s="33">
        <v>39979</v>
      </c>
      <c r="B2676" s="44">
        <v>1.385</v>
      </c>
      <c r="C2676" s="44">
        <v>136.08000000000001</v>
      </c>
      <c r="D2676" s="44">
        <v>26.838999999999999</v>
      </c>
      <c r="E2676" s="44">
        <v>7.4465000000000003</v>
      </c>
      <c r="F2676" s="44">
        <v>0.84719999999999995</v>
      </c>
      <c r="G2676" s="44">
        <v>280.39999999999998</v>
      </c>
      <c r="H2676" s="44">
        <v>4.5259999999999998</v>
      </c>
      <c r="I2676" s="44">
        <v>1.5804</v>
      </c>
      <c r="J2676" s="45">
        <v>10.8345</v>
      </c>
    </row>
    <row r="2677" spans="1:10" x14ac:dyDescent="0.25">
      <c r="A2677" s="33">
        <v>39980</v>
      </c>
      <c r="B2677" s="44">
        <v>1.389</v>
      </c>
      <c r="C2677" s="44">
        <v>134.78</v>
      </c>
      <c r="D2677" s="44">
        <v>26.773</v>
      </c>
      <c r="E2677" s="44">
        <v>7.4446000000000003</v>
      </c>
      <c r="F2677" s="44">
        <v>0.84370000000000001</v>
      </c>
      <c r="G2677" s="44">
        <v>280.08</v>
      </c>
      <c r="H2677" s="44">
        <v>4.5305</v>
      </c>
      <c r="I2677" s="44">
        <v>1.5682</v>
      </c>
      <c r="J2677" s="45">
        <v>10.859500000000001</v>
      </c>
    </row>
    <row r="2678" spans="1:10" x14ac:dyDescent="0.25">
      <c r="A2678" s="33">
        <v>39981</v>
      </c>
      <c r="B2678" s="44">
        <v>1.3839999999999999</v>
      </c>
      <c r="C2678" s="44">
        <v>133.28</v>
      </c>
      <c r="D2678" s="44">
        <v>26.695</v>
      </c>
      <c r="E2678" s="44">
        <v>7.4447000000000001</v>
      </c>
      <c r="F2678" s="44">
        <v>0.85219999999999996</v>
      </c>
      <c r="G2678" s="44">
        <v>283.8</v>
      </c>
      <c r="H2678" s="44">
        <v>4.5282999999999998</v>
      </c>
      <c r="I2678" s="44">
        <v>1.5833999999999999</v>
      </c>
      <c r="J2678" s="45">
        <v>10.8932</v>
      </c>
    </row>
    <row r="2679" spans="1:10" x14ac:dyDescent="0.25">
      <c r="A2679" s="33">
        <v>39982</v>
      </c>
      <c r="B2679" s="44">
        <v>1.3919999999999999</v>
      </c>
      <c r="C2679" s="44">
        <v>133.57</v>
      </c>
      <c r="D2679" s="44">
        <v>26.645</v>
      </c>
      <c r="E2679" s="44">
        <v>7.444</v>
      </c>
      <c r="F2679" s="44">
        <v>0.85829999999999995</v>
      </c>
      <c r="G2679" s="44">
        <v>283.57</v>
      </c>
      <c r="H2679" s="44">
        <v>4.5575000000000001</v>
      </c>
      <c r="I2679" s="44">
        <v>1.5958000000000001</v>
      </c>
      <c r="J2679" s="45">
        <v>10.965999999999999</v>
      </c>
    </row>
    <row r="2680" spans="1:10" x14ac:dyDescent="0.25">
      <c r="A2680" s="33">
        <v>39983</v>
      </c>
      <c r="B2680" s="44">
        <v>1.3932</v>
      </c>
      <c r="C2680" s="44">
        <v>134.84</v>
      </c>
      <c r="D2680" s="44">
        <v>26.356999999999999</v>
      </c>
      <c r="E2680" s="44">
        <v>7.4433999999999996</v>
      </c>
      <c r="F2680" s="44">
        <v>0.84714999999999996</v>
      </c>
      <c r="G2680" s="44">
        <v>279.5</v>
      </c>
      <c r="H2680" s="44">
        <v>4.5137999999999998</v>
      </c>
      <c r="I2680" s="44">
        <v>1.5952</v>
      </c>
      <c r="J2680" s="45">
        <v>10.9725</v>
      </c>
    </row>
    <row r="2681" spans="1:10" x14ac:dyDescent="0.25">
      <c r="A2681" s="33">
        <v>39986</v>
      </c>
      <c r="B2681" s="44">
        <v>1.3857999999999999</v>
      </c>
      <c r="C2681" s="44">
        <v>133.02000000000001</v>
      </c>
      <c r="D2681" s="44">
        <v>26.018999999999998</v>
      </c>
      <c r="E2681" s="44">
        <v>7.4443999999999999</v>
      </c>
      <c r="F2681" s="44">
        <v>0.84255000000000002</v>
      </c>
      <c r="G2681" s="44">
        <v>278.62</v>
      </c>
      <c r="H2681" s="44">
        <v>4.5229999999999997</v>
      </c>
      <c r="I2681" s="44">
        <v>1.5865</v>
      </c>
      <c r="J2681" s="45">
        <v>11.0785</v>
      </c>
    </row>
    <row r="2682" spans="1:10" x14ac:dyDescent="0.25">
      <c r="A2682" s="33">
        <v>39987</v>
      </c>
      <c r="B2682" s="44">
        <v>1.3977999999999999</v>
      </c>
      <c r="C2682" s="44">
        <v>133.49</v>
      </c>
      <c r="D2682" s="44">
        <v>26.207000000000001</v>
      </c>
      <c r="E2682" s="44">
        <v>7.4442000000000004</v>
      </c>
      <c r="F2682" s="44">
        <v>0.85734999999999995</v>
      </c>
      <c r="G2682" s="44">
        <v>281.2</v>
      </c>
      <c r="H2682" s="44">
        <v>4.5461999999999998</v>
      </c>
      <c r="I2682" s="44">
        <v>1.5854999999999999</v>
      </c>
      <c r="J2682" s="45">
        <v>11.102499999999999</v>
      </c>
    </row>
    <row r="2683" spans="1:10" x14ac:dyDescent="0.25">
      <c r="A2683" s="33">
        <v>39988</v>
      </c>
      <c r="B2683" s="44">
        <v>1.4029</v>
      </c>
      <c r="C2683" s="44">
        <v>133.77000000000001</v>
      </c>
      <c r="D2683" s="44">
        <v>26.16</v>
      </c>
      <c r="E2683" s="44">
        <v>7.4447000000000001</v>
      </c>
      <c r="F2683" s="44">
        <v>0.84930000000000005</v>
      </c>
      <c r="G2683" s="44">
        <v>277.75</v>
      </c>
      <c r="H2683" s="44">
        <v>4.532</v>
      </c>
      <c r="I2683" s="44">
        <v>1.5839000000000001</v>
      </c>
      <c r="J2683" s="45">
        <v>11.026</v>
      </c>
    </row>
    <row r="2684" spans="1:10" x14ac:dyDescent="0.25">
      <c r="A2684" s="33">
        <v>39989</v>
      </c>
      <c r="B2684" s="44">
        <v>1.3939999999999999</v>
      </c>
      <c r="C2684" s="44">
        <v>134.34</v>
      </c>
      <c r="D2684" s="44">
        <v>26.08</v>
      </c>
      <c r="E2684" s="44">
        <v>7.4455</v>
      </c>
      <c r="F2684" s="44">
        <v>0.85670000000000002</v>
      </c>
      <c r="G2684" s="44">
        <v>277.10000000000002</v>
      </c>
      <c r="H2684" s="44">
        <v>4.516</v>
      </c>
      <c r="I2684" s="44">
        <v>1.5871999999999999</v>
      </c>
      <c r="J2684" s="45">
        <v>11.0718</v>
      </c>
    </row>
    <row r="2685" spans="1:10" x14ac:dyDescent="0.25">
      <c r="A2685" s="33">
        <v>39990</v>
      </c>
      <c r="B2685" s="44">
        <v>1.4096</v>
      </c>
      <c r="C2685" s="44">
        <v>134.5</v>
      </c>
      <c r="D2685" s="44">
        <v>25.998000000000001</v>
      </c>
      <c r="E2685" s="44">
        <v>7.4463999999999997</v>
      </c>
      <c r="F2685" s="44">
        <v>0.85429999999999995</v>
      </c>
      <c r="G2685" s="44">
        <v>275.3</v>
      </c>
      <c r="H2685" s="44">
        <v>4.4945000000000004</v>
      </c>
      <c r="I2685" s="44">
        <v>1.5807</v>
      </c>
      <c r="J2685" s="45">
        <v>10.9595</v>
      </c>
    </row>
    <row r="2686" spans="1:10" x14ac:dyDescent="0.25">
      <c r="A2686" s="33">
        <v>39993</v>
      </c>
      <c r="B2686" s="44">
        <v>1.4057999999999999</v>
      </c>
      <c r="C2686" s="44">
        <v>134.03</v>
      </c>
      <c r="D2686" s="44">
        <v>26.02</v>
      </c>
      <c r="E2686" s="44">
        <v>7.4462999999999999</v>
      </c>
      <c r="F2686" s="44">
        <v>0.84865000000000002</v>
      </c>
      <c r="G2686" s="44">
        <v>276.20999999999998</v>
      </c>
      <c r="H2686" s="44">
        <v>4.4960000000000004</v>
      </c>
      <c r="I2686" s="44">
        <v>1.5740000000000001</v>
      </c>
      <c r="J2686" s="45">
        <v>10.8658</v>
      </c>
    </row>
    <row r="2687" spans="1:10" x14ac:dyDescent="0.25">
      <c r="A2687" s="33">
        <v>39994</v>
      </c>
      <c r="B2687" s="44">
        <v>1.4134</v>
      </c>
      <c r="C2687" s="44">
        <v>135.51</v>
      </c>
      <c r="D2687" s="44">
        <v>25.882000000000001</v>
      </c>
      <c r="E2687" s="44">
        <v>7.4470000000000001</v>
      </c>
      <c r="F2687" s="44">
        <v>0.85209999999999997</v>
      </c>
      <c r="G2687" s="44">
        <v>271.55</v>
      </c>
      <c r="H2687" s="44">
        <v>4.452</v>
      </c>
      <c r="I2687" s="44">
        <v>1.5753999999999999</v>
      </c>
      <c r="J2687" s="45">
        <v>10.8125</v>
      </c>
    </row>
    <row r="2688" spans="1:10" x14ac:dyDescent="0.25">
      <c r="A2688" s="33">
        <v>39995</v>
      </c>
      <c r="B2688" s="44">
        <v>1.4096</v>
      </c>
      <c r="C2688" s="44">
        <v>136.53</v>
      </c>
      <c r="D2688" s="44">
        <v>25.77</v>
      </c>
      <c r="E2688" s="44">
        <v>7.4455</v>
      </c>
      <c r="F2688" s="44">
        <v>0.85619999999999996</v>
      </c>
      <c r="G2688" s="44">
        <v>271.11</v>
      </c>
      <c r="H2688" s="44">
        <v>4.3903999999999996</v>
      </c>
      <c r="I2688" s="44">
        <v>1.5443</v>
      </c>
      <c r="J2688" s="45">
        <v>10.72</v>
      </c>
    </row>
    <row r="2689" spans="1:10" x14ac:dyDescent="0.25">
      <c r="A2689" s="33">
        <v>39996</v>
      </c>
      <c r="B2689" s="44">
        <v>1.4049</v>
      </c>
      <c r="C2689" s="44">
        <v>135.94999999999999</v>
      </c>
      <c r="D2689" s="44">
        <v>25.754999999999999</v>
      </c>
      <c r="E2689" s="44">
        <v>7.4459999999999997</v>
      </c>
      <c r="F2689" s="44">
        <v>0.85729999999999995</v>
      </c>
      <c r="G2689" s="44">
        <v>268.45</v>
      </c>
      <c r="H2689" s="44">
        <v>4.3543000000000003</v>
      </c>
      <c r="I2689" s="44">
        <v>1.5445</v>
      </c>
      <c r="J2689" s="45">
        <v>10.84</v>
      </c>
    </row>
    <row r="2690" spans="1:10" x14ac:dyDescent="0.25">
      <c r="A2690" s="33">
        <v>39997</v>
      </c>
      <c r="B2690" s="44">
        <v>1.4009</v>
      </c>
      <c r="C2690" s="44">
        <v>134.32</v>
      </c>
      <c r="D2690" s="44">
        <v>25.864999999999998</v>
      </c>
      <c r="E2690" s="44">
        <v>7.4459</v>
      </c>
      <c r="F2690" s="44">
        <v>0.85624999999999996</v>
      </c>
      <c r="G2690" s="44">
        <v>272.55</v>
      </c>
      <c r="H2690" s="44">
        <v>4.3525</v>
      </c>
      <c r="I2690" s="44">
        <v>1.5458000000000001</v>
      </c>
      <c r="J2690" s="45">
        <v>10.913500000000001</v>
      </c>
    </row>
    <row r="2691" spans="1:10" x14ac:dyDescent="0.25">
      <c r="A2691" s="33">
        <v>40000</v>
      </c>
      <c r="B2691" s="44">
        <v>1.3896999999999999</v>
      </c>
      <c r="C2691" s="44">
        <v>132.44</v>
      </c>
      <c r="D2691" s="44">
        <v>25.954000000000001</v>
      </c>
      <c r="E2691" s="44">
        <v>7.4461000000000004</v>
      </c>
      <c r="F2691" s="44">
        <v>0.86119999999999997</v>
      </c>
      <c r="G2691" s="44">
        <v>273.7</v>
      </c>
      <c r="H2691" s="44">
        <v>4.3869999999999996</v>
      </c>
      <c r="I2691" s="44">
        <v>1.536</v>
      </c>
      <c r="J2691" s="45">
        <v>10.920500000000001</v>
      </c>
    </row>
    <row r="2692" spans="1:10" x14ac:dyDescent="0.25">
      <c r="A2692" s="33">
        <v>40001</v>
      </c>
      <c r="B2692" s="44">
        <v>1.4018999999999999</v>
      </c>
      <c r="C2692" s="44">
        <v>133.61000000000001</v>
      </c>
      <c r="D2692" s="44">
        <v>25.882000000000001</v>
      </c>
      <c r="E2692" s="44">
        <v>7.4465000000000003</v>
      </c>
      <c r="F2692" s="44">
        <v>0.86380000000000001</v>
      </c>
      <c r="G2692" s="44">
        <v>273.2</v>
      </c>
      <c r="H2692" s="44">
        <v>4.3739999999999997</v>
      </c>
      <c r="I2692" s="44">
        <v>1.5310999999999999</v>
      </c>
      <c r="J2692" s="45">
        <v>10.965</v>
      </c>
    </row>
    <row r="2693" spans="1:10" x14ac:dyDescent="0.25">
      <c r="A2693" s="33">
        <v>40002</v>
      </c>
      <c r="B2693" s="44">
        <v>1.3900999999999999</v>
      </c>
      <c r="C2693" s="44">
        <v>131.02000000000001</v>
      </c>
      <c r="D2693" s="44">
        <v>26.047000000000001</v>
      </c>
      <c r="E2693" s="44">
        <v>7.4469000000000003</v>
      </c>
      <c r="F2693" s="44">
        <v>0.86495</v>
      </c>
      <c r="G2693" s="44">
        <v>278.10000000000002</v>
      </c>
      <c r="H2693" s="44">
        <v>4.4337999999999997</v>
      </c>
      <c r="I2693" s="44">
        <v>1.5307999999999999</v>
      </c>
      <c r="J2693" s="45">
        <v>11.06</v>
      </c>
    </row>
    <row r="2694" spans="1:10" x14ac:dyDescent="0.25">
      <c r="A2694" s="33">
        <v>40003</v>
      </c>
      <c r="B2694" s="44">
        <v>1.399</v>
      </c>
      <c r="C2694" s="44">
        <v>130.05000000000001</v>
      </c>
      <c r="D2694" s="44">
        <v>25.933</v>
      </c>
      <c r="E2694" s="44">
        <v>7.4469000000000003</v>
      </c>
      <c r="F2694" s="44">
        <v>0.86060000000000003</v>
      </c>
      <c r="G2694" s="44">
        <v>275</v>
      </c>
      <c r="H2694" s="44">
        <v>4.3548</v>
      </c>
      <c r="I2694" s="44">
        <v>1.5247999999999999</v>
      </c>
      <c r="J2694" s="45">
        <v>10.9785</v>
      </c>
    </row>
    <row r="2695" spans="1:10" x14ac:dyDescent="0.25">
      <c r="A2695" s="33">
        <v>40004</v>
      </c>
      <c r="B2695" s="44">
        <v>1.3900999999999999</v>
      </c>
      <c r="C2695" s="44">
        <v>128.21</v>
      </c>
      <c r="D2695" s="44">
        <v>26.03</v>
      </c>
      <c r="E2695" s="44">
        <v>7.4466000000000001</v>
      </c>
      <c r="F2695" s="44">
        <v>0.85799999999999998</v>
      </c>
      <c r="G2695" s="44">
        <v>277.5</v>
      </c>
      <c r="H2695" s="44">
        <v>4.3739999999999997</v>
      </c>
      <c r="I2695" s="44">
        <v>1.5398000000000001</v>
      </c>
      <c r="J2695" s="45">
        <v>11.0022</v>
      </c>
    </row>
    <row r="2696" spans="1:10" x14ac:dyDescent="0.25">
      <c r="A2696" s="33">
        <v>40007</v>
      </c>
      <c r="B2696" s="44">
        <v>1.3975</v>
      </c>
      <c r="C2696" s="44">
        <v>129.03</v>
      </c>
      <c r="D2696" s="44">
        <v>26.027999999999999</v>
      </c>
      <c r="E2696" s="44">
        <v>7.4451000000000001</v>
      </c>
      <c r="F2696" s="44">
        <v>0.86780000000000002</v>
      </c>
      <c r="G2696" s="44">
        <v>277.95999999999998</v>
      </c>
      <c r="H2696" s="44">
        <v>4.4020000000000001</v>
      </c>
      <c r="I2696" s="44">
        <v>1.5619000000000001</v>
      </c>
      <c r="J2696" s="45">
        <v>11.0518</v>
      </c>
    </row>
    <row r="2697" spans="1:10" x14ac:dyDescent="0.25">
      <c r="A2697" s="33">
        <v>40008</v>
      </c>
      <c r="B2697" s="44">
        <v>1.3991</v>
      </c>
      <c r="C2697" s="44">
        <v>130.34</v>
      </c>
      <c r="D2697" s="44">
        <v>26.013999999999999</v>
      </c>
      <c r="E2697" s="44">
        <v>7.4458000000000002</v>
      </c>
      <c r="F2697" s="44">
        <v>0.85755000000000003</v>
      </c>
      <c r="G2697" s="44">
        <v>275.79000000000002</v>
      </c>
      <c r="H2697" s="44">
        <v>4.3556999999999997</v>
      </c>
      <c r="I2697" s="44">
        <v>1.5546</v>
      </c>
      <c r="J2697" s="45">
        <v>10.9725</v>
      </c>
    </row>
    <row r="2698" spans="1:10" x14ac:dyDescent="0.25">
      <c r="A2698" s="33">
        <v>40009</v>
      </c>
      <c r="B2698" s="44">
        <v>1.4089</v>
      </c>
      <c r="C2698" s="44">
        <v>131.57</v>
      </c>
      <c r="D2698" s="44">
        <v>25.9</v>
      </c>
      <c r="E2698" s="44">
        <v>7.4452999999999996</v>
      </c>
      <c r="F2698" s="44">
        <v>0.85760000000000003</v>
      </c>
      <c r="G2698" s="44">
        <v>273.25</v>
      </c>
      <c r="H2698" s="44">
        <v>4.29</v>
      </c>
      <c r="I2698" s="44">
        <v>1.5648</v>
      </c>
      <c r="J2698" s="45">
        <v>10.974600000000001</v>
      </c>
    </row>
    <row r="2699" spans="1:10" x14ac:dyDescent="0.25">
      <c r="A2699" s="33">
        <v>40010</v>
      </c>
      <c r="B2699" s="44">
        <v>1.413</v>
      </c>
      <c r="C2699" s="44">
        <v>132.63</v>
      </c>
      <c r="D2699" s="44">
        <v>25.861000000000001</v>
      </c>
      <c r="E2699" s="44">
        <v>7.4455999999999998</v>
      </c>
      <c r="F2699" s="44">
        <v>0.85909999999999997</v>
      </c>
      <c r="G2699" s="44">
        <v>272.82</v>
      </c>
      <c r="H2699" s="44">
        <v>4.29</v>
      </c>
      <c r="I2699" s="44">
        <v>1.5692999999999999</v>
      </c>
      <c r="J2699" s="45">
        <v>11.013500000000001</v>
      </c>
    </row>
    <row r="2700" spans="1:10" x14ac:dyDescent="0.25">
      <c r="A2700" s="33">
        <v>40011</v>
      </c>
      <c r="B2700" s="44">
        <v>1.409</v>
      </c>
      <c r="C2700" s="44">
        <v>132.06</v>
      </c>
      <c r="D2700" s="44">
        <v>25.917999999999999</v>
      </c>
      <c r="E2700" s="44">
        <v>7.4452999999999996</v>
      </c>
      <c r="F2700" s="44">
        <v>0.86529999999999996</v>
      </c>
      <c r="G2700" s="44">
        <v>274.2</v>
      </c>
      <c r="H2700" s="44">
        <v>4.3354999999999997</v>
      </c>
      <c r="I2700" s="44">
        <v>1.5855999999999999</v>
      </c>
      <c r="J2700" s="45">
        <v>11.047599999999999</v>
      </c>
    </row>
    <row r="2701" spans="1:10" x14ac:dyDescent="0.25">
      <c r="A2701" s="33">
        <v>40014</v>
      </c>
      <c r="B2701" s="44">
        <v>1.4217</v>
      </c>
      <c r="C2701" s="44">
        <v>134.44</v>
      </c>
      <c r="D2701" s="44">
        <v>25.838000000000001</v>
      </c>
      <c r="E2701" s="44">
        <v>7.4462000000000002</v>
      </c>
      <c r="F2701" s="44">
        <v>0.86009999999999998</v>
      </c>
      <c r="G2701" s="44">
        <v>272.89999999999998</v>
      </c>
      <c r="H2701" s="44">
        <v>4.298</v>
      </c>
      <c r="I2701" s="44">
        <v>1.5601</v>
      </c>
      <c r="J2701" s="45">
        <v>11.0023</v>
      </c>
    </row>
    <row r="2702" spans="1:10" x14ac:dyDescent="0.25">
      <c r="A2702" s="33">
        <v>40015</v>
      </c>
      <c r="B2702" s="44">
        <v>1.4222999999999999</v>
      </c>
      <c r="C2702" s="44">
        <v>134.1</v>
      </c>
      <c r="D2702" s="44">
        <v>25.815000000000001</v>
      </c>
      <c r="E2702" s="44">
        <v>7.4463999999999997</v>
      </c>
      <c r="F2702" s="44">
        <v>0.86529999999999996</v>
      </c>
      <c r="G2702" s="44">
        <v>271.3</v>
      </c>
      <c r="H2702" s="44">
        <v>4.2525000000000004</v>
      </c>
      <c r="I2702" s="44">
        <v>1.5709</v>
      </c>
      <c r="J2702" s="45">
        <v>10.8925</v>
      </c>
    </row>
    <row r="2703" spans="1:10" x14ac:dyDescent="0.25">
      <c r="A2703" s="33">
        <v>40016</v>
      </c>
      <c r="B2703" s="44">
        <v>1.4191</v>
      </c>
      <c r="C2703" s="44">
        <v>132.49</v>
      </c>
      <c r="D2703" s="44">
        <v>25.824999999999999</v>
      </c>
      <c r="E2703" s="44">
        <v>7.4458000000000002</v>
      </c>
      <c r="F2703" s="44">
        <v>0.86480000000000001</v>
      </c>
      <c r="G2703" s="44">
        <v>271.55</v>
      </c>
      <c r="H2703" s="44">
        <v>4.2548000000000004</v>
      </c>
      <c r="I2703" s="44">
        <v>1.5861000000000001</v>
      </c>
      <c r="J2703" s="45">
        <v>10.8073</v>
      </c>
    </row>
    <row r="2704" spans="1:10" x14ac:dyDescent="0.25">
      <c r="A2704" s="33">
        <v>40017</v>
      </c>
      <c r="B2704" s="44">
        <v>1.4229000000000001</v>
      </c>
      <c r="C2704" s="44">
        <v>134.22999999999999</v>
      </c>
      <c r="D2704" s="44">
        <v>25.625</v>
      </c>
      <c r="E2704" s="44">
        <v>7.4451999999999998</v>
      </c>
      <c r="F2704" s="44">
        <v>0.86170000000000002</v>
      </c>
      <c r="G2704" s="44">
        <v>271.26</v>
      </c>
      <c r="H2704" s="44">
        <v>4.25</v>
      </c>
      <c r="I2704" s="44">
        <v>1.6027</v>
      </c>
      <c r="J2704" s="45">
        <v>10.7567</v>
      </c>
    </row>
    <row r="2705" spans="1:10" x14ac:dyDescent="0.25">
      <c r="A2705" s="33">
        <v>40018</v>
      </c>
      <c r="B2705" s="44">
        <v>1.4227000000000001</v>
      </c>
      <c r="C2705" s="44">
        <v>134.91999999999999</v>
      </c>
      <c r="D2705" s="44">
        <v>25.472000000000001</v>
      </c>
      <c r="E2705" s="44">
        <v>7.4447000000000001</v>
      </c>
      <c r="F2705" s="44">
        <v>0.86699999999999999</v>
      </c>
      <c r="G2705" s="44">
        <v>266.58999999999997</v>
      </c>
      <c r="H2705" s="44">
        <v>4.1879999999999997</v>
      </c>
      <c r="I2705" s="44">
        <v>1.6034999999999999</v>
      </c>
      <c r="J2705" s="45">
        <v>10.599500000000001</v>
      </c>
    </row>
    <row r="2706" spans="1:10" x14ac:dyDescent="0.25">
      <c r="A2706" s="33">
        <v>40021</v>
      </c>
      <c r="B2706" s="44">
        <v>1.4269000000000001</v>
      </c>
      <c r="C2706" s="44">
        <v>135.61000000000001</v>
      </c>
      <c r="D2706" s="44">
        <v>25.516999999999999</v>
      </c>
      <c r="E2706" s="44">
        <v>7.4448999999999996</v>
      </c>
      <c r="F2706" s="44">
        <v>0.86529999999999996</v>
      </c>
      <c r="G2706" s="44">
        <v>268</v>
      </c>
      <c r="H2706" s="44">
        <v>4.1760999999999999</v>
      </c>
      <c r="I2706" s="44">
        <v>1.5843</v>
      </c>
      <c r="J2706" s="45">
        <v>10.5265</v>
      </c>
    </row>
    <row r="2707" spans="1:10" x14ac:dyDescent="0.25">
      <c r="A2707" s="33">
        <v>40022</v>
      </c>
      <c r="B2707" s="44">
        <v>1.4229000000000001</v>
      </c>
      <c r="C2707" s="44">
        <v>134.53</v>
      </c>
      <c r="D2707" s="44">
        <v>25.501000000000001</v>
      </c>
      <c r="E2707" s="44">
        <v>7.4452999999999996</v>
      </c>
      <c r="F2707" s="44">
        <v>0.86219999999999997</v>
      </c>
      <c r="G2707" s="44">
        <v>267.55</v>
      </c>
      <c r="H2707" s="44">
        <v>4.1764999999999999</v>
      </c>
      <c r="I2707" s="44">
        <v>1.5793999999999999</v>
      </c>
      <c r="J2707" s="45">
        <v>10.585000000000001</v>
      </c>
    </row>
    <row r="2708" spans="1:10" x14ac:dyDescent="0.25">
      <c r="A2708" s="33">
        <v>40023</v>
      </c>
      <c r="B2708" s="44">
        <v>1.4104000000000001</v>
      </c>
      <c r="C2708" s="44">
        <v>133.86000000000001</v>
      </c>
      <c r="D2708" s="44">
        <v>25.54</v>
      </c>
      <c r="E2708" s="44">
        <v>7.4451000000000001</v>
      </c>
      <c r="F2708" s="44">
        <v>0.86109999999999998</v>
      </c>
      <c r="G2708" s="44">
        <v>269.75</v>
      </c>
      <c r="H2708" s="44">
        <v>4.1928000000000001</v>
      </c>
      <c r="I2708" s="44">
        <v>1.5787</v>
      </c>
      <c r="J2708" s="45">
        <v>10.584899999999999</v>
      </c>
    </row>
    <row r="2709" spans="1:10" x14ac:dyDescent="0.25">
      <c r="A2709" s="33">
        <v>40024</v>
      </c>
      <c r="B2709" s="44">
        <v>1.4053</v>
      </c>
      <c r="C2709" s="44">
        <v>133.88999999999999</v>
      </c>
      <c r="D2709" s="44">
        <v>25.581</v>
      </c>
      <c r="E2709" s="44">
        <v>7.4452999999999996</v>
      </c>
      <c r="F2709" s="44">
        <v>0.85240000000000005</v>
      </c>
      <c r="G2709" s="44">
        <v>268.31</v>
      </c>
      <c r="H2709" s="44">
        <v>4.1775000000000002</v>
      </c>
      <c r="I2709" s="44">
        <v>1.5780000000000001</v>
      </c>
      <c r="J2709" s="45">
        <v>10.451499999999999</v>
      </c>
    </row>
    <row r="2710" spans="1:10" x14ac:dyDescent="0.25">
      <c r="A2710" s="33">
        <v>40025</v>
      </c>
      <c r="B2710" s="44">
        <v>1.4137999999999999</v>
      </c>
      <c r="C2710" s="44">
        <v>135.33000000000001</v>
      </c>
      <c r="D2710" s="44">
        <v>25.573</v>
      </c>
      <c r="E2710" s="44">
        <v>7.4461000000000004</v>
      </c>
      <c r="F2710" s="44">
        <v>0.85560000000000003</v>
      </c>
      <c r="G2710" s="44">
        <v>266.52999999999997</v>
      </c>
      <c r="H2710" s="44">
        <v>4.1589999999999998</v>
      </c>
      <c r="I2710" s="44">
        <v>1.5751999999999999</v>
      </c>
      <c r="J2710" s="45">
        <v>10.335800000000001</v>
      </c>
    </row>
    <row r="2711" spans="1:10" x14ac:dyDescent="0.25">
      <c r="A2711" s="33">
        <v>40028</v>
      </c>
      <c r="B2711" s="44">
        <v>1.4302999999999999</v>
      </c>
      <c r="C2711" s="44">
        <v>135.86000000000001</v>
      </c>
      <c r="D2711" s="44">
        <v>25.695</v>
      </c>
      <c r="E2711" s="44">
        <v>7.4448999999999996</v>
      </c>
      <c r="F2711" s="44">
        <v>0.84919999999999995</v>
      </c>
      <c r="G2711" s="44">
        <v>265.7</v>
      </c>
      <c r="H2711" s="44">
        <v>4.1087999999999996</v>
      </c>
      <c r="I2711" s="44">
        <v>1.5671999999999999</v>
      </c>
      <c r="J2711" s="45">
        <v>10.298299999999999</v>
      </c>
    </row>
    <row r="2712" spans="1:10" x14ac:dyDescent="0.25">
      <c r="A2712" s="33">
        <v>40029</v>
      </c>
      <c r="B2712" s="44">
        <v>1.4383999999999999</v>
      </c>
      <c r="C2712" s="44">
        <v>136.22</v>
      </c>
      <c r="D2712" s="44">
        <v>25.863</v>
      </c>
      <c r="E2712" s="44">
        <v>7.4451999999999998</v>
      </c>
      <c r="F2712" s="44">
        <v>0.84845000000000004</v>
      </c>
      <c r="G2712" s="44">
        <v>267.05</v>
      </c>
      <c r="H2712" s="44">
        <v>4.1233000000000004</v>
      </c>
      <c r="I2712" s="44">
        <v>1.5696000000000001</v>
      </c>
      <c r="J2712" s="45">
        <v>10.3043</v>
      </c>
    </row>
    <row r="2713" spans="1:10" x14ac:dyDescent="0.25">
      <c r="A2713" s="33">
        <v>40030</v>
      </c>
      <c r="B2713" s="44">
        <v>1.4410000000000001</v>
      </c>
      <c r="C2713" s="44">
        <v>137.38</v>
      </c>
      <c r="D2713" s="44">
        <v>25.945</v>
      </c>
      <c r="E2713" s="44">
        <v>7.4450000000000003</v>
      </c>
      <c r="F2713" s="44">
        <v>0.84694999999999998</v>
      </c>
      <c r="G2713" s="44">
        <v>267</v>
      </c>
      <c r="H2713" s="44">
        <v>4.1005000000000003</v>
      </c>
      <c r="I2713" s="44">
        <v>1.5869</v>
      </c>
      <c r="J2713" s="45">
        <v>10.2683</v>
      </c>
    </row>
    <row r="2714" spans="1:10" x14ac:dyDescent="0.25">
      <c r="A2714" s="33">
        <v>40031</v>
      </c>
      <c r="B2714" s="44">
        <v>1.4370000000000001</v>
      </c>
      <c r="C2714" s="44">
        <v>137.31</v>
      </c>
      <c r="D2714" s="44">
        <v>25.943999999999999</v>
      </c>
      <c r="E2714" s="44">
        <v>7.4450000000000003</v>
      </c>
      <c r="F2714" s="44">
        <v>0.85240000000000005</v>
      </c>
      <c r="G2714" s="44">
        <v>269.89</v>
      </c>
      <c r="H2714" s="44">
        <v>4.1449999999999996</v>
      </c>
      <c r="I2714" s="44">
        <v>1.5879000000000001</v>
      </c>
      <c r="J2714" s="45">
        <v>10.2707</v>
      </c>
    </row>
    <row r="2715" spans="1:10" x14ac:dyDescent="0.25">
      <c r="A2715" s="33">
        <v>40032</v>
      </c>
      <c r="B2715" s="44">
        <v>1.4357</v>
      </c>
      <c r="C2715" s="44">
        <v>136.88999999999999</v>
      </c>
      <c r="D2715" s="44">
        <v>25.91</v>
      </c>
      <c r="E2715" s="44">
        <v>7.4447999999999999</v>
      </c>
      <c r="F2715" s="44">
        <v>0.85670000000000002</v>
      </c>
      <c r="G2715" s="44">
        <v>272.8</v>
      </c>
      <c r="H2715" s="44">
        <v>4.1669999999999998</v>
      </c>
      <c r="I2715" s="44">
        <v>1.5728</v>
      </c>
      <c r="J2715" s="45">
        <v>10.300800000000001</v>
      </c>
    </row>
    <row r="2716" spans="1:10" x14ac:dyDescent="0.25">
      <c r="A2716" s="33">
        <v>40035</v>
      </c>
      <c r="B2716" s="44">
        <v>1.4201999999999999</v>
      </c>
      <c r="C2716" s="44">
        <v>138.01</v>
      </c>
      <c r="D2716" s="44">
        <v>25.678000000000001</v>
      </c>
      <c r="E2716" s="44">
        <v>7.4450000000000003</v>
      </c>
      <c r="F2716" s="44">
        <v>0.85355000000000003</v>
      </c>
      <c r="G2716" s="44">
        <v>269.31</v>
      </c>
      <c r="H2716" s="44">
        <v>4.1154000000000002</v>
      </c>
      <c r="I2716" s="44">
        <v>1.5790999999999999</v>
      </c>
      <c r="J2716" s="45">
        <v>10.212899999999999</v>
      </c>
    </row>
    <row r="2717" spans="1:10" x14ac:dyDescent="0.25">
      <c r="A2717" s="33">
        <v>40036</v>
      </c>
      <c r="B2717" s="44">
        <v>1.4166000000000001</v>
      </c>
      <c r="C2717" s="44">
        <v>136.72</v>
      </c>
      <c r="D2717" s="44">
        <v>25.77</v>
      </c>
      <c r="E2717" s="44">
        <v>7.4448999999999996</v>
      </c>
      <c r="F2717" s="44">
        <v>0.85840000000000005</v>
      </c>
      <c r="G2717" s="44">
        <v>273.10000000000002</v>
      </c>
      <c r="H2717" s="44">
        <v>4.1740000000000004</v>
      </c>
      <c r="I2717" s="44">
        <v>1.569</v>
      </c>
      <c r="J2717" s="45">
        <v>10.348599999999999</v>
      </c>
    </row>
    <row r="2718" spans="1:10" x14ac:dyDescent="0.25">
      <c r="A2718" s="33">
        <v>40037</v>
      </c>
      <c r="B2718" s="44">
        <v>1.417</v>
      </c>
      <c r="C2718" s="44">
        <v>135.77000000000001</v>
      </c>
      <c r="D2718" s="44">
        <v>25.768000000000001</v>
      </c>
      <c r="E2718" s="44">
        <v>7.4444999999999997</v>
      </c>
      <c r="F2718" s="44">
        <v>0.85965000000000003</v>
      </c>
      <c r="G2718" s="44">
        <v>273.60000000000002</v>
      </c>
      <c r="H2718" s="44">
        <v>4.1813000000000002</v>
      </c>
      <c r="I2718" s="44">
        <v>1.5483</v>
      </c>
      <c r="J2718" s="45">
        <v>10.265599999999999</v>
      </c>
    </row>
    <row r="2719" spans="1:10" x14ac:dyDescent="0.25">
      <c r="A2719" s="33">
        <v>40038</v>
      </c>
      <c r="B2719" s="44">
        <v>1.4293</v>
      </c>
      <c r="C2719" s="44">
        <v>137.52000000000001</v>
      </c>
      <c r="D2719" s="44">
        <v>25.738</v>
      </c>
      <c r="E2719" s="44">
        <v>7.4447000000000001</v>
      </c>
      <c r="F2719" s="44">
        <v>0.85865000000000002</v>
      </c>
      <c r="G2719" s="44">
        <v>268.20999999999998</v>
      </c>
      <c r="H2719" s="44">
        <v>4.1085000000000003</v>
      </c>
      <c r="I2719" s="44">
        <v>1.5428999999999999</v>
      </c>
      <c r="J2719" s="45">
        <v>10.196</v>
      </c>
    </row>
    <row r="2720" spans="1:10" x14ac:dyDescent="0.25">
      <c r="A2720" s="33">
        <v>40039</v>
      </c>
      <c r="B2720" s="44">
        <v>1.4294</v>
      </c>
      <c r="C2720" s="44">
        <v>135.61000000000001</v>
      </c>
      <c r="D2720" s="44">
        <v>25.733000000000001</v>
      </c>
      <c r="E2720" s="44">
        <v>7.4443999999999999</v>
      </c>
      <c r="F2720" s="44">
        <v>0.86160000000000003</v>
      </c>
      <c r="G2720" s="44">
        <v>269.2</v>
      </c>
      <c r="H2720" s="44">
        <v>4.1239999999999997</v>
      </c>
      <c r="I2720" s="44">
        <v>1.5581</v>
      </c>
      <c r="J2720" s="45">
        <v>10.1835</v>
      </c>
    </row>
    <row r="2721" spans="1:10" x14ac:dyDescent="0.25">
      <c r="A2721" s="33">
        <v>40042</v>
      </c>
      <c r="B2721" s="44">
        <v>1.4072</v>
      </c>
      <c r="C2721" s="44">
        <v>132.94</v>
      </c>
      <c r="D2721" s="44">
        <v>25.785</v>
      </c>
      <c r="E2721" s="44">
        <v>7.4435000000000002</v>
      </c>
      <c r="F2721" s="44">
        <v>0.8629</v>
      </c>
      <c r="G2721" s="44">
        <v>274.07</v>
      </c>
      <c r="H2721" s="44">
        <v>4.1980000000000004</v>
      </c>
      <c r="I2721" s="44">
        <v>1.5742</v>
      </c>
      <c r="J2721" s="45">
        <v>10.288</v>
      </c>
    </row>
    <row r="2722" spans="1:10" x14ac:dyDescent="0.25">
      <c r="A2722" s="33">
        <v>40043</v>
      </c>
      <c r="B2722" s="44">
        <v>1.4100999999999999</v>
      </c>
      <c r="C2722" s="44">
        <v>134.12</v>
      </c>
      <c r="D2722" s="44">
        <v>25.568000000000001</v>
      </c>
      <c r="E2722" s="44">
        <v>7.4432999999999998</v>
      </c>
      <c r="F2722" s="44">
        <v>0.85660000000000003</v>
      </c>
      <c r="G2722" s="44">
        <v>272.66000000000003</v>
      </c>
      <c r="H2722" s="44">
        <v>4.1645000000000003</v>
      </c>
      <c r="I2722" s="44">
        <v>1.5720000000000001</v>
      </c>
      <c r="J2722" s="45">
        <v>10.237500000000001</v>
      </c>
    </row>
    <row r="2723" spans="1:10" x14ac:dyDescent="0.25">
      <c r="A2723" s="33">
        <v>40044</v>
      </c>
      <c r="B2723" s="44">
        <v>1.4112</v>
      </c>
      <c r="C2723" s="44">
        <v>132.55000000000001</v>
      </c>
      <c r="D2723" s="44">
        <v>25.710999999999999</v>
      </c>
      <c r="E2723" s="44">
        <v>7.4432999999999998</v>
      </c>
      <c r="F2723" s="44">
        <v>0.86080000000000001</v>
      </c>
      <c r="G2723" s="44">
        <v>274.41000000000003</v>
      </c>
      <c r="H2723" s="44">
        <v>4.1935000000000002</v>
      </c>
      <c r="I2723" s="44">
        <v>1.5671999999999999</v>
      </c>
      <c r="J2723" s="45">
        <v>10.2585</v>
      </c>
    </row>
    <row r="2724" spans="1:10" x14ac:dyDescent="0.25">
      <c r="A2724" s="33">
        <v>40045</v>
      </c>
      <c r="B2724" s="44">
        <v>1.4242999999999999</v>
      </c>
      <c r="C2724" s="44">
        <v>134.11000000000001</v>
      </c>
      <c r="D2724" s="44">
        <v>25.585000000000001</v>
      </c>
      <c r="E2724" s="44">
        <v>7.4436</v>
      </c>
      <c r="F2724" s="44">
        <v>0.86380000000000001</v>
      </c>
      <c r="G2724" s="44">
        <v>271.5</v>
      </c>
      <c r="H2724" s="44">
        <v>4.1520000000000001</v>
      </c>
      <c r="I2724" s="44">
        <v>1.5792999999999999</v>
      </c>
      <c r="J2724" s="45">
        <v>10.197699999999999</v>
      </c>
    </row>
    <row r="2725" spans="1:10" x14ac:dyDescent="0.25">
      <c r="A2725" s="33">
        <v>40046</v>
      </c>
      <c r="B2725" s="44">
        <v>1.4330000000000001</v>
      </c>
      <c r="C2725" s="44">
        <v>134.19</v>
      </c>
      <c r="D2725" s="44">
        <v>25.481999999999999</v>
      </c>
      <c r="E2725" s="44">
        <v>7.4435000000000002</v>
      </c>
      <c r="F2725" s="44">
        <v>0.86570000000000003</v>
      </c>
      <c r="G2725" s="44">
        <v>268.58999999999997</v>
      </c>
      <c r="H2725" s="44">
        <v>4.1067999999999998</v>
      </c>
      <c r="I2725" s="44">
        <v>1.5522</v>
      </c>
      <c r="J2725" s="45">
        <v>10.1432</v>
      </c>
    </row>
    <row r="2726" spans="1:10" x14ac:dyDescent="0.25">
      <c r="A2726" s="33">
        <v>40049</v>
      </c>
      <c r="B2726" s="44">
        <v>1.4322999999999999</v>
      </c>
      <c r="C2726" s="44">
        <v>135.57</v>
      </c>
      <c r="D2726" s="44">
        <v>25.44</v>
      </c>
      <c r="E2726" s="44">
        <v>7.4431000000000003</v>
      </c>
      <c r="F2726" s="44">
        <v>0.86819999999999997</v>
      </c>
      <c r="G2726" s="44">
        <v>268.14999999999998</v>
      </c>
      <c r="H2726" s="44">
        <v>4.1123000000000003</v>
      </c>
      <c r="I2726" s="44">
        <v>1.5598000000000001</v>
      </c>
      <c r="J2726" s="45">
        <v>10.1046</v>
      </c>
    </row>
    <row r="2727" spans="1:10" x14ac:dyDescent="0.25">
      <c r="A2727" s="33">
        <v>40050</v>
      </c>
      <c r="B2727" s="44">
        <v>1.4323999999999999</v>
      </c>
      <c r="C2727" s="44">
        <v>135.05000000000001</v>
      </c>
      <c r="D2727" s="44">
        <v>25.356000000000002</v>
      </c>
      <c r="E2727" s="44">
        <v>7.4428999999999998</v>
      </c>
      <c r="F2727" s="44">
        <v>0.87404999999999999</v>
      </c>
      <c r="G2727" s="44">
        <v>266.95999999999998</v>
      </c>
      <c r="H2727" s="44">
        <v>4.0805999999999996</v>
      </c>
      <c r="I2727" s="44">
        <v>1.5569999999999999</v>
      </c>
      <c r="J2727" s="45">
        <v>10.089499999999999</v>
      </c>
    </row>
    <row r="2728" spans="1:10" x14ac:dyDescent="0.25">
      <c r="A2728" s="33">
        <v>40051</v>
      </c>
      <c r="B2728" s="44">
        <v>1.427</v>
      </c>
      <c r="C2728" s="44">
        <v>134.32</v>
      </c>
      <c r="D2728" s="44">
        <v>25.4</v>
      </c>
      <c r="E2728" s="44">
        <v>7.4424999999999999</v>
      </c>
      <c r="F2728" s="44">
        <v>0.878</v>
      </c>
      <c r="G2728" s="44">
        <v>267.7</v>
      </c>
      <c r="H2728" s="44">
        <v>4.0933000000000002</v>
      </c>
      <c r="I2728" s="44">
        <v>1.5410999999999999</v>
      </c>
      <c r="J2728" s="45">
        <v>10.144500000000001</v>
      </c>
    </row>
    <row r="2729" spans="1:10" x14ac:dyDescent="0.25">
      <c r="A2729" s="33">
        <v>40052</v>
      </c>
      <c r="B2729" s="44">
        <v>1.4268000000000001</v>
      </c>
      <c r="C2729" s="44">
        <v>133.61000000000001</v>
      </c>
      <c r="D2729" s="44">
        <v>25.405999999999999</v>
      </c>
      <c r="E2729" s="44">
        <v>7.4436</v>
      </c>
      <c r="F2729" s="44">
        <v>0.88039999999999996</v>
      </c>
      <c r="G2729" s="44">
        <v>268.5</v>
      </c>
      <c r="H2729" s="44">
        <v>4.1124999999999998</v>
      </c>
      <c r="I2729" s="44">
        <v>1.5444</v>
      </c>
      <c r="J2729" s="45">
        <v>10.1615</v>
      </c>
    </row>
    <row r="2730" spans="1:10" x14ac:dyDescent="0.25">
      <c r="A2730" s="33">
        <v>40053</v>
      </c>
      <c r="B2730" s="44">
        <v>1.4363999999999999</v>
      </c>
      <c r="C2730" s="44">
        <v>134.75</v>
      </c>
      <c r="D2730" s="44">
        <v>25.42</v>
      </c>
      <c r="E2730" s="44">
        <v>7.4432</v>
      </c>
      <c r="F2730" s="44">
        <v>0.87839999999999996</v>
      </c>
      <c r="G2730" s="44">
        <v>270.74</v>
      </c>
      <c r="H2730" s="44">
        <v>4.0869999999999997</v>
      </c>
      <c r="I2730" s="44">
        <v>1.5541</v>
      </c>
      <c r="J2730" s="45">
        <v>10.148</v>
      </c>
    </row>
    <row r="2731" spans="1:10" x14ac:dyDescent="0.25">
      <c r="A2731" s="33">
        <v>40056</v>
      </c>
      <c r="B2731" s="44">
        <v>1.4272</v>
      </c>
      <c r="C2731" s="44">
        <v>133.1</v>
      </c>
      <c r="D2731" s="44">
        <v>25.376000000000001</v>
      </c>
      <c r="E2731" s="44">
        <v>7.4431000000000003</v>
      </c>
      <c r="F2731" s="44">
        <v>0.88134999999999997</v>
      </c>
      <c r="G2731" s="44">
        <v>271.85000000000002</v>
      </c>
      <c r="H2731" s="44">
        <v>4.1040000000000001</v>
      </c>
      <c r="I2731" s="44">
        <v>1.56</v>
      </c>
      <c r="J2731" s="45">
        <v>10.219099999999999</v>
      </c>
    </row>
    <row r="2732" spans="1:10" x14ac:dyDescent="0.25">
      <c r="A2732" s="33">
        <v>40057</v>
      </c>
      <c r="B2732" s="44">
        <v>1.4314</v>
      </c>
      <c r="C2732" s="44">
        <v>133.26</v>
      </c>
      <c r="D2732" s="44">
        <v>25.567</v>
      </c>
      <c r="E2732" s="44">
        <v>7.4432</v>
      </c>
      <c r="F2732" s="44">
        <v>0.88149999999999995</v>
      </c>
      <c r="G2732" s="44">
        <v>273.64999999999998</v>
      </c>
      <c r="H2732" s="44">
        <v>4.1087999999999996</v>
      </c>
      <c r="I2732" s="44">
        <v>1.5657000000000001</v>
      </c>
      <c r="J2732" s="45">
        <v>10.220000000000001</v>
      </c>
    </row>
    <row r="2733" spans="1:10" x14ac:dyDescent="0.25">
      <c r="A2733" s="33">
        <v>40058</v>
      </c>
      <c r="B2733" s="44">
        <v>1.4219999999999999</v>
      </c>
      <c r="C2733" s="44">
        <v>131.63</v>
      </c>
      <c r="D2733" s="44">
        <v>25.686</v>
      </c>
      <c r="E2733" s="44">
        <v>7.4428000000000001</v>
      </c>
      <c r="F2733" s="44">
        <v>0.87509999999999999</v>
      </c>
      <c r="G2733" s="44">
        <v>276.37</v>
      </c>
      <c r="H2733" s="44">
        <v>4.1680000000000001</v>
      </c>
      <c r="I2733" s="44">
        <v>1.5606</v>
      </c>
      <c r="J2733" s="45">
        <v>10.3186</v>
      </c>
    </row>
    <row r="2734" spans="1:10" x14ac:dyDescent="0.25">
      <c r="A2734" s="33">
        <v>40059</v>
      </c>
      <c r="B2734" s="44">
        <v>1.4335</v>
      </c>
      <c r="C2734" s="44">
        <v>132.47</v>
      </c>
      <c r="D2734" s="44">
        <v>25.614999999999998</v>
      </c>
      <c r="E2734" s="44">
        <v>7.4438000000000004</v>
      </c>
      <c r="F2734" s="44">
        <v>0.87470000000000003</v>
      </c>
      <c r="G2734" s="44">
        <v>273.95</v>
      </c>
      <c r="H2734" s="44">
        <v>4.1210000000000004</v>
      </c>
      <c r="I2734" s="44">
        <v>1.5621</v>
      </c>
      <c r="J2734" s="45">
        <v>10.313800000000001</v>
      </c>
    </row>
    <row r="2735" spans="1:10" x14ac:dyDescent="0.25">
      <c r="A2735" s="33">
        <v>40060</v>
      </c>
      <c r="B2735" s="44">
        <v>1.4261999999999999</v>
      </c>
      <c r="C2735" s="44">
        <v>132.44999999999999</v>
      </c>
      <c r="D2735" s="44">
        <v>25.561</v>
      </c>
      <c r="E2735" s="44">
        <v>7.4436</v>
      </c>
      <c r="F2735" s="44">
        <v>0.872</v>
      </c>
      <c r="G2735" s="44">
        <v>274.35000000000002</v>
      </c>
      <c r="H2735" s="44">
        <v>4.1144999999999996</v>
      </c>
      <c r="I2735" s="44">
        <v>1.5508999999999999</v>
      </c>
      <c r="J2735" s="45">
        <v>10.2844</v>
      </c>
    </row>
    <row r="2736" spans="1:10" x14ac:dyDescent="0.25">
      <c r="A2736" s="33">
        <v>40063</v>
      </c>
      <c r="B2736" s="44">
        <v>1.4330000000000001</v>
      </c>
      <c r="C2736" s="44">
        <v>133.33000000000001</v>
      </c>
      <c r="D2736" s="44">
        <v>25.488</v>
      </c>
      <c r="E2736" s="44">
        <v>7.4435000000000002</v>
      </c>
      <c r="F2736" s="44">
        <v>0.87350000000000005</v>
      </c>
      <c r="G2736" s="44">
        <v>272.24</v>
      </c>
      <c r="H2736" s="44">
        <v>4.1100000000000003</v>
      </c>
      <c r="I2736" s="44">
        <v>1.5450999999999999</v>
      </c>
      <c r="J2736" s="45">
        <v>10.195499999999999</v>
      </c>
    </row>
    <row r="2737" spans="1:10" x14ac:dyDescent="0.25">
      <c r="A2737" s="33">
        <v>40064</v>
      </c>
      <c r="B2737" s="44">
        <v>1.4473</v>
      </c>
      <c r="C2737" s="44">
        <v>133.57</v>
      </c>
      <c r="D2737" s="44">
        <v>25.478999999999999</v>
      </c>
      <c r="E2737" s="44">
        <v>7.4438000000000004</v>
      </c>
      <c r="F2737" s="44">
        <v>0.87365000000000004</v>
      </c>
      <c r="G2737" s="44">
        <v>270.98</v>
      </c>
      <c r="H2737" s="44">
        <v>4.0892999999999997</v>
      </c>
      <c r="I2737" s="44">
        <v>1.5632999999999999</v>
      </c>
      <c r="J2737" s="45">
        <v>10.1867</v>
      </c>
    </row>
    <row r="2738" spans="1:10" x14ac:dyDescent="0.25">
      <c r="A2738" s="33">
        <v>40065</v>
      </c>
      <c r="B2738" s="44">
        <v>1.4521999999999999</v>
      </c>
      <c r="C2738" s="44">
        <v>134.13</v>
      </c>
      <c r="D2738" s="44">
        <v>25.521999999999998</v>
      </c>
      <c r="E2738" s="44">
        <v>7.4436999999999998</v>
      </c>
      <c r="F2738" s="44">
        <v>0.87929999999999997</v>
      </c>
      <c r="G2738" s="44">
        <v>271.25</v>
      </c>
      <c r="H2738" s="44">
        <v>4.1239999999999997</v>
      </c>
      <c r="I2738" s="44">
        <v>1.5537000000000001</v>
      </c>
      <c r="J2738" s="45">
        <v>10.2308</v>
      </c>
    </row>
    <row r="2739" spans="1:10" x14ac:dyDescent="0.25">
      <c r="A2739" s="33">
        <v>40066</v>
      </c>
      <c r="B2739" s="44">
        <v>1.4544999999999999</v>
      </c>
      <c r="C2739" s="44">
        <v>133.91999999999999</v>
      </c>
      <c r="D2739" s="44">
        <v>25.498999999999999</v>
      </c>
      <c r="E2739" s="44">
        <v>7.4439000000000002</v>
      </c>
      <c r="F2739" s="44">
        <v>0.87575000000000003</v>
      </c>
      <c r="G2739" s="44">
        <v>272.27999999999997</v>
      </c>
      <c r="H2739" s="44">
        <v>4.1666999999999996</v>
      </c>
      <c r="I2739" s="44">
        <v>1.5361</v>
      </c>
      <c r="J2739" s="45">
        <v>10.2425</v>
      </c>
    </row>
    <row r="2740" spans="1:10" x14ac:dyDescent="0.25">
      <c r="A2740" s="33">
        <v>40067</v>
      </c>
      <c r="B2740" s="44">
        <v>1.4594</v>
      </c>
      <c r="C2740" s="44">
        <v>132.62</v>
      </c>
      <c r="D2740" s="44">
        <v>25.488</v>
      </c>
      <c r="E2740" s="44">
        <v>7.4431000000000003</v>
      </c>
      <c r="F2740" s="44">
        <v>0.87390000000000001</v>
      </c>
      <c r="G2740" s="44">
        <v>273.33</v>
      </c>
      <c r="H2740" s="44">
        <v>4.1924999999999999</v>
      </c>
      <c r="I2740" s="44">
        <v>1.554</v>
      </c>
      <c r="J2740" s="45">
        <v>10.2128</v>
      </c>
    </row>
    <row r="2741" spans="1:10" x14ac:dyDescent="0.25">
      <c r="A2741" s="33">
        <v>40070</v>
      </c>
      <c r="B2741" s="44">
        <v>1.4560999999999999</v>
      </c>
      <c r="C2741" s="44">
        <v>132.30000000000001</v>
      </c>
      <c r="D2741" s="44">
        <v>25.454999999999998</v>
      </c>
      <c r="E2741" s="44">
        <v>7.4433999999999996</v>
      </c>
      <c r="F2741" s="44">
        <v>0.879</v>
      </c>
      <c r="G2741" s="44">
        <v>274.33</v>
      </c>
      <c r="H2741" s="44">
        <v>4.2039999999999997</v>
      </c>
      <c r="I2741" s="44">
        <v>1.5416000000000001</v>
      </c>
      <c r="J2741" s="45">
        <v>10.262700000000001</v>
      </c>
    </row>
    <row r="2742" spans="1:10" x14ac:dyDescent="0.25">
      <c r="A2742" s="33">
        <v>40071</v>
      </c>
      <c r="B2742" s="44">
        <v>1.4611000000000001</v>
      </c>
      <c r="C2742" s="44">
        <v>133.26</v>
      </c>
      <c r="D2742" s="44">
        <v>25.350999999999999</v>
      </c>
      <c r="E2742" s="44">
        <v>7.4429999999999996</v>
      </c>
      <c r="F2742" s="44">
        <v>0.88690000000000002</v>
      </c>
      <c r="G2742" s="44">
        <v>272.02</v>
      </c>
      <c r="H2742" s="44">
        <v>4.1635</v>
      </c>
      <c r="I2742" s="44">
        <v>1.5507</v>
      </c>
      <c r="J2742" s="45">
        <v>10.2438</v>
      </c>
    </row>
    <row r="2743" spans="1:10" x14ac:dyDescent="0.25">
      <c r="A2743" s="33">
        <v>40072</v>
      </c>
      <c r="B2743" s="44">
        <v>1.4671000000000001</v>
      </c>
      <c r="C2743" s="44">
        <v>132.6</v>
      </c>
      <c r="D2743" s="44">
        <v>25.245000000000001</v>
      </c>
      <c r="E2743" s="44">
        <v>7.4417999999999997</v>
      </c>
      <c r="F2743" s="44">
        <v>0.88970000000000005</v>
      </c>
      <c r="G2743" s="44">
        <v>269.83999999999997</v>
      </c>
      <c r="H2743" s="44">
        <v>4.1393000000000004</v>
      </c>
      <c r="I2743" s="44">
        <v>1.5368999999999999</v>
      </c>
      <c r="J2743" s="45">
        <v>10.1396</v>
      </c>
    </row>
    <row r="2744" spans="1:10" x14ac:dyDescent="0.25">
      <c r="A2744" s="33">
        <v>40073</v>
      </c>
      <c r="B2744" s="44">
        <v>1.4712000000000001</v>
      </c>
      <c r="C2744" s="44">
        <v>134.38</v>
      </c>
      <c r="D2744" s="44">
        <v>25.094000000000001</v>
      </c>
      <c r="E2744" s="44">
        <v>7.4413999999999998</v>
      </c>
      <c r="F2744" s="44">
        <v>0.89049999999999996</v>
      </c>
      <c r="G2744" s="44">
        <v>270.61</v>
      </c>
      <c r="H2744" s="44">
        <v>4.1245000000000003</v>
      </c>
      <c r="I2744" s="44">
        <v>1.5274000000000001</v>
      </c>
      <c r="J2744" s="45">
        <v>10.1134</v>
      </c>
    </row>
    <row r="2745" spans="1:10" x14ac:dyDescent="0.25">
      <c r="A2745" s="33">
        <v>40074</v>
      </c>
      <c r="B2745" s="44">
        <v>1.4704999999999999</v>
      </c>
      <c r="C2745" s="44">
        <v>134.16999999999999</v>
      </c>
      <c r="D2745" s="44">
        <v>25.088999999999999</v>
      </c>
      <c r="E2745" s="44">
        <v>7.4406999999999996</v>
      </c>
      <c r="F2745" s="44">
        <v>0.90029999999999999</v>
      </c>
      <c r="G2745" s="44">
        <v>271.18</v>
      </c>
      <c r="H2745" s="44">
        <v>4.1292999999999997</v>
      </c>
      <c r="I2745" s="44">
        <v>1.5234000000000001</v>
      </c>
      <c r="J2745" s="45">
        <v>10.112500000000001</v>
      </c>
    </row>
    <row r="2746" spans="1:10" x14ac:dyDescent="0.25">
      <c r="A2746" s="33">
        <v>40077</v>
      </c>
      <c r="B2746" s="44">
        <v>1.4658</v>
      </c>
      <c r="C2746" s="44">
        <v>135.46</v>
      </c>
      <c r="D2746" s="44">
        <v>25.167000000000002</v>
      </c>
      <c r="E2746" s="44">
        <v>7.4413</v>
      </c>
      <c r="F2746" s="44">
        <v>0.90659999999999996</v>
      </c>
      <c r="G2746" s="44">
        <v>272.37</v>
      </c>
      <c r="H2746" s="44">
        <v>4.1589999999999998</v>
      </c>
      <c r="I2746" s="44">
        <v>1.524</v>
      </c>
      <c r="J2746" s="45">
        <v>10.138999999999999</v>
      </c>
    </row>
    <row r="2747" spans="1:10" x14ac:dyDescent="0.25">
      <c r="A2747" s="33">
        <v>40078</v>
      </c>
      <c r="B2747" s="44">
        <v>1.478</v>
      </c>
      <c r="C2747" s="44">
        <v>135.09</v>
      </c>
      <c r="D2747" s="44">
        <v>25.131</v>
      </c>
      <c r="E2747" s="44">
        <v>7.4421999999999997</v>
      </c>
      <c r="F2747" s="44">
        <v>0.90469999999999995</v>
      </c>
      <c r="G2747" s="44">
        <v>271.42</v>
      </c>
      <c r="H2747" s="44">
        <v>4.1612999999999998</v>
      </c>
      <c r="I2747" s="44">
        <v>1.5335000000000001</v>
      </c>
      <c r="J2747" s="45">
        <v>10.093999999999999</v>
      </c>
    </row>
    <row r="2748" spans="1:10" x14ac:dyDescent="0.25">
      <c r="A2748" s="33">
        <v>40079</v>
      </c>
      <c r="B2748" s="44">
        <v>1.4782999999999999</v>
      </c>
      <c r="C2748" s="44">
        <v>134.96</v>
      </c>
      <c r="D2748" s="44">
        <v>25.244</v>
      </c>
      <c r="E2748" s="44">
        <v>7.4417999999999997</v>
      </c>
      <c r="F2748" s="44">
        <v>0.89939999999999998</v>
      </c>
      <c r="G2748" s="44">
        <v>271.27</v>
      </c>
      <c r="H2748" s="44">
        <v>4.1924999999999999</v>
      </c>
      <c r="I2748" s="44">
        <v>1.5378000000000001</v>
      </c>
      <c r="J2748" s="45">
        <v>10.0778</v>
      </c>
    </row>
    <row r="2749" spans="1:10" x14ac:dyDescent="0.25">
      <c r="A2749" s="33">
        <v>40080</v>
      </c>
      <c r="B2749" s="44">
        <v>1.4767999999999999</v>
      </c>
      <c r="C2749" s="44">
        <v>133.85</v>
      </c>
      <c r="D2749" s="44">
        <v>25.158999999999999</v>
      </c>
      <c r="E2749" s="44">
        <v>7.4420000000000002</v>
      </c>
      <c r="F2749" s="44">
        <v>0.91064999999999996</v>
      </c>
      <c r="G2749" s="44">
        <v>270.14999999999998</v>
      </c>
      <c r="H2749" s="44">
        <v>4.1685999999999996</v>
      </c>
      <c r="I2749" s="44">
        <v>1.5432999999999999</v>
      </c>
      <c r="J2749" s="45">
        <v>10.1105</v>
      </c>
    </row>
    <row r="2750" spans="1:10" x14ac:dyDescent="0.25">
      <c r="A2750" s="33">
        <v>40081</v>
      </c>
      <c r="B2750" s="44">
        <v>1.4670000000000001</v>
      </c>
      <c r="C2750" s="44">
        <v>132.59</v>
      </c>
      <c r="D2750" s="44">
        <v>25.18</v>
      </c>
      <c r="E2750" s="44">
        <v>7.4420000000000002</v>
      </c>
      <c r="F2750" s="44">
        <v>0.91874999999999996</v>
      </c>
      <c r="G2750" s="44">
        <v>270</v>
      </c>
      <c r="H2750" s="44">
        <v>4.1959999999999997</v>
      </c>
      <c r="I2750" s="44">
        <v>1.5407</v>
      </c>
      <c r="J2750" s="45">
        <v>10.1538</v>
      </c>
    </row>
    <row r="2751" spans="1:10" x14ac:dyDescent="0.25">
      <c r="A2751" s="33">
        <v>40084</v>
      </c>
      <c r="B2751" s="44">
        <v>1.4650000000000001</v>
      </c>
      <c r="C2751" s="44">
        <v>131.15</v>
      </c>
      <c r="D2751" s="44">
        <v>25.251999999999999</v>
      </c>
      <c r="E2751" s="44">
        <v>7.4424000000000001</v>
      </c>
      <c r="F2751" s="44">
        <v>0.92264999999999997</v>
      </c>
      <c r="G2751" s="44">
        <v>269.66000000000003</v>
      </c>
      <c r="H2751" s="44">
        <v>4.2096999999999998</v>
      </c>
      <c r="I2751" s="44">
        <v>1.5606</v>
      </c>
      <c r="J2751" s="45">
        <v>10.2295</v>
      </c>
    </row>
    <row r="2752" spans="1:10" x14ac:dyDescent="0.25">
      <c r="A2752" s="33">
        <v>40085</v>
      </c>
      <c r="B2752" s="44">
        <v>1.4549000000000001</v>
      </c>
      <c r="C2752" s="44">
        <v>130.91</v>
      </c>
      <c r="D2752" s="44">
        <v>25.18</v>
      </c>
      <c r="E2752" s="44">
        <v>7.444</v>
      </c>
      <c r="F2752" s="44">
        <v>0.91180000000000005</v>
      </c>
      <c r="G2752" s="44">
        <v>269.55</v>
      </c>
      <c r="H2752" s="44">
        <v>4.2134999999999998</v>
      </c>
      <c r="I2752" s="44">
        <v>1.5704</v>
      </c>
      <c r="J2752" s="45">
        <v>10.233000000000001</v>
      </c>
    </row>
    <row r="2753" spans="1:10" x14ac:dyDescent="0.25">
      <c r="A2753" s="33">
        <v>40086</v>
      </c>
      <c r="B2753" s="44">
        <v>1.4642999999999999</v>
      </c>
      <c r="C2753" s="44">
        <v>131.07</v>
      </c>
      <c r="D2753" s="44">
        <v>25.164000000000001</v>
      </c>
      <c r="E2753" s="44">
        <v>7.4443000000000001</v>
      </c>
      <c r="F2753" s="44">
        <v>0.9093</v>
      </c>
      <c r="G2753" s="44">
        <v>269.7</v>
      </c>
      <c r="H2753" s="44">
        <v>4.2294999999999998</v>
      </c>
      <c r="I2753" s="44">
        <v>1.5689</v>
      </c>
      <c r="J2753" s="45">
        <v>10.231999999999999</v>
      </c>
    </row>
    <row r="2754" spans="1:10" x14ac:dyDescent="0.25">
      <c r="A2754" s="33">
        <v>40087</v>
      </c>
      <c r="B2754" s="44">
        <v>1.4539</v>
      </c>
      <c r="C2754" s="44">
        <v>130.78</v>
      </c>
      <c r="D2754" s="44">
        <v>25.42</v>
      </c>
      <c r="E2754" s="44">
        <v>7.4448999999999996</v>
      </c>
      <c r="F2754" s="44">
        <v>0.91085000000000005</v>
      </c>
      <c r="G2754" s="44">
        <v>270.26</v>
      </c>
      <c r="H2754" s="44">
        <v>4.2450000000000001</v>
      </c>
      <c r="I2754" s="44">
        <v>1.5702</v>
      </c>
      <c r="J2754" s="45">
        <v>10.189</v>
      </c>
    </row>
    <row r="2755" spans="1:10" x14ac:dyDescent="0.25">
      <c r="A2755" s="33">
        <v>40088</v>
      </c>
      <c r="B2755" s="44">
        <v>1.4537</v>
      </c>
      <c r="C2755" s="44">
        <v>129.94999999999999</v>
      </c>
      <c r="D2755" s="44">
        <v>25.454000000000001</v>
      </c>
      <c r="E2755" s="44">
        <v>7.4448999999999996</v>
      </c>
      <c r="F2755" s="44">
        <v>0.91720000000000002</v>
      </c>
      <c r="G2755" s="44">
        <v>268.64999999999998</v>
      </c>
      <c r="H2755" s="44">
        <v>4.2438000000000002</v>
      </c>
      <c r="I2755" s="44">
        <v>1.5733999999999999</v>
      </c>
      <c r="J2755" s="45">
        <v>10.249000000000001</v>
      </c>
    </row>
    <row r="2756" spans="1:10" x14ac:dyDescent="0.25">
      <c r="A2756" s="33">
        <v>40091</v>
      </c>
      <c r="B2756" s="44">
        <v>1.4616</v>
      </c>
      <c r="C2756" s="44">
        <v>131.41</v>
      </c>
      <c r="D2756" s="44">
        <v>25.462</v>
      </c>
      <c r="E2756" s="44">
        <v>7.4443000000000001</v>
      </c>
      <c r="F2756" s="44">
        <v>0.91710000000000003</v>
      </c>
      <c r="G2756" s="44">
        <v>267.24</v>
      </c>
      <c r="H2756" s="44">
        <v>4.2076000000000002</v>
      </c>
      <c r="I2756" s="44">
        <v>1.5787</v>
      </c>
      <c r="J2756" s="45">
        <v>10.303000000000001</v>
      </c>
    </row>
    <row r="2757" spans="1:10" x14ac:dyDescent="0.25">
      <c r="A2757" s="33">
        <v>40092</v>
      </c>
      <c r="B2757" s="44">
        <v>1.4722</v>
      </c>
      <c r="C2757" s="44">
        <v>131.21</v>
      </c>
      <c r="D2757" s="44">
        <v>25.539000000000001</v>
      </c>
      <c r="E2757" s="44">
        <v>7.4443000000000001</v>
      </c>
      <c r="F2757" s="44">
        <v>0.92605000000000004</v>
      </c>
      <c r="G2757" s="44">
        <v>267.02999999999997</v>
      </c>
      <c r="H2757" s="44">
        <v>4.1763000000000003</v>
      </c>
      <c r="I2757" s="44">
        <v>1.5812999999999999</v>
      </c>
      <c r="J2757" s="45">
        <v>10.257</v>
      </c>
    </row>
    <row r="2758" spans="1:10" x14ac:dyDescent="0.25">
      <c r="A2758" s="33">
        <v>40093</v>
      </c>
      <c r="B2758" s="44">
        <v>1.4694</v>
      </c>
      <c r="C2758" s="44">
        <v>130.68</v>
      </c>
      <c r="D2758" s="44">
        <v>25.68</v>
      </c>
      <c r="E2758" s="44">
        <v>7.4436</v>
      </c>
      <c r="F2758" s="44">
        <v>0.92490000000000006</v>
      </c>
      <c r="G2758" s="44">
        <v>267.89999999999998</v>
      </c>
      <c r="H2758" s="44">
        <v>4.218</v>
      </c>
      <c r="I2758" s="44">
        <v>1.6017999999999999</v>
      </c>
      <c r="J2758" s="45">
        <v>10.361000000000001</v>
      </c>
    </row>
    <row r="2759" spans="1:10" x14ac:dyDescent="0.25">
      <c r="A2759" s="33">
        <v>40094</v>
      </c>
      <c r="B2759" s="44">
        <v>1.4762999999999999</v>
      </c>
      <c r="C2759" s="44">
        <v>130.46</v>
      </c>
      <c r="D2759" s="44">
        <v>25.763000000000002</v>
      </c>
      <c r="E2759" s="44">
        <v>7.4444999999999997</v>
      </c>
      <c r="F2759" s="44">
        <v>0.92</v>
      </c>
      <c r="G2759" s="44">
        <v>270.2</v>
      </c>
      <c r="H2759" s="44">
        <v>4.2335000000000003</v>
      </c>
      <c r="I2759" s="44">
        <v>1.6238999999999999</v>
      </c>
      <c r="J2759" s="45">
        <v>10.3134</v>
      </c>
    </row>
    <row r="2760" spans="1:10" x14ac:dyDescent="0.25">
      <c r="A2760" s="33">
        <v>40095</v>
      </c>
      <c r="B2760" s="44">
        <v>1.4750000000000001</v>
      </c>
      <c r="C2760" s="44">
        <v>131.12</v>
      </c>
      <c r="D2760" s="44">
        <v>25.866</v>
      </c>
      <c r="E2760" s="44">
        <v>7.4436</v>
      </c>
      <c r="F2760" s="44">
        <v>0.92284999999999995</v>
      </c>
      <c r="G2760" s="44">
        <v>270.60000000000002</v>
      </c>
      <c r="H2760" s="44">
        <v>4.2560000000000002</v>
      </c>
      <c r="I2760" s="44">
        <v>1.6212</v>
      </c>
      <c r="J2760" s="45">
        <v>10.276300000000001</v>
      </c>
    </row>
    <row r="2761" spans="1:10" x14ac:dyDescent="0.25">
      <c r="A2761" s="33">
        <v>40098</v>
      </c>
      <c r="B2761" s="44">
        <v>1.4764999999999999</v>
      </c>
      <c r="C2761" s="44">
        <v>132.99</v>
      </c>
      <c r="D2761" s="44">
        <v>25.821000000000002</v>
      </c>
      <c r="E2761" s="44">
        <v>7.4442000000000004</v>
      </c>
      <c r="F2761" s="44">
        <v>0.93330000000000002</v>
      </c>
      <c r="G2761" s="44">
        <v>269.45</v>
      </c>
      <c r="H2761" s="44">
        <v>4.2539999999999996</v>
      </c>
      <c r="I2761" s="44">
        <v>1.6182000000000001</v>
      </c>
      <c r="J2761" s="45">
        <v>10.297800000000001</v>
      </c>
    </row>
    <row r="2762" spans="1:10" x14ac:dyDescent="0.25">
      <c r="A2762" s="33">
        <v>40099</v>
      </c>
      <c r="B2762" s="44">
        <v>1.4863999999999999</v>
      </c>
      <c r="C2762" s="44">
        <v>133.02000000000001</v>
      </c>
      <c r="D2762" s="44">
        <v>25.922999999999998</v>
      </c>
      <c r="E2762" s="44">
        <v>7.4440999999999997</v>
      </c>
      <c r="F2762" s="44">
        <v>0.94079999999999997</v>
      </c>
      <c r="G2762" s="44">
        <v>268.79000000000002</v>
      </c>
      <c r="H2762" s="44">
        <v>4.2329999999999997</v>
      </c>
      <c r="I2762" s="44">
        <v>1.6206</v>
      </c>
      <c r="J2762" s="45">
        <v>10.339</v>
      </c>
    </row>
    <row r="2763" spans="1:10" x14ac:dyDescent="0.25">
      <c r="A2763" s="33">
        <v>40100</v>
      </c>
      <c r="B2763" s="44">
        <v>1.4881</v>
      </c>
      <c r="C2763" s="44">
        <v>133.38999999999999</v>
      </c>
      <c r="D2763" s="44">
        <v>25.87</v>
      </c>
      <c r="E2763" s="44">
        <v>7.4436999999999998</v>
      </c>
      <c r="F2763" s="44">
        <v>0.93025000000000002</v>
      </c>
      <c r="G2763" s="44">
        <v>267.31</v>
      </c>
      <c r="H2763" s="44">
        <v>4.2016999999999998</v>
      </c>
      <c r="I2763" s="44">
        <v>1.6223000000000001</v>
      </c>
      <c r="J2763" s="45">
        <v>10.302899999999999</v>
      </c>
    </row>
    <row r="2764" spans="1:10" x14ac:dyDescent="0.25">
      <c r="A2764" s="33">
        <v>40101</v>
      </c>
      <c r="B2764" s="44">
        <v>1.4863999999999999</v>
      </c>
      <c r="C2764" s="44">
        <v>134.07</v>
      </c>
      <c r="D2764" s="44">
        <v>25.872</v>
      </c>
      <c r="E2764" s="44">
        <v>7.4439000000000002</v>
      </c>
      <c r="F2764" s="44">
        <v>0.91469999999999996</v>
      </c>
      <c r="G2764" s="44">
        <v>268</v>
      </c>
      <c r="H2764" s="44">
        <v>4.2225000000000001</v>
      </c>
      <c r="I2764" s="44">
        <v>1.6193</v>
      </c>
      <c r="J2764" s="45">
        <v>10.3355</v>
      </c>
    </row>
    <row r="2765" spans="1:10" x14ac:dyDescent="0.25">
      <c r="A2765" s="33">
        <v>40102</v>
      </c>
      <c r="B2765" s="44">
        <v>1.4869000000000001</v>
      </c>
      <c r="C2765" s="44">
        <v>135.6</v>
      </c>
      <c r="D2765" s="44">
        <v>25.771000000000001</v>
      </c>
      <c r="E2765" s="44">
        <v>7.4443000000000001</v>
      </c>
      <c r="F2765" s="44">
        <v>0.91174999999999995</v>
      </c>
      <c r="G2765" s="44">
        <v>267.85000000000002</v>
      </c>
      <c r="H2765" s="44">
        <v>4.2133000000000003</v>
      </c>
      <c r="I2765" s="44">
        <v>1.6203000000000001</v>
      </c>
      <c r="J2765" s="45">
        <v>10.390700000000001</v>
      </c>
    </row>
    <row r="2766" spans="1:10" x14ac:dyDescent="0.25">
      <c r="A2766" s="33">
        <v>40105</v>
      </c>
      <c r="B2766" s="44">
        <v>1.4918</v>
      </c>
      <c r="C2766" s="44">
        <v>135.66</v>
      </c>
      <c r="D2766" s="44">
        <v>25.785</v>
      </c>
      <c r="E2766" s="44">
        <v>7.4436999999999998</v>
      </c>
      <c r="F2766" s="44">
        <v>0.9143</v>
      </c>
      <c r="G2766" s="44">
        <v>266.43</v>
      </c>
      <c r="H2766" s="44">
        <v>4.1929999999999996</v>
      </c>
      <c r="I2766" s="44">
        <v>1.6201000000000001</v>
      </c>
      <c r="J2766" s="45">
        <v>10.3978</v>
      </c>
    </row>
    <row r="2767" spans="1:10" x14ac:dyDescent="0.25">
      <c r="A2767" s="33">
        <v>40106</v>
      </c>
      <c r="B2767" s="44">
        <v>1.4971000000000001</v>
      </c>
      <c r="C2767" s="44">
        <v>135.53</v>
      </c>
      <c r="D2767" s="44">
        <v>25.718</v>
      </c>
      <c r="E2767" s="44">
        <v>7.4436</v>
      </c>
      <c r="F2767" s="44">
        <v>0.91169999999999995</v>
      </c>
      <c r="G2767" s="44">
        <v>264.58999999999997</v>
      </c>
      <c r="H2767" s="44">
        <v>4.1559999999999997</v>
      </c>
      <c r="I2767" s="44">
        <v>1.6224000000000001</v>
      </c>
      <c r="J2767" s="45">
        <v>10.369</v>
      </c>
    </row>
    <row r="2768" spans="1:10" x14ac:dyDescent="0.25">
      <c r="A2768" s="33">
        <v>40107</v>
      </c>
      <c r="B2768" s="44">
        <v>1.4921</v>
      </c>
      <c r="C2768" s="44">
        <v>135.82</v>
      </c>
      <c r="D2768" s="44">
        <v>25.879000000000001</v>
      </c>
      <c r="E2768" s="44">
        <v>7.4433999999999996</v>
      </c>
      <c r="F2768" s="44">
        <v>0.90010000000000001</v>
      </c>
      <c r="G2768" s="44">
        <v>265.32</v>
      </c>
      <c r="H2768" s="44">
        <v>4.1779999999999999</v>
      </c>
      <c r="I2768" s="44">
        <v>1.6274999999999999</v>
      </c>
      <c r="J2768" s="45">
        <v>10.3155</v>
      </c>
    </row>
    <row r="2769" spans="1:10" x14ac:dyDescent="0.25">
      <c r="A2769" s="33">
        <v>40108</v>
      </c>
      <c r="B2769" s="44">
        <v>1.5</v>
      </c>
      <c r="C2769" s="44">
        <v>136.9</v>
      </c>
      <c r="D2769" s="44">
        <v>25.917000000000002</v>
      </c>
      <c r="E2769" s="44">
        <v>7.4438000000000004</v>
      </c>
      <c r="F2769" s="44">
        <v>0.90529999999999999</v>
      </c>
      <c r="G2769" s="44">
        <v>265.92</v>
      </c>
      <c r="H2769" s="44">
        <v>4.1870000000000003</v>
      </c>
      <c r="I2769" s="44">
        <v>1.6235999999999999</v>
      </c>
      <c r="J2769" s="45">
        <v>10.323399999999999</v>
      </c>
    </row>
    <row r="2770" spans="1:10" x14ac:dyDescent="0.25">
      <c r="A2770" s="33">
        <v>40109</v>
      </c>
      <c r="B2770" s="44">
        <v>1.502</v>
      </c>
      <c r="C2770" s="44">
        <v>137.97</v>
      </c>
      <c r="D2770" s="44">
        <v>25.908999999999999</v>
      </c>
      <c r="E2770" s="44">
        <v>7.4438000000000004</v>
      </c>
      <c r="F2770" s="44">
        <v>0.91720000000000002</v>
      </c>
      <c r="G2770" s="44">
        <v>265.95999999999998</v>
      </c>
      <c r="H2770" s="44">
        <v>4.1752000000000002</v>
      </c>
      <c r="I2770" s="44">
        <v>1.6168</v>
      </c>
      <c r="J2770" s="45">
        <v>10.2338</v>
      </c>
    </row>
    <row r="2771" spans="1:10" x14ac:dyDescent="0.25">
      <c r="A2771" s="33">
        <v>40112</v>
      </c>
      <c r="B2771" s="44">
        <v>1.5019</v>
      </c>
      <c r="C2771" s="44">
        <v>138.09</v>
      </c>
      <c r="D2771" s="44">
        <v>25.895</v>
      </c>
      <c r="E2771" s="44">
        <v>7.4433999999999996</v>
      </c>
      <c r="F2771" s="44">
        <v>0.9194</v>
      </c>
      <c r="G2771" s="44">
        <v>267.45</v>
      </c>
      <c r="H2771" s="44">
        <v>4.1745000000000001</v>
      </c>
      <c r="I2771" s="44">
        <v>1.62</v>
      </c>
      <c r="J2771" s="45">
        <v>10.199999999999999</v>
      </c>
    </row>
    <row r="2772" spans="1:10" x14ac:dyDescent="0.25">
      <c r="A2772" s="33">
        <v>40113</v>
      </c>
      <c r="B2772" s="44">
        <v>1.4874000000000001</v>
      </c>
      <c r="C2772" s="44">
        <v>136.91</v>
      </c>
      <c r="D2772" s="44">
        <v>26.084</v>
      </c>
      <c r="E2772" s="44">
        <v>7.4432999999999998</v>
      </c>
      <c r="F2772" s="44">
        <v>0.90774999999999995</v>
      </c>
      <c r="G2772" s="44">
        <v>268.60000000000002</v>
      </c>
      <c r="H2772" s="44">
        <v>4.2032999999999996</v>
      </c>
      <c r="I2772" s="44">
        <v>1.6105</v>
      </c>
      <c r="J2772" s="45">
        <v>10.259499999999999</v>
      </c>
    </row>
    <row r="2773" spans="1:10" x14ac:dyDescent="0.25">
      <c r="A2773" s="33">
        <v>40114</v>
      </c>
      <c r="B2773" s="44">
        <v>1.4784999999999999</v>
      </c>
      <c r="C2773" s="44">
        <v>134.76</v>
      </c>
      <c r="D2773" s="44">
        <v>26.364999999999998</v>
      </c>
      <c r="E2773" s="44">
        <v>7.4429999999999996</v>
      </c>
      <c r="F2773" s="44">
        <v>0.90569999999999995</v>
      </c>
      <c r="G2773" s="44">
        <v>272.77999999999997</v>
      </c>
      <c r="H2773" s="44">
        <v>4.2523</v>
      </c>
      <c r="I2773" s="44">
        <v>1.6101000000000001</v>
      </c>
      <c r="J2773" s="45">
        <v>10.3912</v>
      </c>
    </row>
    <row r="2774" spans="1:10" x14ac:dyDescent="0.25">
      <c r="A2774" s="33">
        <v>40115</v>
      </c>
      <c r="B2774" s="44">
        <v>1.4787999999999999</v>
      </c>
      <c r="C2774" s="44">
        <v>135.13</v>
      </c>
      <c r="D2774" s="44">
        <v>26.495000000000001</v>
      </c>
      <c r="E2774" s="44">
        <v>7.4432999999999998</v>
      </c>
      <c r="F2774" s="44">
        <v>0.89749999999999996</v>
      </c>
      <c r="G2774" s="44">
        <v>272.95</v>
      </c>
      <c r="H2774" s="44">
        <v>4.2565</v>
      </c>
      <c r="I2774" s="44">
        <v>1.5871</v>
      </c>
      <c r="J2774" s="45">
        <v>10.335900000000001</v>
      </c>
    </row>
    <row r="2775" spans="1:10" x14ac:dyDescent="0.25">
      <c r="A2775" s="33">
        <v>40116</v>
      </c>
      <c r="B2775" s="44">
        <v>1.48</v>
      </c>
      <c r="C2775" s="44">
        <v>134.66</v>
      </c>
      <c r="D2775" s="44">
        <v>26.457999999999998</v>
      </c>
      <c r="E2775" s="44">
        <v>7.4429999999999996</v>
      </c>
      <c r="F2775" s="44">
        <v>0.89375000000000004</v>
      </c>
      <c r="G2775" s="44">
        <v>273.39</v>
      </c>
      <c r="H2775" s="44">
        <v>4.2409999999999997</v>
      </c>
      <c r="I2775" s="44">
        <v>1.5708</v>
      </c>
      <c r="J2775" s="45">
        <v>10.384499999999999</v>
      </c>
    </row>
    <row r="2776" spans="1:10" x14ac:dyDescent="0.25">
      <c r="A2776" s="33">
        <v>40119</v>
      </c>
      <c r="B2776" s="44">
        <v>1.4772000000000001</v>
      </c>
      <c r="C2776" s="44">
        <v>132.94999999999999</v>
      </c>
      <c r="D2776" s="44">
        <v>26.462</v>
      </c>
      <c r="E2776" s="44">
        <v>7.4424000000000001</v>
      </c>
      <c r="F2776" s="44">
        <v>0.90329999999999999</v>
      </c>
      <c r="G2776" s="44">
        <v>275.27999999999997</v>
      </c>
      <c r="H2776" s="44">
        <v>4.2563000000000004</v>
      </c>
      <c r="I2776" s="44">
        <v>1.5758000000000001</v>
      </c>
      <c r="J2776" s="45">
        <v>10.393599999999999</v>
      </c>
    </row>
    <row r="2777" spans="1:10" x14ac:dyDescent="0.25">
      <c r="A2777" s="33">
        <v>40120</v>
      </c>
      <c r="B2777" s="44">
        <v>1.4658</v>
      </c>
      <c r="C2777" s="44">
        <v>132.25</v>
      </c>
      <c r="D2777" s="44">
        <v>26.279</v>
      </c>
      <c r="E2777" s="44">
        <v>7.4421999999999997</v>
      </c>
      <c r="F2777" s="44">
        <v>0.89859999999999995</v>
      </c>
      <c r="G2777" s="44">
        <v>278.2</v>
      </c>
      <c r="H2777" s="44">
        <v>4.2859999999999996</v>
      </c>
      <c r="I2777" s="44">
        <v>1.5793999999999999</v>
      </c>
      <c r="J2777" s="45">
        <v>10.4635</v>
      </c>
    </row>
    <row r="2778" spans="1:10" x14ac:dyDescent="0.25">
      <c r="A2778" s="33">
        <v>40121</v>
      </c>
      <c r="B2778" s="44">
        <v>1.4761</v>
      </c>
      <c r="C2778" s="44">
        <v>134.30000000000001</v>
      </c>
      <c r="D2778" s="44">
        <v>26.085000000000001</v>
      </c>
      <c r="E2778" s="44">
        <v>7.4419000000000004</v>
      </c>
      <c r="F2778" s="44">
        <v>0.89359999999999995</v>
      </c>
      <c r="G2778" s="44">
        <v>277.14999999999998</v>
      </c>
      <c r="H2778" s="44">
        <v>4.2698999999999998</v>
      </c>
      <c r="I2778" s="44">
        <v>1.5611999999999999</v>
      </c>
      <c r="J2778" s="45">
        <v>10.4384</v>
      </c>
    </row>
    <row r="2779" spans="1:10" x14ac:dyDescent="0.25">
      <c r="A2779" s="33">
        <v>40122</v>
      </c>
      <c r="B2779" s="44">
        <v>1.4866999999999999</v>
      </c>
      <c r="C2779" s="44">
        <v>134.30000000000001</v>
      </c>
      <c r="D2779" s="44">
        <v>25.87</v>
      </c>
      <c r="E2779" s="44">
        <v>7.4413999999999998</v>
      </c>
      <c r="F2779" s="44">
        <v>0.89529999999999998</v>
      </c>
      <c r="G2779" s="44">
        <v>275.64999999999998</v>
      </c>
      <c r="H2779" s="44">
        <v>4.2450000000000001</v>
      </c>
      <c r="I2779" s="44">
        <v>1.569</v>
      </c>
      <c r="J2779" s="45">
        <v>10.440200000000001</v>
      </c>
    </row>
    <row r="2780" spans="1:10" x14ac:dyDescent="0.25">
      <c r="A2780" s="33">
        <v>40123</v>
      </c>
      <c r="B2780" s="44">
        <v>1.4862</v>
      </c>
      <c r="C2780" s="44">
        <v>134.76</v>
      </c>
      <c r="D2780" s="44">
        <v>25.675999999999998</v>
      </c>
      <c r="E2780" s="44">
        <v>7.4421999999999997</v>
      </c>
      <c r="F2780" s="44">
        <v>0.89600000000000002</v>
      </c>
      <c r="G2780" s="44">
        <v>274.82</v>
      </c>
      <c r="H2780" s="44">
        <v>4.2469999999999999</v>
      </c>
      <c r="I2780" s="44">
        <v>1.5708</v>
      </c>
      <c r="J2780" s="45">
        <v>10.387</v>
      </c>
    </row>
    <row r="2781" spans="1:10" x14ac:dyDescent="0.25">
      <c r="A2781" s="33">
        <v>40126</v>
      </c>
      <c r="B2781" s="44">
        <v>1.4984</v>
      </c>
      <c r="C2781" s="44">
        <v>134.81</v>
      </c>
      <c r="D2781" s="44">
        <v>25.577999999999999</v>
      </c>
      <c r="E2781" s="44">
        <v>7.4413</v>
      </c>
      <c r="F2781" s="44">
        <v>0.89365000000000006</v>
      </c>
      <c r="G2781" s="44">
        <v>272.74</v>
      </c>
      <c r="H2781" s="44">
        <v>4.218</v>
      </c>
      <c r="I2781" s="44">
        <v>1.5427999999999999</v>
      </c>
      <c r="J2781" s="45">
        <v>10.3005</v>
      </c>
    </row>
    <row r="2782" spans="1:10" x14ac:dyDescent="0.25">
      <c r="A2782" s="33">
        <v>40127</v>
      </c>
      <c r="B2782" s="44">
        <v>1.4965999999999999</v>
      </c>
      <c r="C2782" s="44">
        <v>134.51</v>
      </c>
      <c r="D2782" s="44">
        <v>25.524000000000001</v>
      </c>
      <c r="E2782" s="44">
        <v>7.4409999999999998</v>
      </c>
      <c r="F2782" s="44">
        <v>0.89859999999999995</v>
      </c>
      <c r="G2782" s="44">
        <v>272.19</v>
      </c>
      <c r="H2782" s="44">
        <v>4.2032999999999996</v>
      </c>
      <c r="I2782" s="44">
        <v>1.55</v>
      </c>
      <c r="J2782" s="45">
        <v>10.285</v>
      </c>
    </row>
    <row r="2783" spans="1:10" x14ac:dyDescent="0.25">
      <c r="A2783" s="33">
        <v>40128</v>
      </c>
      <c r="B2783" s="44">
        <v>1.5037</v>
      </c>
      <c r="C2783" s="44">
        <v>135.11000000000001</v>
      </c>
      <c r="D2783" s="44">
        <v>25.379000000000001</v>
      </c>
      <c r="E2783" s="44">
        <v>7.4405999999999999</v>
      </c>
      <c r="F2783" s="44">
        <v>0.90290000000000004</v>
      </c>
      <c r="G2783" s="44">
        <v>269.27</v>
      </c>
      <c r="H2783" s="44">
        <v>4.1220999999999997</v>
      </c>
      <c r="I2783" s="44">
        <v>1.5402</v>
      </c>
      <c r="J2783" s="45">
        <v>10.2233</v>
      </c>
    </row>
    <row r="2784" spans="1:10" x14ac:dyDescent="0.25">
      <c r="A2784" s="33">
        <v>40129</v>
      </c>
      <c r="B2784" s="44">
        <v>1.4922</v>
      </c>
      <c r="C2784" s="44">
        <v>134.32</v>
      </c>
      <c r="D2784" s="44">
        <v>25.504999999999999</v>
      </c>
      <c r="E2784" s="44">
        <v>7.4412000000000003</v>
      </c>
      <c r="F2784" s="44">
        <v>0.90200000000000002</v>
      </c>
      <c r="G2784" s="44">
        <v>271.14</v>
      </c>
      <c r="H2784" s="44">
        <v>4.1410999999999998</v>
      </c>
      <c r="I2784" s="44">
        <v>1.5548</v>
      </c>
      <c r="J2784" s="45">
        <v>10.247999999999999</v>
      </c>
    </row>
    <row r="2785" spans="1:10" x14ac:dyDescent="0.25">
      <c r="A2785" s="33">
        <v>40130</v>
      </c>
      <c r="B2785" s="44">
        <v>1.4867999999999999</v>
      </c>
      <c r="C2785" s="44">
        <v>133.51</v>
      </c>
      <c r="D2785" s="44">
        <v>25.535</v>
      </c>
      <c r="E2785" s="44">
        <v>7.4406999999999996</v>
      </c>
      <c r="F2785" s="44">
        <v>0.89124999999999999</v>
      </c>
      <c r="G2785" s="44">
        <v>268.8</v>
      </c>
      <c r="H2785" s="44">
        <v>4.1109999999999998</v>
      </c>
      <c r="I2785" s="44">
        <v>1.5657000000000001</v>
      </c>
      <c r="J2785" s="45">
        <v>10.237500000000001</v>
      </c>
    </row>
    <row r="2786" spans="1:10" x14ac:dyDescent="0.25">
      <c r="A2786" s="33">
        <v>40133</v>
      </c>
      <c r="B2786" s="44">
        <v>1.4964999999999999</v>
      </c>
      <c r="C2786" s="44">
        <v>134.02000000000001</v>
      </c>
      <c r="D2786" s="44">
        <v>25.51</v>
      </c>
      <c r="E2786" s="44">
        <v>7.4408000000000003</v>
      </c>
      <c r="F2786" s="44">
        <v>0.89485000000000003</v>
      </c>
      <c r="G2786" s="44">
        <v>267.43</v>
      </c>
      <c r="H2786" s="44">
        <v>4.0960000000000001</v>
      </c>
      <c r="I2786" s="44">
        <v>1.5693999999999999</v>
      </c>
      <c r="J2786" s="45">
        <v>10.1943</v>
      </c>
    </row>
    <row r="2787" spans="1:10" x14ac:dyDescent="0.25">
      <c r="A2787" s="33">
        <v>40134</v>
      </c>
      <c r="B2787" s="44">
        <v>1.4875</v>
      </c>
      <c r="C2787" s="44">
        <v>132.76</v>
      </c>
      <c r="D2787" s="44">
        <v>25.495000000000001</v>
      </c>
      <c r="E2787" s="44">
        <v>7.4409000000000001</v>
      </c>
      <c r="F2787" s="44">
        <v>0.88624999999999998</v>
      </c>
      <c r="G2787" s="44">
        <v>266</v>
      </c>
      <c r="H2787" s="44">
        <v>4.1012000000000004</v>
      </c>
      <c r="I2787" s="44">
        <v>1.5459000000000001</v>
      </c>
      <c r="J2787" s="45">
        <v>10.222</v>
      </c>
    </row>
    <row r="2788" spans="1:10" x14ac:dyDescent="0.25">
      <c r="A2788" s="33">
        <v>40135</v>
      </c>
      <c r="B2788" s="44">
        <v>1.4957</v>
      </c>
      <c r="C2788" s="44">
        <v>133.38999999999999</v>
      </c>
      <c r="D2788" s="44">
        <v>25.443000000000001</v>
      </c>
      <c r="E2788" s="44">
        <v>7.4408000000000003</v>
      </c>
      <c r="F2788" s="44">
        <v>0.88949999999999996</v>
      </c>
      <c r="G2788" s="44">
        <v>265.55</v>
      </c>
      <c r="H2788" s="44">
        <v>4.0972999999999997</v>
      </c>
      <c r="I2788" s="44">
        <v>1.5432999999999999</v>
      </c>
      <c r="J2788" s="45">
        <v>10.212</v>
      </c>
    </row>
    <row r="2789" spans="1:10" x14ac:dyDescent="0.25">
      <c r="A2789" s="33">
        <v>40136</v>
      </c>
      <c r="B2789" s="44">
        <v>1.4863</v>
      </c>
      <c r="C2789" s="44">
        <v>132.05000000000001</v>
      </c>
      <c r="D2789" s="44">
        <v>25.605</v>
      </c>
      <c r="E2789" s="44">
        <v>7.4410999999999996</v>
      </c>
      <c r="F2789" s="44">
        <v>0.89385000000000003</v>
      </c>
      <c r="G2789" s="44">
        <v>266.95999999999998</v>
      </c>
      <c r="H2789" s="44">
        <v>4.1357999999999997</v>
      </c>
      <c r="I2789" s="44">
        <v>1.5397000000000001</v>
      </c>
      <c r="J2789" s="45">
        <v>10.285500000000001</v>
      </c>
    </row>
    <row r="2790" spans="1:10" x14ac:dyDescent="0.25">
      <c r="A2790" s="33">
        <v>40137</v>
      </c>
      <c r="B2790" s="44">
        <v>1.4815</v>
      </c>
      <c r="C2790" s="44">
        <v>131.87</v>
      </c>
      <c r="D2790" s="44">
        <v>25.887</v>
      </c>
      <c r="E2790" s="44">
        <v>7.4416000000000002</v>
      </c>
      <c r="F2790" s="44">
        <v>0.89915</v>
      </c>
      <c r="G2790" s="44">
        <v>269.68</v>
      </c>
      <c r="H2790" s="44">
        <v>4.1523000000000003</v>
      </c>
      <c r="I2790" s="44">
        <v>1.5501</v>
      </c>
      <c r="J2790" s="45">
        <v>10.3543</v>
      </c>
    </row>
    <row r="2791" spans="1:10" x14ac:dyDescent="0.25">
      <c r="A2791" s="33">
        <v>40140</v>
      </c>
      <c r="B2791" s="44">
        <v>1.4967999999999999</v>
      </c>
      <c r="C2791" s="44">
        <v>133.03</v>
      </c>
      <c r="D2791" s="44">
        <v>25.844000000000001</v>
      </c>
      <c r="E2791" s="44">
        <v>7.4414999999999996</v>
      </c>
      <c r="F2791" s="44">
        <v>0.90075000000000005</v>
      </c>
      <c r="G2791" s="44">
        <v>267.55</v>
      </c>
      <c r="H2791" s="44">
        <v>4.1208999999999998</v>
      </c>
      <c r="I2791" s="44">
        <v>1.5544</v>
      </c>
      <c r="J2791" s="45">
        <v>10.298500000000001</v>
      </c>
    </row>
    <row r="2792" spans="1:10" x14ac:dyDescent="0.25">
      <c r="A2792" s="33">
        <v>40141</v>
      </c>
      <c r="B2792" s="44">
        <v>1.4968999999999999</v>
      </c>
      <c r="C2792" s="44">
        <v>132.57</v>
      </c>
      <c r="D2792" s="44">
        <v>25.893999999999998</v>
      </c>
      <c r="E2792" s="44">
        <v>7.4413</v>
      </c>
      <c r="F2792" s="44">
        <v>0.90310000000000001</v>
      </c>
      <c r="G2792" s="44">
        <v>267.64999999999998</v>
      </c>
      <c r="H2792" s="44">
        <v>4.1148999999999996</v>
      </c>
      <c r="I2792" s="44">
        <v>1.5536000000000001</v>
      </c>
      <c r="J2792" s="45">
        <v>10.314500000000001</v>
      </c>
    </row>
    <row r="2793" spans="1:10" x14ac:dyDescent="0.25">
      <c r="A2793" s="33">
        <v>40142</v>
      </c>
      <c r="B2793" s="44">
        <v>1.5083</v>
      </c>
      <c r="C2793" s="44">
        <v>132.1</v>
      </c>
      <c r="D2793" s="44">
        <v>25.972000000000001</v>
      </c>
      <c r="E2793" s="44">
        <v>7.4413</v>
      </c>
      <c r="F2793" s="44">
        <v>0.90310000000000001</v>
      </c>
      <c r="G2793" s="44">
        <v>267.38</v>
      </c>
      <c r="H2793" s="44">
        <v>4.1064999999999996</v>
      </c>
      <c r="I2793" s="44">
        <v>1.5698000000000001</v>
      </c>
      <c r="J2793" s="45">
        <v>10.356999999999999</v>
      </c>
    </row>
    <row r="2794" spans="1:10" x14ac:dyDescent="0.25">
      <c r="A2794" s="33">
        <v>40143</v>
      </c>
      <c r="B2794" s="44">
        <v>1.5071000000000001</v>
      </c>
      <c r="C2794" s="44">
        <v>130.69999999999999</v>
      </c>
      <c r="D2794" s="44">
        <v>26.187999999999999</v>
      </c>
      <c r="E2794" s="44">
        <v>7.4417999999999997</v>
      </c>
      <c r="F2794" s="44">
        <v>0.91100000000000003</v>
      </c>
      <c r="G2794" s="44">
        <v>269.77</v>
      </c>
      <c r="H2794" s="44">
        <v>4.1245000000000003</v>
      </c>
      <c r="I2794" s="44">
        <v>1.5777000000000001</v>
      </c>
      <c r="J2794" s="45">
        <v>10.454800000000001</v>
      </c>
    </row>
    <row r="2795" spans="1:10" x14ac:dyDescent="0.25">
      <c r="A2795" s="33">
        <v>40144</v>
      </c>
      <c r="B2795" s="44">
        <v>1.4918</v>
      </c>
      <c r="C2795" s="44">
        <v>129.19999999999999</v>
      </c>
      <c r="D2795" s="44">
        <v>26.186</v>
      </c>
      <c r="E2795" s="44">
        <v>7.4427000000000003</v>
      </c>
      <c r="F2795" s="44">
        <v>0.90910000000000002</v>
      </c>
      <c r="G2795" s="44">
        <v>272.32</v>
      </c>
      <c r="H2795" s="44">
        <v>4.1635</v>
      </c>
      <c r="I2795" s="44">
        <v>1.5744</v>
      </c>
      <c r="J2795" s="45">
        <v>10.4323</v>
      </c>
    </row>
    <row r="2796" spans="1:10" x14ac:dyDescent="0.25">
      <c r="A2796" s="33">
        <v>40147</v>
      </c>
      <c r="B2796" s="44">
        <v>1.5023</v>
      </c>
      <c r="C2796" s="44">
        <v>129.77000000000001</v>
      </c>
      <c r="D2796" s="44">
        <v>26.135000000000002</v>
      </c>
      <c r="E2796" s="44">
        <v>7.4424000000000001</v>
      </c>
      <c r="F2796" s="44">
        <v>0.91154999999999997</v>
      </c>
      <c r="G2796" s="44">
        <v>273.88</v>
      </c>
      <c r="H2796" s="44">
        <v>4.1440999999999999</v>
      </c>
      <c r="I2796" s="44">
        <v>1.5753999999999999</v>
      </c>
      <c r="J2796" s="45">
        <v>10.4533</v>
      </c>
    </row>
    <row r="2797" spans="1:10" x14ac:dyDescent="0.25">
      <c r="A2797" s="33">
        <v>40148</v>
      </c>
      <c r="B2797" s="44">
        <v>1.5074000000000001</v>
      </c>
      <c r="C2797" s="44">
        <v>131.02000000000001</v>
      </c>
      <c r="D2797" s="44">
        <v>25.95</v>
      </c>
      <c r="E2797" s="44">
        <v>7.4421999999999997</v>
      </c>
      <c r="F2797" s="44">
        <v>0.90985000000000005</v>
      </c>
      <c r="G2797" s="44">
        <v>271.86</v>
      </c>
      <c r="H2797" s="44">
        <v>4.1097999999999999</v>
      </c>
      <c r="I2797" s="44">
        <v>1.5724</v>
      </c>
      <c r="J2797" s="45">
        <v>10.4185</v>
      </c>
    </row>
    <row r="2798" spans="1:10" x14ac:dyDescent="0.25">
      <c r="A2798" s="33">
        <v>40149</v>
      </c>
      <c r="B2798" s="44">
        <v>1.5089999999999999</v>
      </c>
      <c r="C2798" s="44">
        <v>131.55000000000001</v>
      </c>
      <c r="D2798" s="44">
        <v>25.972000000000001</v>
      </c>
      <c r="E2798" s="44">
        <v>7.4419000000000004</v>
      </c>
      <c r="F2798" s="44">
        <v>0.90429999999999999</v>
      </c>
      <c r="G2798" s="44">
        <v>270.5</v>
      </c>
      <c r="H2798" s="44">
        <v>4.1086</v>
      </c>
      <c r="I2798" s="44">
        <v>1.5753999999999999</v>
      </c>
      <c r="J2798" s="45">
        <v>10.3413</v>
      </c>
    </row>
    <row r="2799" spans="1:10" x14ac:dyDescent="0.25">
      <c r="A2799" s="33">
        <v>40150</v>
      </c>
      <c r="B2799" s="44">
        <v>1.512</v>
      </c>
      <c r="C2799" s="44">
        <v>133.16999999999999</v>
      </c>
      <c r="D2799" s="44">
        <v>25.81</v>
      </c>
      <c r="E2799" s="44">
        <v>7.4417</v>
      </c>
      <c r="F2799" s="44">
        <v>0.90915000000000001</v>
      </c>
      <c r="G2799" s="44">
        <v>269.89999999999998</v>
      </c>
      <c r="H2799" s="44">
        <v>4.0976999999999997</v>
      </c>
      <c r="I2799" s="44">
        <v>1.5779000000000001</v>
      </c>
      <c r="J2799" s="45">
        <v>10.315899999999999</v>
      </c>
    </row>
    <row r="2800" spans="1:10" x14ac:dyDescent="0.25">
      <c r="A2800" s="33">
        <v>40151</v>
      </c>
      <c r="B2800" s="44">
        <v>1.5067999999999999</v>
      </c>
      <c r="C2800" s="44">
        <v>133.08000000000001</v>
      </c>
      <c r="D2800" s="44">
        <v>25.841999999999999</v>
      </c>
      <c r="E2800" s="44">
        <v>7.4416000000000002</v>
      </c>
      <c r="F2800" s="44">
        <v>0.90480000000000005</v>
      </c>
      <c r="G2800" s="44">
        <v>269.14</v>
      </c>
      <c r="H2800" s="44">
        <v>4.0928000000000004</v>
      </c>
      <c r="I2800" s="44">
        <v>1.5893999999999999</v>
      </c>
      <c r="J2800" s="45">
        <v>10.371600000000001</v>
      </c>
    </row>
    <row r="2801" spans="1:10" x14ac:dyDescent="0.25">
      <c r="A2801" s="33">
        <v>40154</v>
      </c>
      <c r="B2801" s="44">
        <v>1.4786999999999999</v>
      </c>
      <c r="C2801" s="44">
        <v>133.24</v>
      </c>
      <c r="D2801" s="44">
        <v>25.718</v>
      </c>
      <c r="E2801" s="44">
        <v>7.4416000000000002</v>
      </c>
      <c r="F2801" s="44">
        <v>0.90505000000000002</v>
      </c>
      <c r="G2801" s="44">
        <v>270.36</v>
      </c>
      <c r="H2801" s="44">
        <v>4.08</v>
      </c>
      <c r="I2801" s="44">
        <v>1.5971</v>
      </c>
      <c r="J2801" s="45">
        <v>10.4306</v>
      </c>
    </row>
    <row r="2802" spans="1:10" x14ac:dyDescent="0.25">
      <c r="A2802" s="33">
        <v>40155</v>
      </c>
      <c r="B2802" s="44">
        <v>1.4774</v>
      </c>
      <c r="C2802" s="44">
        <v>130.74</v>
      </c>
      <c r="D2802" s="44">
        <v>25.757000000000001</v>
      </c>
      <c r="E2802" s="44">
        <v>7.4416000000000002</v>
      </c>
      <c r="F2802" s="44">
        <v>0.90700000000000003</v>
      </c>
      <c r="G2802" s="44">
        <v>273.42</v>
      </c>
      <c r="H2802" s="44">
        <v>4.1070000000000002</v>
      </c>
      <c r="I2802" s="44">
        <v>1.5831999999999999</v>
      </c>
      <c r="J2802" s="45">
        <v>10.4841</v>
      </c>
    </row>
    <row r="2803" spans="1:10" x14ac:dyDescent="0.25">
      <c r="A2803" s="33">
        <v>40156</v>
      </c>
      <c r="B2803" s="44">
        <v>1.4767999999999999</v>
      </c>
      <c r="C2803" s="44">
        <v>129.91</v>
      </c>
      <c r="D2803" s="44">
        <v>25.748999999999999</v>
      </c>
      <c r="E2803" s="44">
        <v>7.4416000000000002</v>
      </c>
      <c r="F2803" s="44">
        <v>0.90459999999999996</v>
      </c>
      <c r="G2803" s="44">
        <v>273.70999999999998</v>
      </c>
      <c r="H2803" s="44">
        <v>4.1336000000000004</v>
      </c>
      <c r="I2803" s="44">
        <v>1.5865</v>
      </c>
      <c r="J2803" s="45">
        <v>10.499499999999999</v>
      </c>
    </row>
    <row r="2804" spans="1:10" x14ac:dyDescent="0.25">
      <c r="A2804" s="33">
        <v>40157</v>
      </c>
      <c r="B2804" s="44">
        <v>1.4730000000000001</v>
      </c>
      <c r="C2804" s="44">
        <v>130.03</v>
      </c>
      <c r="D2804" s="44">
        <v>25.704999999999998</v>
      </c>
      <c r="E2804" s="44">
        <v>7.4417</v>
      </c>
      <c r="F2804" s="44">
        <v>0.90429999999999999</v>
      </c>
      <c r="G2804" s="44">
        <v>272.05</v>
      </c>
      <c r="H2804" s="44">
        <v>4.1405000000000003</v>
      </c>
      <c r="I2804" s="44">
        <v>1.5676000000000001</v>
      </c>
      <c r="J2804" s="45">
        <v>10.4367</v>
      </c>
    </row>
    <row r="2805" spans="1:10" x14ac:dyDescent="0.25">
      <c r="A2805" s="33">
        <v>40158</v>
      </c>
      <c r="B2805" s="44">
        <v>1.4757</v>
      </c>
      <c r="C2805" s="44">
        <v>131.13</v>
      </c>
      <c r="D2805" s="44">
        <v>25.727</v>
      </c>
      <c r="E2805" s="44">
        <v>7.4420000000000002</v>
      </c>
      <c r="F2805" s="44">
        <v>0.90515000000000001</v>
      </c>
      <c r="G2805" s="44">
        <v>273.12</v>
      </c>
      <c r="H2805" s="44">
        <v>4.1456999999999997</v>
      </c>
      <c r="I2805" s="44">
        <v>1.5582</v>
      </c>
      <c r="J2805" s="45">
        <v>10.449</v>
      </c>
    </row>
    <row r="2806" spans="1:10" x14ac:dyDescent="0.25">
      <c r="A2806" s="33">
        <v>40161</v>
      </c>
      <c r="B2806" s="44">
        <v>1.4646999999999999</v>
      </c>
      <c r="C2806" s="44">
        <v>129.55000000000001</v>
      </c>
      <c r="D2806" s="44">
        <v>25.734000000000002</v>
      </c>
      <c r="E2806" s="44">
        <v>7.4416000000000002</v>
      </c>
      <c r="F2806" s="44">
        <v>0.90059999999999996</v>
      </c>
      <c r="G2806" s="44">
        <v>273.18</v>
      </c>
      <c r="H2806" s="44">
        <v>4.1482999999999999</v>
      </c>
      <c r="I2806" s="44">
        <v>1.5569</v>
      </c>
      <c r="J2806" s="45">
        <v>10.422499999999999</v>
      </c>
    </row>
    <row r="2807" spans="1:10" x14ac:dyDescent="0.25">
      <c r="A2807" s="33">
        <v>40162</v>
      </c>
      <c r="B2807" s="44">
        <v>1.4540999999999999</v>
      </c>
      <c r="C2807" s="44">
        <v>130.22</v>
      </c>
      <c r="D2807" s="44">
        <v>26.105</v>
      </c>
      <c r="E2807" s="44">
        <v>7.4416000000000002</v>
      </c>
      <c r="F2807" s="44">
        <v>0.89600000000000002</v>
      </c>
      <c r="G2807" s="44">
        <v>277.10000000000002</v>
      </c>
      <c r="H2807" s="44">
        <v>4.1864999999999997</v>
      </c>
      <c r="I2807" s="44">
        <v>1.5689</v>
      </c>
      <c r="J2807" s="45">
        <v>10.4635</v>
      </c>
    </row>
    <row r="2808" spans="1:10" x14ac:dyDescent="0.25">
      <c r="A2808" s="33">
        <v>40163</v>
      </c>
      <c r="B2808" s="44">
        <v>1.456</v>
      </c>
      <c r="C2808" s="44">
        <v>130.61000000000001</v>
      </c>
      <c r="D2808" s="44">
        <v>26.35</v>
      </c>
      <c r="E2808" s="44">
        <v>7.4414999999999996</v>
      </c>
      <c r="F2808" s="44">
        <v>0.88944999999999996</v>
      </c>
      <c r="G2808" s="44">
        <v>277.58</v>
      </c>
      <c r="H2808" s="44">
        <v>4.1947000000000001</v>
      </c>
      <c r="I2808" s="44">
        <v>1.5669</v>
      </c>
      <c r="J2808" s="45">
        <v>10.4208</v>
      </c>
    </row>
    <row r="2809" spans="1:10" x14ac:dyDescent="0.25">
      <c r="A2809" s="33">
        <v>40164</v>
      </c>
      <c r="B2809" s="44">
        <v>1.4342999999999999</v>
      </c>
      <c r="C2809" s="44">
        <v>129.27000000000001</v>
      </c>
      <c r="D2809" s="44">
        <v>26.105</v>
      </c>
      <c r="E2809" s="44">
        <v>7.4414999999999996</v>
      </c>
      <c r="F2809" s="44">
        <v>0.88995000000000002</v>
      </c>
      <c r="G2809" s="44">
        <v>278.07</v>
      </c>
      <c r="H2809" s="44">
        <v>4.2027999999999999</v>
      </c>
      <c r="I2809" s="44">
        <v>1.5681</v>
      </c>
      <c r="J2809" s="45">
        <v>10.438000000000001</v>
      </c>
    </row>
    <row r="2810" spans="1:10" x14ac:dyDescent="0.25">
      <c r="A2810" s="33">
        <v>40165</v>
      </c>
      <c r="B2810" s="44">
        <v>1.4337</v>
      </c>
      <c r="C2810" s="44">
        <v>129.68</v>
      </c>
      <c r="D2810" s="44">
        <v>26.285</v>
      </c>
      <c r="E2810" s="44">
        <v>7.4414999999999996</v>
      </c>
      <c r="F2810" s="44">
        <v>0.88700000000000001</v>
      </c>
      <c r="G2810" s="44">
        <v>277.05</v>
      </c>
      <c r="H2810" s="44">
        <v>4.1929999999999996</v>
      </c>
      <c r="I2810" s="44">
        <v>1.5786</v>
      </c>
      <c r="J2810" s="45">
        <v>10.458</v>
      </c>
    </row>
    <row r="2811" spans="1:10" x14ac:dyDescent="0.25">
      <c r="A2811" s="33">
        <v>40168</v>
      </c>
      <c r="B2811" s="44">
        <v>1.4368000000000001</v>
      </c>
      <c r="C2811" s="44">
        <v>130.1</v>
      </c>
      <c r="D2811" s="44">
        <v>26.361000000000001</v>
      </c>
      <c r="E2811" s="44">
        <v>7.4414999999999996</v>
      </c>
      <c r="F2811" s="44">
        <v>0.89180000000000004</v>
      </c>
      <c r="G2811" s="44">
        <v>274.52999999999997</v>
      </c>
      <c r="H2811" s="44">
        <v>4.1864999999999997</v>
      </c>
      <c r="I2811" s="44">
        <v>1.5942000000000001</v>
      </c>
      <c r="J2811" s="45">
        <v>10.403499999999999</v>
      </c>
    </row>
    <row r="2812" spans="1:10" x14ac:dyDescent="0.25">
      <c r="A2812" s="33">
        <v>40169</v>
      </c>
      <c r="B2812" s="44">
        <v>1.4278999999999999</v>
      </c>
      <c r="C2812" s="44">
        <v>130.83000000000001</v>
      </c>
      <c r="D2812" s="44">
        <v>26.265999999999998</v>
      </c>
      <c r="E2812" s="44">
        <v>7.4420000000000002</v>
      </c>
      <c r="F2812" s="44">
        <v>0.89305000000000001</v>
      </c>
      <c r="G2812" s="44">
        <v>274.27999999999997</v>
      </c>
      <c r="H2812" s="44">
        <v>4.1769999999999996</v>
      </c>
      <c r="I2812" s="44">
        <v>1.5918000000000001</v>
      </c>
      <c r="J2812" s="45">
        <v>10.429500000000001</v>
      </c>
    </row>
    <row r="2813" spans="1:10" x14ac:dyDescent="0.25">
      <c r="A2813" s="33">
        <v>40170</v>
      </c>
      <c r="B2813" s="44">
        <v>1.4276</v>
      </c>
      <c r="C2813" s="44">
        <v>130.94999999999999</v>
      </c>
      <c r="D2813" s="44">
        <v>26.402999999999999</v>
      </c>
      <c r="E2813" s="44">
        <v>7.4432999999999998</v>
      </c>
      <c r="F2813" s="44">
        <v>0.89470000000000005</v>
      </c>
      <c r="G2813" s="44">
        <v>273.7</v>
      </c>
      <c r="H2813" s="44">
        <v>4.1722999999999999</v>
      </c>
      <c r="I2813" s="44">
        <v>1.5952999999999999</v>
      </c>
      <c r="J2813" s="45">
        <v>10.4511</v>
      </c>
    </row>
    <row r="2814" spans="1:10" x14ac:dyDescent="0.25">
      <c r="A2814" s="33">
        <v>40171</v>
      </c>
      <c r="B2814" s="44">
        <v>1.4398</v>
      </c>
      <c r="C2814" s="44">
        <v>131.72999999999999</v>
      </c>
      <c r="D2814" s="44">
        <v>26.423999999999999</v>
      </c>
      <c r="E2814" s="44">
        <v>7.4440999999999997</v>
      </c>
      <c r="F2814" s="44">
        <v>0.90080000000000005</v>
      </c>
      <c r="G2814" s="44">
        <v>272.93</v>
      </c>
      <c r="H2814" s="44">
        <v>4.1523000000000003</v>
      </c>
      <c r="I2814" s="44">
        <v>1.6121000000000001</v>
      </c>
      <c r="J2814" s="45">
        <v>10.4543</v>
      </c>
    </row>
    <row r="2815" spans="1:10" x14ac:dyDescent="0.25">
      <c r="A2815" s="33">
        <v>40175</v>
      </c>
      <c r="B2815" s="44">
        <v>1.4404999999999999</v>
      </c>
      <c r="C2815" s="44">
        <v>131.86000000000001</v>
      </c>
      <c r="D2815" s="44">
        <v>26.417999999999999</v>
      </c>
      <c r="E2815" s="44">
        <v>7.4428999999999998</v>
      </c>
      <c r="F2815" s="44">
        <v>0.90142999999999995</v>
      </c>
      <c r="G2815" s="44">
        <v>273.3</v>
      </c>
      <c r="H2815" s="44">
        <v>4.1609999999999996</v>
      </c>
      <c r="I2815" s="44">
        <v>1.6108</v>
      </c>
      <c r="J2815" s="45">
        <v>10.3965</v>
      </c>
    </row>
    <row r="2816" spans="1:10" x14ac:dyDescent="0.25">
      <c r="A2816" s="33">
        <v>40176</v>
      </c>
      <c r="B2816" s="44">
        <v>1.4433</v>
      </c>
      <c r="C2816" s="44">
        <v>132.44</v>
      </c>
      <c r="D2816" s="44">
        <v>26.413</v>
      </c>
      <c r="E2816" s="44">
        <v>7.4414999999999996</v>
      </c>
      <c r="F2816" s="44">
        <v>0.90269999999999995</v>
      </c>
      <c r="G2816" s="44">
        <v>272.54000000000002</v>
      </c>
      <c r="H2816" s="44">
        <v>4.1463000000000001</v>
      </c>
      <c r="I2816" s="44">
        <v>1.6106</v>
      </c>
      <c r="J2816" s="45">
        <v>10.355</v>
      </c>
    </row>
    <row r="2817" spans="1:10" x14ac:dyDescent="0.25">
      <c r="A2817" s="33">
        <v>40177</v>
      </c>
      <c r="B2817" s="44">
        <v>1.4338</v>
      </c>
      <c r="C2817" s="44">
        <v>132.35</v>
      </c>
      <c r="D2817" s="44">
        <v>26.4</v>
      </c>
      <c r="E2817" s="44">
        <v>7.4414999999999996</v>
      </c>
      <c r="F2817" s="44">
        <v>0.90400000000000003</v>
      </c>
      <c r="G2817" s="44">
        <v>272.10000000000002</v>
      </c>
      <c r="H2817" s="44">
        <v>4.1249000000000002</v>
      </c>
      <c r="I2817" s="44">
        <v>1.6051</v>
      </c>
      <c r="J2817" s="45">
        <v>10.295299999999999</v>
      </c>
    </row>
    <row r="2818" spans="1:10" x14ac:dyDescent="0.25">
      <c r="A2818" s="33">
        <v>40178</v>
      </c>
      <c r="B2818" s="44">
        <v>1.4406000000000001</v>
      </c>
      <c r="C2818" s="44">
        <v>133.16</v>
      </c>
      <c r="D2818" s="44">
        <v>26.472999999999999</v>
      </c>
      <c r="E2818" s="44">
        <v>7.4417999999999997</v>
      </c>
      <c r="F2818" s="44">
        <v>0.8881</v>
      </c>
      <c r="G2818" s="44">
        <v>270.42</v>
      </c>
      <c r="H2818" s="44">
        <v>4.1044999999999998</v>
      </c>
      <c r="I2818" s="44">
        <v>1.5985</v>
      </c>
      <c r="J2818" s="45">
        <v>10.252000000000001</v>
      </c>
    </row>
    <row r="2819" spans="1:10" x14ac:dyDescent="0.25">
      <c r="A2819" s="33">
        <v>40182</v>
      </c>
      <c r="B2819" s="44">
        <v>1.4389000000000001</v>
      </c>
      <c r="C2819" s="44">
        <v>133.62</v>
      </c>
      <c r="D2819" s="44">
        <v>26.285</v>
      </c>
      <c r="E2819" s="44">
        <v>7.4414999999999996</v>
      </c>
      <c r="F2819" s="44">
        <v>0.89139999999999997</v>
      </c>
      <c r="G2819" s="44">
        <v>269.85000000000002</v>
      </c>
      <c r="H2819" s="44">
        <v>4.1029999999999998</v>
      </c>
      <c r="I2819" s="44">
        <v>1.5814999999999999</v>
      </c>
      <c r="J2819" s="45">
        <v>10.193</v>
      </c>
    </row>
    <row r="2820" spans="1:10" x14ac:dyDescent="0.25">
      <c r="A2820" s="33">
        <v>40183</v>
      </c>
      <c r="B2820" s="44">
        <v>1.4441999999999999</v>
      </c>
      <c r="C2820" s="44">
        <v>132.54</v>
      </c>
      <c r="D2820" s="44">
        <v>26.231000000000002</v>
      </c>
      <c r="E2820" s="44">
        <v>7.4414999999999996</v>
      </c>
      <c r="F2820" s="44">
        <v>0.90044999999999997</v>
      </c>
      <c r="G2820" s="44">
        <v>269</v>
      </c>
      <c r="H2820" s="44">
        <v>4.0919999999999996</v>
      </c>
      <c r="I2820" s="44">
        <v>1.5873999999999999</v>
      </c>
      <c r="J2820" s="45">
        <v>10.212</v>
      </c>
    </row>
    <row r="2821" spans="1:10" x14ac:dyDescent="0.25">
      <c r="A2821" s="33">
        <v>40184</v>
      </c>
      <c r="B2821" s="44">
        <v>1.4350000000000001</v>
      </c>
      <c r="C2821" s="44">
        <v>132.69</v>
      </c>
      <c r="D2821" s="44">
        <v>26.338000000000001</v>
      </c>
      <c r="E2821" s="44">
        <v>7.4406999999999996</v>
      </c>
      <c r="F2821" s="44">
        <v>0.89859999999999995</v>
      </c>
      <c r="G2821" s="44">
        <v>268.88</v>
      </c>
      <c r="H2821" s="44">
        <v>4.0952999999999999</v>
      </c>
      <c r="I2821" s="44">
        <v>1.6004</v>
      </c>
      <c r="J2821" s="45">
        <v>10.186999999999999</v>
      </c>
    </row>
    <row r="2822" spans="1:10" x14ac:dyDescent="0.25">
      <c r="A2822" s="33">
        <v>40185</v>
      </c>
      <c r="B2822" s="44">
        <v>1.4303999999999999</v>
      </c>
      <c r="C2822" s="44">
        <v>133.5</v>
      </c>
      <c r="D2822" s="44">
        <v>26.37</v>
      </c>
      <c r="E2822" s="44">
        <v>7.4410999999999996</v>
      </c>
      <c r="F2822" s="44">
        <v>0.89959999999999996</v>
      </c>
      <c r="G2822" s="44">
        <v>270.3</v>
      </c>
      <c r="H2822" s="44">
        <v>4.1224999999999996</v>
      </c>
      <c r="I2822" s="44">
        <v>1.6116999999999999</v>
      </c>
      <c r="J2822" s="45">
        <v>10.212</v>
      </c>
    </row>
    <row r="2823" spans="1:10" x14ac:dyDescent="0.25">
      <c r="A2823" s="33">
        <v>40186</v>
      </c>
      <c r="B2823" s="44">
        <v>1.4273</v>
      </c>
      <c r="C2823" s="44">
        <v>133.36000000000001</v>
      </c>
      <c r="D2823" s="44">
        <v>26.311</v>
      </c>
      <c r="E2823" s="44">
        <v>7.4409999999999998</v>
      </c>
      <c r="F2823" s="44">
        <v>0.89339999999999997</v>
      </c>
      <c r="G2823" s="44">
        <v>269.37</v>
      </c>
      <c r="H2823" s="44">
        <v>4.1087999999999996</v>
      </c>
      <c r="I2823" s="44">
        <v>1.6328</v>
      </c>
      <c r="J2823" s="45">
        <v>10.2255</v>
      </c>
    </row>
    <row r="2824" spans="1:10" x14ac:dyDescent="0.25">
      <c r="A2824" s="33">
        <v>40189</v>
      </c>
      <c r="B2824" s="44">
        <v>1.4528000000000001</v>
      </c>
      <c r="C2824" s="44">
        <v>134.22999999999999</v>
      </c>
      <c r="D2824" s="44">
        <v>26.192</v>
      </c>
      <c r="E2824" s="44">
        <v>7.4410999999999996</v>
      </c>
      <c r="F2824" s="44">
        <v>0.89890000000000003</v>
      </c>
      <c r="G2824" s="44">
        <v>266.7</v>
      </c>
      <c r="H2824" s="44">
        <v>4.0583</v>
      </c>
      <c r="I2824" s="44">
        <v>1.6339999999999999</v>
      </c>
      <c r="J2824" s="45">
        <v>10.1995</v>
      </c>
    </row>
    <row r="2825" spans="1:10" x14ac:dyDescent="0.25">
      <c r="A2825" s="33">
        <v>40190</v>
      </c>
      <c r="B2825" s="44">
        <v>1.4480999999999999</v>
      </c>
      <c r="C2825" s="44">
        <v>132.41</v>
      </c>
      <c r="D2825" s="44">
        <v>26.257999999999999</v>
      </c>
      <c r="E2825" s="44">
        <v>7.4405000000000001</v>
      </c>
      <c r="F2825" s="44">
        <v>0.8972</v>
      </c>
      <c r="G2825" s="44">
        <v>268.18</v>
      </c>
      <c r="H2825" s="44">
        <v>4.0838000000000001</v>
      </c>
      <c r="I2825" s="44">
        <v>1.6500999999999999</v>
      </c>
      <c r="J2825" s="45">
        <v>10.221500000000001</v>
      </c>
    </row>
    <row r="2826" spans="1:10" x14ac:dyDescent="0.25">
      <c r="A2826" s="33">
        <v>40191</v>
      </c>
      <c r="B2826" s="44">
        <v>1.4562999999999999</v>
      </c>
      <c r="C2826" s="44">
        <v>133.02000000000001</v>
      </c>
      <c r="D2826" s="44">
        <v>26.167999999999999</v>
      </c>
      <c r="E2826" s="44">
        <v>7.4405000000000001</v>
      </c>
      <c r="F2826" s="44">
        <v>0.89459999999999995</v>
      </c>
      <c r="G2826" s="44">
        <v>266.82</v>
      </c>
      <c r="H2826" s="44">
        <v>4.0563000000000002</v>
      </c>
      <c r="I2826" s="44">
        <v>1.6656</v>
      </c>
      <c r="J2826" s="45">
        <v>10.197800000000001</v>
      </c>
    </row>
    <row r="2827" spans="1:10" x14ac:dyDescent="0.25">
      <c r="A2827" s="33">
        <v>40192</v>
      </c>
      <c r="B2827" s="44">
        <v>1.4486000000000001</v>
      </c>
      <c r="C2827" s="44">
        <v>132.88</v>
      </c>
      <c r="D2827" s="44">
        <v>26.045000000000002</v>
      </c>
      <c r="E2827" s="44">
        <v>7.4402999999999997</v>
      </c>
      <c r="F2827" s="44">
        <v>0.89049999999999996</v>
      </c>
      <c r="G2827" s="44">
        <v>267.39999999999998</v>
      </c>
      <c r="H2827" s="44">
        <v>4.0591999999999997</v>
      </c>
      <c r="I2827" s="44">
        <v>1.6664000000000001</v>
      </c>
      <c r="J2827" s="45">
        <v>10.1715</v>
      </c>
    </row>
    <row r="2828" spans="1:10" x14ac:dyDescent="0.25">
      <c r="A2828" s="33">
        <v>40193</v>
      </c>
      <c r="B2828" s="44">
        <v>1.4374</v>
      </c>
      <c r="C2828" s="44">
        <v>130.76</v>
      </c>
      <c r="D2828" s="44">
        <v>25.946999999999999</v>
      </c>
      <c r="E2828" s="44">
        <v>7.4420000000000002</v>
      </c>
      <c r="F2828" s="44">
        <v>0.88105</v>
      </c>
      <c r="G2828" s="44">
        <v>266.8</v>
      </c>
      <c r="H2828" s="44">
        <v>4.0399000000000003</v>
      </c>
      <c r="I2828" s="44">
        <v>1.6725000000000001</v>
      </c>
      <c r="J2828" s="45">
        <v>10.143000000000001</v>
      </c>
    </row>
    <row r="2829" spans="1:10" x14ac:dyDescent="0.25">
      <c r="A2829" s="33">
        <v>40196</v>
      </c>
      <c r="B2829" s="44">
        <v>1.4369000000000001</v>
      </c>
      <c r="C2829" s="44">
        <v>130.33000000000001</v>
      </c>
      <c r="D2829" s="44">
        <v>25.888999999999999</v>
      </c>
      <c r="E2829" s="44">
        <v>7.4417999999999997</v>
      </c>
      <c r="F2829" s="44">
        <v>0.87949999999999995</v>
      </c>
      <c r="G2829" s="44">
        <v>267.75</v>
      </c>
      <c r="H2829" s="44">
        <v>4.0227000000000004</v>
      </c>
      <c r="I2829" s="44">
        <v>1.6763999999999999</v>
      </c>
      <c r="J2829" s="45">
        <v>10.1295</v>
      </c>
    </row>
    <row r="2830" spans="1:10" x14ac:dyDescent="0.25">
      <c r="A2830" s="33">
        <v>40197</v>
      </c>
      <c r="B2830" s="44">
        <v>1.4278999999999999</v>
      </c>
      <c r="C2830" s="44">
        <v>129.79</v>
      </c>
      <c r="D2830" s="44">
        <v>25.905000000000001</v>
      </c>
      <c r="E2830" s="44">
        <v>7.4420999999999999</v>
      </c>
      <c r="F2830" s="44">
        <v>0.87429999999999997</v>
      </c>
      <c r="G2830" s="44">
        <v>267.94</v>
      </c>
      <c r="H2830" s="44">
        <v>4.0303000000000004</v>
      </c>
      <c r="I2830" s="44">
        <v>1.6685000000000001</v>
      </c>
      <c r="J2830" s="45">
        <v>10.1518</v>
      </c>
    </row>
    <row r="2831" spans="1:10" x14ac:dyDescent="0.25">
      <c r="A2831" s="33">
        <v>40198</v>
      </c>
      <c r="B2831" s="44">
        <v>1.4132</v>
      </c>
      <c r="C2831" s="44">
        <v>128.65</v>
      </c>
      <c r="D2831" s="44">
        <v>25.89</v>
      </c>
      <c r="E2831" s="44">
        <v>7.4421999999999997</v>
      </c>
      <c r="F2831" s="44">
        <v>0.86919999999999997</v>
      </c>
      <c r="G2831" s="44">
        <v>268.99</v>
      </c>
      <c r="H2831" s="44">
        <v>4.0232000000000001</v>
      </c>
      <c r="I2831" s="44">
        <v>1.6533</v>
      </c>
      <c r="J2831" s="45">
        <v>10.1165</v>
      </c>
    </row>
    <row r="2832" spans="1:10" x14ac:dyDescent="0.25">
      <c r="A2832" s="33">
        <v>40199</v>
      </c>
      <c r="B2832" s="44">
        <v>1.4064000000000001</v>
      </c>
      <c r="C2832" s="44">
        <v>129.13999999999999</v>
      </c>
      <c r="D2832" s="44">
        <v>25.978999999999999</v>
      </c>
      <c r="E2832" s="44">
        <v>7.4425999999999997</v>
      </c>
      <c r="F2832" s="44">
        <v>0.87</v>
      </c>
      <c r="G2832" s="44">
        <v>270.43</v>
      </c>
      <c r="H2832" s="44">
        <v>4.0545</v>
      </c>
      <c r="I2832" s="44">
        <v>1.6446000000000001</v>
      </c>
      <c r="J2832" s="45">
        <v>10.137499999999999</v>
      </c>
    </row>
    <row r="2833" spans="1:10" x14ac:dyDescent="0.25">
      <c r="A2833" s="33">
        <v>40200</v>
      </c>
      <c r="B2833" s="44">
        <v>1.4135</v>
      </c>
      <c r="C2833" s="44">
        <v>127.35</v>
      </c>
      <c r="D2833" s="44">
        <v>26.183</v>
      </c>
      <c r="E2833" s="44">
        <v>7.4455999999999998</v>
      </c>
      <c r="F2833" s="44">
        <v>0.87629999999999997</v>
      </c>
      <c r="G2833" s="44">
        <v>272.02</v>
      </c>
      <c r="H2833" s="44">
        <v>4.1017999999999999</v>
      </c>
      <c r="I2833" s="44">
        <v>1.6707000000000001</v>
      </c>
      <c r="J2833" s="45">
        <v>10.2136</v>
      </c>
    </row>
    <row r="2834" spans="1:10" x14ac:dyDescent="0.25">
      <c r="A2834" s="33">
        <v>40203</v>
      </c>
      <c r="B2834" s="44">
        <v>1.4151</v>
      </c>
      <c r="C2834" s="44">
        <v>127.74</v>
      </c>
      <c r="D2834" s="44">
        <v>26.010999999999999</v>
      </c>
      <c r="E2834" s="44">
        <v>7.4450000000000003</v>
      </c>
      <c r="F2834" s="44">
        <v>0.87729999999999997</v>
      </c>
      <c r="G2834" s="44">
        <v>271.18</v>
      </c>
      <c r="H2834" s="44">
        <v>4.0674000000000001</v>
      </c>
      <c r="I2834" s="44">
        <v>1.6597999999999999</v>
      </c>
      <c r="J2834" s="45">
        <v>10.2075</v>
      </c>
    </row>
    <row r="2835" spans="1:10" x14ac:dyDescent="0.25">
      <c r="A2835" s="33">
        <v>40204</v>
      </c>
      <c r="B2835" s="44">
        <v>1.4085000000000001</v>
      </c>
      <c r="C2835" s="44">
        <v>126.31</v>
      </c>
      <c r="D2835" s="44">
        <v>26.097000000000001</v>
      </c>
      <c r="E2835" s="44">
        <v>7.4450000000000003</v>
      </c>
      <c r="F2835" s="44">
        <v>0.87329999999999997</v>
      </c>
      <c r="G2835" s="44">
        <v>272.75</v>
      </c>
      <c r="H2835" s="44">
        <v>4.0902000000000003</v>
      </c>
      <c r="I2835" s="44">
        <v>1.6559999999999999</v>
      </c>
      <c r="J2835" s="45">
        <v>10.2723</v>
      </c>
    </row>
    <row r="2836" spans="1:10" x14ac:dyDescent="0.25">
      <c r="A2836" s="33">
        <v>40205</v>
      </c>
      <c r="B2836" s="44">
        <v>1.4072</v>
      </c>
      <c r="C2836" s="44">
        <v>125.95</v>
      </c>
      <c r="D2836" s="44">
        <v>26.113</v>
      </c>
      <c r="E2836" s="44">
        <v>7.4450000000000003</v>
      </c>
      <c r="F2836" s="44">
        <v>0.86724999999999997</v>
      </c>
      <c r="G2836" s="44">
        <v>271.75</v>
      </c>
      <c r="H2836" s="44">
        <v>4.0808</v>
      </c>
      <c r="I2836" s="44">
        <v>1.6753</v>
      </c>
      <c r="J2836" s="45">
        <v>10.2446</v>
      </c>
    </row>
    <row r="2837" spans="1:10" x14ac:dyDescent="0.25">
      <c r="A2837" s="33">
        <v>40206</v>
      </c>
      <c r="B2837" s="44">
        <v>1.3998999999999999</v>
      </c>
      <c r="C2837" s="44">
        <v>126.36</v>
      </c>
      <c r="D2837" s="44">
        <v>26.231999999999999</v>
      </c>
      <c r="E2837" s="44">
        <v>7.4447000000000001</v>
      </c>
      <c r="F2837" s="44">
        <v>0.86160000000000003</v>
      </c>
      <c r="G2837" s="44">
        <v>271.3</v>
      </c>
      <c r="H2837" s="44">
        <v>4.0705</v>
      </c>
      <c r="I2837" s="44">
        <v>1.677</v>
      </c>
      <c r="J2837" s="45">
        <v>10.2021</v>
      </c>
    </row>
    <row r="2838" spans="1:10" x14ac:dyDescent="0.25">
      <c r="A2838" s="33">
        <v>40207</v>
      </c>
      <c r="B2838" s="44">
        <v>1.3966000000000001</v>
      </c>
      <c r="C2838" s="44">
        <v>126.15</v>
      </c>
      <c r="D2838" s="44">
        <v>26.222999999999999</v>
      </c>
      <c r="E2838" s="44">
        <v>7.4443000000000001</v>
      </c>
      <c r="F2838" s="44">
        <v>0.86655000000000004</v>
      </c>
      <c r="G2838" s="44">
        <v>271.14999999999998</v>
      </c>
      <c r="H2838" s="44">
        <v>4.0462999999999996</v>
      </c>
      <c r="I2838" s="44">
        <v>1.6732</v>
      </c>
      <c r="J2838" s="45">
        <v>10.238799999999999</v>
      </c>
    </row>
    <row r="2839" spans="1:10" x14ac:dyDescent="0.25">
      <c r="A2839" s="33">
        <v>40210</v>
      </c>
      <c r="B2839" s="44">
        <v>1.3913</v>
      </c>
      <c r="C2839" s="44">
        <v>125.6</v>
      </c>
      <c r="D2839" s="44">
        <v>26.065000000000001</v>
      </c>
      <c r="E2839" s="44">
        <v>7.4454000000000002</v>
      </c>
      <c r="F2839" s="44">
        <v>0.87485000000000002</v>
      </c>
      <c r="G2839" s="44">
        <v>271.35000000000002</v>
      </c>
      <c r="H2839" s="44">
        <v>4.0045000000000002</v>
      </c>
      <c r="I2839" s="44">
        <v>1.6563000000000001</v>
      </c>
      <c r="J2839" s="45">
        <v>10.1417</v>
      </c>
    </row>
    <row r="2840" spans="1:10" x14ac:dyDescent="0.25">
      <c r="A2840" s="33">
        <v>40211</v>
      </c>
      <c r="B2840" s="44">
        <v>1.3936999999999999</v>
      </c>
      <c r="C2840" s="44">
        <v>126.2</v>
      </c>
      <c r="D2840" s="44">
        <v>25.998000000000001</v>
      </c>
      <c r="E2840" s="44">
        <v>7.4454000000000002</v>
      </c>
      <c r="F2840" s="44">
        <v>0.87375000000000003</v>
      </c>
      <c r="G2840" s="44">
        <v>270.25</v>
      </c>
      <c r="H2840" s="44">
        <v>3.9916999999999998</v>
      </c>
      <c r="I2840" s="44">
        <v>1.6495</v>
      </c>
      <c r="J2840" s="45">
        <v>10.1229</v>
      </c>
    </row>
    <row r="2841" spans="1:10" x14ac:dyDescent="0.25">
      <c r="A2841" s="33">
        <v>40212</v>
      </c>
      <c r="B2841" s="44">
        <v>1.3984000000000001</v>
      </c>
      <c r="C2841" s="44">
        <v>126.73</v>
      </c>
      <c r="D2841" s="44">
        <v>26.024000000000001</v>
      </c>
      <c r="E2841" s="44">
        <v>7.4450000000000003</v>
      </c>
      <c r="F2841" s="44">
        <v>0.87619999999999998</v>
      </c>
      <c r="G2841" s="44">
        <v>270.02</v>
      </c>
      <c r="H2841" s="44">
        <v>3.9826999999999999</v>
      </c>
      <c r="I2841" s="44">
        <v>1.6534</v>
      </c>
      <c r="J2841" s="45">
        <v>10.106</v>
      </c>
    </row>
    <row r="2842" spans="1:10" x14ac:dyDescent="0.25">
      <c r="A2842" s="33">
        <v>40213</v>
      </c>
      <c r="B2842" s="44">
        <v>1.3847</v>
      </c>
      <c r="C2842" s="44">
        <v>125.68</v>
      </c>
      <c r="D2842" s="44">
        <v>26.12</v>
      </c>
      <c r="E2842" s="44">
        <v>7.4446000000000003</v>
      </c>
      <c r="F2842" s="44">
        <v>0.87309999999999999</v>
      </c>
      <c r="G2842" s="44">
        <v>272.60000000000002</v>
      </c>
      <c r="H2842" s="44">
        <v>4.0279999999999996</v>
      </c>
      <c r="I2842" s="44">
        <v>1.6413</v>
      </c>
      <c r="J2842" s="45">
        <v>10.132999999999999</v>
      </c>
    </row>
    <row r="2843" spans="1:10" x14ac:dyDescent="0.25">
      <c r="A2843" s="33">
        <v>40214</v>
      </c>
      <c r="B2843" s="44">
        <v>1.3691</v>
      </c>
      <c r="C2843" s="44">
        <v>122.49</v>
      </c>
      <c r="D2843" s="44">
        <v>26.184999999999999</v>
      </c>
      <c r="E2843" s="44">
        <v>7.4448999999999996</v>
      </c>
      <c r="F2843" s="44">
        <v>0.87324999999999997</v>
      </c>
      <c r="G2843" s="44">
        <v>274.10000000000002</v>
      </c>
      <c r="H2843" s="44">
        <v>4.0875000000000004</v>
      </c>
      <c r="I2843" s="44">
        <v>1.6459999999999999</v>
      </c>
      <c r="J2843" s="45">
        <v>10.240500000000001</v>
      </c>
    </row>
    <row r="2844" spans="1:10" x14ac:dyDescent="0.25">
      <c r="A2844" s="33">
        <v>40217</v>
      </c>
      <c r="B2844" s="44">
        <v>1.3674999999999999</v>
      </c>
      <c r="C2844" s="44">
        <v>122.07</v>
      </c>
      <c r="D2844" s="44">
        <v>26.167999999999999</v>
      </c>
      <c r="E2844" s="44">
        <v>7.4442000000000004</v>
      </c>
      <c r="F2844" s="44">
        <v>0.87609999999999999</v>
      </c>
      <c r="G2844" s="44">
        <v>273.89999999999998</v>
      </c>
      <c r="H2844" s="44">
        <v>4.1040000000000001</v>
      </c>
      <c r="I2844" s="44">
        <v>1.6325000000000001</v>
      </c>
      <c r="J2844" s="45">
        <v>10.1616</v>
      </c>
    </row>
    <row r="2845" spans="1:10" x14ac:dyDescent="0.25">
      <c r="A2845" s="33">
        <v>40218</v>
      </c>
      <c r="B2845" s="44">
        <v>1.3759999999999999</v>
      </c>
      <c r="C2845" s="44">
        <v>123.4</v>
      </c>
      <c r="D2845" s="44">
        <v>26.099</v>
      </c>
      <c r="E2845" s="44">
        <v>7.4447999999999999</v>
      </c>
      <c r="F2845" s="44">
        <v>0.88039999999999996</v>
      </c>
      <c r="G2845" s="44">
        <v>272</v>
      </c>
      <c r="H2845" s="44">
        <v>4.0774999999999997</v>
      </c>
      <c r="I2845" s="44">
        <v>1.6349</v>
      </c>
      <c r="J2845" s="45">
        <v>10.121700000000001</v>
      </c>
    </row>
    <row r="2846" spans="1:10" x14ac:dyDescent="0.25">
      <c r="A2846" s="33">
        <v>40219</v>
      </c>
      <c r="B2846" s="44">
        <v>1.3740000000000001</v>
      </c>
      <c r="C2846" s="44">
        <v>123.01</v>
      </c>
      <c r="D2846" s="44">
        <v>26.108000000000001</v>
      </c>
      <c r="E2846" s="44">
        <v>7.4448999999999996</v>
      </c>
      <c r="F2846" s="44">
        <v>0.87980000000000003</v>
      </c>
      <c r="G2846" s="44">
        <v>271.55</v>
      </c>
      <c r="H2846" s="44">
        <v>4.0663</v>
      </c>
      <c r="I2846" s="44">
        <v>1.6405000000000001</v>
      </c>
      <c r="J2846" s="45">
        <v>10.0335</v>
      </c>
    </row>
    <row r="2847" spans="1:10" x14ac:dyDescent="0.25">
      <c r="A2847" s="33">
        <v>40220</v>
      </c>
      <c r="B2847" s="44">
        <v>1.3717999999999999</v>
      </c>
      <c r="C2847" s="44">
        <v>123.03</v>
      </c>
      <c r="D2847" s="44">
        <v>26.007999999999999</v>
      </c>
      <c r="E2847" s="44">
        <v>7.4451999999999998</v>
      </c>
      <c r="F2847" s="44">
        <v>0.87749999999999995</v>
      </c>
      <c r="G2847" s="44">
        <v>270.5</v>
      </c>
      <c r="H2847" s="44">
        <v>4.0285000000000002</v>
      </c>
      <c r="I2847" s="44">
        <v>1.6257999999999999</v>
      </c>
      <c r="J2847" s="45">
        <v>9.9597999999999995</v>
      </c>
    </row>
    <row r="2848" spans="1:10" x14ac:dyDescent="0.25">
      <c r="A2848" s="33">
        <v>40221</v>
      </c>
      <c r="B2848" s="44">
        <v>1.3572</v>
      </c>
      <c r="C2848" s="44">
        <v>122.33</v>
      </c>
      <c r="D2848" s="44">
        <v>26.024999999999999</v>
      </c>
      <c r="E2848" s="44">
        <v>7.4444999999999997</v>
      </c>
      <c r="F2848" s="44">
        <v>0.86909999999999998</v>
      </c>
      <c r="G2848" s="44">
        <v>270.48</v>
      </c>
      <c r="H2848" s="44">
        <v>4.0171999999999999</v>
      </c>
      <c r="I2848" s="44">
        <v>1.6138999999999999</v>
      </c>
      <c r="J2848" s="45">
        <v>9.9144000000000005</v>
      </c>
    </row>
    <row r="2849" spans="1:10" x14ac:dyDescent="0.25">
      <c r="A2849" s="33">
        <v>40224</v>
      </c>
      <c r="B2849" s="44">
        <v>1.3607</v>
      </c>
      <c r="C2849" s="44">
        <v>122.42</v>
      </c>
      <c r="D2849" s="44">
        <v>26.001999999999999</v>
      </c>
      <c r="E2849" s="44">
        <v>7.4436999999999998</v>
      </c>
      <c r="F2849" s="44">
        <v>0.86760000000000004</v>
      </c>
      <c r="G2849" s="44">
        <v>271.38</v>
      </c>
      <c r="H2849" s="44">
        <v>4.0167999999999999</v>
      </c>
      <c r="I2849" s="44">
        <v>1.6155999999999999</v>
      </c>
      <c r="J2849" s="45">
        <v>9.8804999999999996</v>
      </c>
    </row>
    <row r="2850" spans="1:10" x14ac:dyDescent="0.25">
      <c r="A2850" s="33">
        <v>40225</v>
      </c>
      <c r="B2850" s="44">
        <v>1.3649</v>
      </c>
      <c r="C2850" s="44">
        <v>122.68</v>
      </c>
      <c r="D2850" s="44">
        <v>26.027999999999999</v>
      </c>
      <c r="E2850" s="44">
        <v>7.4429999999999996</v>
      </c>
      <c r="F2850" s="44">
        <v>0.87050000000000005</v>
      </c>
      <c r="G2850" s="44">
        <v>272.37</v>
      </c>
      <c r="H2850" s="44">
        <v>4.0134999999999996</v>
      </c>
      <c r="I2850" s="44">
        <v>1.6218999999999999</v>
      </c>
      <c r="J2850" s="45">
        <v>9.8770000000000007</v>
      </c>
    </row>
    <row r="2851" spans="1:10" x14ac:dyDescent="0.25">
      <c r="A2851" s="33">
        <v>40226</v>
      </c>
      <c r="B2851" s="44">
        <v>1.3726</v>
      </c>
      <c r="C2851" s="44">
        <v>124.69</v>
      </c>
      <c r="D2851" s="44">
        <v>25.928999999999998</v>
      </c>
      <c r="E2851" s="44">
        <v>7.4435000000000002</v>
      </c>
      <c r="F2851" s="44">
        <v>0.86899999999999999</v>
      </c>
      <c r="G2851" s="44">
        <v>270.83</v>
      </c>
      <c r="H2851" s="44">
        <v>3.9769999999999999</v>
      </c>
      <c r="I2851" s="44">
        <v>1.6229</v>
      </c>
      <c r="J2851" s="45">
        <v>9.8183000000000007</v>
      </c>
    </row>
    <row r="2852" spans="1:10" x14ac:dyDescent="0.25">
      <c r="A2852" s="33">
        <v>40227</v>
      </c>
      <c r="B2852" s="44">
        <v>1.3567</v>
      </c>
      <c r="C2852" s="44">
        <v>123.3</v>
      </c>
      <c r="D2852" s="44">
        <v>25.72</v>
      </c>
      <c r="E2852" s="44">
        <v>7.4432</v>
      </c>
      <c r="F2852" s="44">
        <v>0.87039999999999995</v>
      </c>
      <c r="G2852" s="44">
        <v>271.18</v>
      </c>
      <c r="H2852" s="44">
        <v>4.0007999999999999</v>
      </c>
      <c r="I2852" s="44">
        <v>1.5985</v>
      </c>
      <c r="J2852" s="45">
        <v>9.7912999999999997</v>
      </c>
    </row>
    <row r="2853" spans="1:10" x14ac:dyDescent="0.25">
      <c r="A2853" s="33">
        <v>40228</v>
      </c>
      <c r="B2853" s="44">
        <v>1.3519000000000001</v>
      </c>
      <c r="C2853" s="44">
        <v>124.17</v>
      </c>
      <c r="D2853" s="44">
        <v>25.765000000000001</v>
      </c>
      <c r="E2853" s="44">
        <v>7.4428999999999998</v>
      </c>
      <c r="F2853" s="44">
        <v>0.87829999999999997</v>
      </c>
      <c r="G2853" s="44">
        <v>271.3</v>
      </c>
      <c r="H2853" s="44">
        <v>4.0042999999999997</v>
      </c>
      <c r="I2853" s="44">
        <v>1.5885</v>
      </c>
      <c r="J2853" s="45">
        <v>9.8460000000000001</v>
      </c>
    </row>
    <row r="2854" spans="1:10" x14ac:dyDescent="0.25">
      <c r="A2854" s="33">
        <v>40231</v>
      </c>
      <c r="B2854" s="44">
        <v>1.3626</v>
      </c>
      <c r="C2854" s="44">
        <v>124.38</v>
      </c>
      <c r="D2854" s="44">
        <v>25.75</v>
      </c>
      <c r="E2854" s="44">
        <v>7.4436</v>
      </c>
      <c r="F2854" s="44">
        <v>0.87970000000000004</v>
      </c>
      <c r="G2854" s="44">
        <v>269.75</v>
      </c>
      <c r="H2854" s="44">
        <v>3.9620000000000002</v>
      </c>
      <c r="I2854" s="44">
        <v>1.5947</v>
      </c>
      <c r="J2854" s="45">
        <v>9.8089999999999993</v>
      </c>
    </row>
    <row r="2855" spans="1:10" x14ac:dyDescent="0.25">
      <c r="A2855" s="33">
        <v>40232</v>
      </c>
      <c r="B2855" s="44">
        <v>1.3576999999999999</v>
      </c>
      <c r="C2855" s="44">
        <v>123.19</v>
      </c>
      <c r="D2855" s="44">
        <v>25.805</v>
      </c>
      <c r="E2855" s="44">
        <v>7.4433999999999996</v>
      </c>
      <c r="F2855" s="44">
        <v>0.88019999999999998</v>
      </c>
      <c r="G2855" s="44">
        <v>269.8</v>
      </c>
      <c r="H2855" s="44">
        <v>3.9702999999999999</v>
      </c>
      <c r="I2855" s="44">
        <v>1.5995999999999999</v>
      </c>
      <c r="J2855" s="45">
        <v>9.7912999999999997</v>
      </c>
    </row>
    <row r="2856" spans="1:10" x14ac:dyDescent="0.25">
      <c r="A2856" s="33">
        <v>40233</v>
      </c>
      <c r="B2856" s="44">
        <v>1.3547</v>
      </c>
      <c r="C2856" s="44">
        <v>122.16</v>
      </c>
      <c r="D2856" s="44">
        <v>25.88</v>
      </c>
      <c r="E2856" s="44">
        <v>7.4427000000000003</v>
      </c>
      <c r="F2856" s="44">
        <v>0.87749999999999995</v>
      </c>
      <c r="G2856" s="44">
        <v>270.5</v>
      </c>
      <c r="H2856" s="44">
        <v>3.9925999999999999</v>
      </c>
      <c r="I2856" s="44">
        <v>1.6001000000000001</v>
      </c>
      <c r="J2856" s="45">
        <v>9.7850000000000001</v>
      </c>
    </row>
    <row r="2857" spans="1:10" x14ac:dyDescent="0.25">
      <c r="A2857" s="33">
        <v>40234</v>
      </c>
      <c r="B2857" s="44">
        <v>1.3489</v>
      </c>
      <c r="C2857" s="44">
        <v>120.66</v>
      </c>
      <c r="D2857" s="44">
        <v>25.934999999999999</v>
      </c>
      <c r="E2857" s="44">
        <v>7.4427000000000003</v>
      </c>
      <c r="F2857" s="44">
        <v>0.88090000000000002</v>
      </c>
      <c r="G2857" s="44">
        <v>270.45</v>
      </c>
      <c r="H2857" s="44">
        <v>3.9925999999999999</v>
      </c>
      <c r="I2857" s="44">
        <v>1.5911</v>
      </c>
      <c r="J2857" s="45">
        <v>9.7495999999999992</v>
      </c>
    </row>
    <row r="2858" spans="1:10" x14ac:dyDescent="0.25">
      <c r="A2858" s="33">
        <v>40235</v>
      </c>
      <c r="B2858" s="44">
        <v>1.357</v>
      </c>
      <c r="C2858" s="44">
        <v>120.92</v>
      </c>
      <c r="D2858" s="44">
        <v>25.97</v>
      </c>
      <c r="E2858" s="44">
        <v>7.4428000000000001</v>
      </c>
      <c r="F2858" s="44">
        <v>0.89270000000000005</v>
      </c>
      <c r="G2858" s="44">
        <v>269.89999999999998</v>
      </c>
      <c r="H2858" s="44">
        <v>3.9698000000000002</v>
      </c>
      <c r="I2858" s="44">
        <v>1.5868</v>
      </c>
      <c r="J2858" s="45">
        <v>9.7260000000000009</v>
      </c>
    </row>
    <row r="2859" spans="1:10" x14ac:dyDescent="0.25">
      <c r="A2859" s="33">
        <v>40238</v>
      </c>
      <c r="B2859" s="44">
        <v>1.3525</v>
      </c>
      <c r="C2859" s="44">
        <v>120.67</v>
      </c>
      <c r="D2859" s="44">
        <v>25.933</v>
      </c>
      <c r="E2859" s="44">
        <v>7.4427000000000003</v>
      </c>
      <c r="F2859" s="44">
        <v>0.90669999999999995</v>
      </c>
      <c r="G2859" s="44">
        <v>269.45</v>
      </c>
      <c r="H2859" s="44">
        <v>3.94</v>
      </c>
      <c r="I2859" s="44">
        <v>1.5882000000000001</v>
      </c>
      <c r="J2859" s="45">
        <v>9.7649000000000008</v>
      </c>
    </row>
    <row r="2860" spans="1:10" x14ac:dyDescent="0.25">
      <c r="A2860" s="33">
        <v>40239</v>
      </c>
      <c r="B2860" s="44">
        <v>1.3548</v>
      </c>
      <c r="C2860" s="44">
        <v>120.68</v>
      </c>
      <c r="D2860" s="44">
        <v>25.77</v>
      </c>
      <c r="E2860" s="44">
        <v>7.4423000000000004</v>
      </c>
      <c r="F2860" s="44">
        <v>0.90634999999999999</v>
      </c>
      <c r="G2860" s="44">
        <v>266.89999999999998</v>
      </c>
      <c r="H2860" s="44">
        <v>3.9146999999999998</v>
      </c>
      <c r="I2860" s="44">
        <v>1.5959000000000001</v>
      </c>
      <c r="J2860" s="45">
        <v>9.7316000000000003</v>
      </c>
    </row>
    <row r="2861" spans="1:10" x14ac:dyDescent="0.25">
      <c r="A2861" s="33">
        <v>40240</v>
      </c>
      <c r="B2861" s="44">
        <v>1.3641000000000001</v>
      </c>
      <c r="C2861" s="44">
        <v>121.1</v>
      </c>
      <c r="D2861" s="44">
        <v>25.765000000000001</v>
      </c>
      <c r="E2861" s="44">
        <v>7.4420000000000002</v>
      </c>
      <c r="F2861" s="44">
        <v>0.90569999999999995</v>
      </c>
      <c r="G2861" s="44">
        <v>266.02</v>
      </c>
      <c r="H2861" s="44">
        <v>3.9</v>
      </c>
      <c r="I2861" s="44">
        <v>1.5911999999999999</v>
      </c>
      <c r="J2861" s="45">
        <v>9.7944999999999993</v>
      </c>
    </row>
    <row r="2862" spans="1:10" x14ac:dyDescent="0.25">
      <c r="A2862" s="33">
        <v>40241</v>
      </c>
      <c r="B2862" s="44">
        <v>1.3668</v>
      </c>
      <c r="C2862" s="44">
        <v>120.86</v>
      </c>
      <c r="D2862" s="44">
        <v>25.818000000000001</v>
      </c>
      <c r="E2862" s="44">
        <v>7.4423000000000004</v>
      </c>
      <c r="F2862" s="44">
        <v>0.90500000000000003</v>
      </c>
      <c r="G2862" s="44">
        <v>266.5</v>
      </c>
      <c r="H2862" s="44">
        <v>3.9009999999999998</v>
      </c>
      <c r="I2862" s="44">
        <v>1.5832999999999999</v>
      </c>
      <c r="J2862" s="45">
        <v>9.7430000000000003</v>
      </c>
    </row>
    <row r="2863" spans="1:10" x14ac:dyDescent="0.25">
      <c r="A2863" s="33">
        <v>40242</v>
      </c>
      <c r="B2863" s="44">
        <v>1.3582000000000001</v>
      </c>
      <c r="C2863" s="44">
        <v>121.48</v>
      </c>
      <c r="D2863" s="44">
        <v>25.771000000000001</v>
      </c>
      <c r="E2863" s="44">
        <v>7.4420999999999999</v>
      </c>
      <c r="F2863" s="44">
        <v>0.90249999999999997</v>
      </c>
      <c r="G2863" s="44">
        <v>266.77999999999997</v>
      </c>
      <c r="H2863" s="44">
        <v>3.8755000000000002</v>
      </c>
      <c r="I2863" s="44">
        <v>1.5993999999999999</v>
      </c>
      <c r="J2863" s="45">
        <v>9.7178000000000004</v>
      </c>
    </row>
    <row r="2864" spans="1:10" x14ac:dyDescent="0.25">
      <c r="A2864" s="33">
        <v>40245</v>
      </c>
      <c r="B2864" s="44">
        <v>1.3662000000000001</v>
      </c>
      <c r="C2864" s="44">
        <v>123.48</v>
      </c>
      <c r="D2864" s="44">
        <v>25.577999999999999</v>
      </c>
      <c r="E2864" s="44">
        <v>7.4420000000000002</v>
      </c>
      <c r="F2864" s="44">
        <v>0.90239999999999998</v>
      </c>
      <c r="G2864" s="44">
        <v>265.33999999999997</v>
      </c>
      <c r="H2864" s="44">
        <v>3.8681000000000001</v>
      </c>
      <c r="I2864" s="44">
        <v>1.6137999999999999</v>
      </c>
      <c r="J2864" s="45">
        <v>9.6793999999999993</v>
      </c>
    </row>
    <row r="2865" spans="1:10" x14ac:dyDescent="0.25">
      <c r="A2865" s="33">
        <v>40246</v>
      </c>
      <c r="B2865" s="44">
        <v>1.3556999999999999</v>
      </c>
      <c r="C2865" s="44">
        <v>121.72</v>
      </c>
      <c r="D2865" s="44">
        <v>25.666</v>
      </c>
      <c r="E2865" s="44">
        <v>7.4417</v>
      </c>
      <c r="F2865" s="44">
        <v>0.90639999999999998</v>
      </c>
      <c r="G2865" s="44">
        <v>267.2</v>
      </c>
      <c r="H2865" s="44">
        <v>3.8954</v>
      </c>
      <c r="I2865" s="44">
        <v>1.5866</v>
      </c>
      <c r="J2865" s="45">
        <v>9.7279999999999998</v>
      </c>
    </row>
    <row r="2866" spans="1:10" x14ac:dyDescent="0.25">
      <c r="A2866" s="33">
        <v>40247</v>
      </c>
      <c r="B2866" s="44">
        <v>1.361</v>
      </c>
      <c r="C2866" s="44">
        <v>123.16</v>
      </c>
      <c r="D2866" s="44">
        <v>25.616</v>
      </c>
      <c r="E2866" s="44">
        <v>7.4410999999999996</v>
      </c>
      <c r="F2866" s="44">
        <v>0.91139999999999999</v>
      </c>
      <c r="G2866" s="44">
        <v>266.87</v>
      </c>
      <c r="H2866" s="44">
        <v>3.86</v>
      </c>
      <c r="I2866" s="44">
        <v>1.5969</v>
      </c>
      <c r="J2866" s="45">
        <v>9.718</v>
      </c>
    </row>
    <row r="2867" spans="1:10" x14ac:dyDescent="0.25">
      <c r="A2867" s="33">
        <v>40248</v>
      </c>
      <c r="B2867" s="44">
        <v>1.3656999999999999</v>
      </c>
      <c r="C2867" s="44">
        <v>123.84</v>
      </c>
      <c r="D2867" s="44">
        <v>25.555</v>
      </c>
      <c r="E2867" s="44">
        <v>7.4409000000000001</v>
      </c>
      <c r="F2867" s="44">
        <v>0.90859999999999996</v>
      </c>
      <c r="G2867" s="44">
        <v>266.92</v>
      </c>
      <c r="H2867" s="44">
        <v>3.9011999999999998</v>
      </c>
      <c r="I2867" s="44">
        <v>1.6001000000000001</v>
      </c>
      <c r="J2867" s="45">
        <v>9.7285000000000004</v>
      </c>
    </row>
    <row r="2868" spans="1:10" x14ac:dyDescent="0.25">
      <c r="A2868" s="33">
        <v>40249</v>
      </c>
      <c r="B2868" s="44">
        <v>1.3765000000000001</v>
      </c>
      <c r="C2868" s="44">
        <v>124.57</v>
      </c>
      <c r="D2868" s="44">
        <v>25.516999999999999</v>
      </c>
      <c r="E2868" s="44">
        <v>7.4412000000000003</v>
      </c>
      <c r="F2868" s="44">
        <v>0.9083</v>
      </c>
      <c r="G2868" s="44">
        <v>266.14999999999998</v>
      </c>
      <c r="H2868" s="44">
        <v>3.9039999999999999</v>
      </c>
      <c r="I2868" s="44">
        <v>1.5807</v>
      </c>
      <c r="J2868" s="45">
        <v>9.7287999999999997</v>
      </c>
    </row>
    <row r="2869" spans="1:10" x14ac:dyDescent="0.25">
      <c r="A2869" s="33">
        <v>40252</v>
      </c>
      <c r="B2869" s="44">
        <v>1.3705000000000001</v>
      </c>
      <c r="C2869" s="44">
        <v>124.3</v>
      </c>
      <c r="D2869" s="44">
        <v>25.49</v>
      </c>
      <c r="E2869" s="44">
        <v>7.4413999999999998</v>
      </c>
      <c r="F2869" s="44">
        <v>0.91049999999999998</v>
      </c>
      <c r="G2869" s="44">
        <v>264.60000000000002</v>
      </c>
      <c r="H2869" s="44">
        <v>3.895</v>
      </c>
      <c r="I2869" s="44">
        <v>1.5928</v>
      </c>
      <c r="J2869" s="45">
        <v>9.7142999999999997</v>
      </c>
    </row>
    <row r="2870" spans="1:10" x14ac:dyDescent="0.25">
      <c r="A2870" s="33">
        <v>40253</v>
      </c>
      <c r="B2870" s="44">
        <v>1.3723000000000001</v>
      </c>
      <c r="C2870" s="44">
        <v>124.22</v>
      </c>
      <c r="D2870" s="44">
        <v>25.504000000000001</v>
      </c>
      <c r="E2870" s="44">
        <v>7.4406999999999996</v>
      </c>
      <c r="F2870" s="44">
        <v>0.90690000000000004</v>
      </c>
      <c r="G2870" s="44">
        <v>264.19</v>
      </c>
      <c r="H2870" s="44">
        <v>3.8864999999999998</v>
      </c>
      <c r="I2870" s="44">
        <v>1.6057999999999999</v>
      </c>
      <c r="J2870" s="45">
        <v>9.7241999999999997</v>
      </c>
    </row>
    <row r="2871" spans="1:10" x14ac:dyDescent="0.25">
      <c r="A2871" s="33">
        <v>40254</v>
      </c>
      <c r="B2871" s="44">
        <v>1.3755999999999999</v>
      </c>
      <c r="C2871" s="44">
        <v>124.43</v>
      </c>
      <c r="D2871" s="44">
        <v>25.402000000000001</v>
      </c>
      <c r="E2871" s="44">
        <v>7.4405999999999999</v>
      </c>
      <c r="F2871" s="44">
        <v>0.8962</v>
      </c>
      <c r="G2871" s="44">
        <v>262.24</v>
      </c>
      <c r="H2871" s="44">
        <v>3.8681999999999999</v>
      </c>
      <c r="I2871" s="44">
        <v>1.585</v>
      </c>
      <c r="J2871" s="45">
        <v>9.7402999999999995</v>
      </c>
    </row>
    <row r="2872" spans="1:10" x14ac:dyDescent="0.25">
      <c r="A2872" s="33">
        <v>40255</v>
      </c>
      <c r="B2872" s="44">
        <v>1.3660000000000001</v>
      </c>
      <c r="C2872" s="44">
        <v>123.33</v>
      </c>
      <c r="D2872" s="44">
        <v>25.283999999999999</v>
      </c>
      <c r="E2872" s="44">
        <v>7.4406999999999996</v>
      </c>
      <c r="F2872" s="44">
        <v>0.89400000000000002</v>
      </c>
      <c r="G2872" s="44">
        <v>261.92</v>
      </c>
      <c r="H2872" s="44">
        <v>3.8730000000000002</v>
      </c>
      <c r="I2872" s="44">
        <v>1.5894999999999999</v>
      </c>
      <c r="J2872" s="45">
        <v>9.7242999999999995</v>
      </c>
    </row>
    <row r="2873" spans="1:10" x14ac:dyDescent="0.25">
      <c r="A2873" s="33">
        <v>40256</v>
      </c>
      <c r="B2873" s="44">
        <v>1.3548</v>
      </c>
      <c r="C2873" s="44">
        <v>122.86</v>
      </c>
      <c r="D2873" s="44">
        <v>25.364999999999998</v>
      </c>
      <c r="E2873" s="44">
        <v>7.4409000000000001</v>
      </c>
      <c r="F2873" s="44">
        <v>0.89449999999999996</v>
      </c>
      <c r="G2873" s="44">
        <v>262.7</v>
      </c>
      <c r="H2873" s="44">
        <v>3.8795000000000002</v>
      </c>
      <c r="I2873" s="44">
        <v>1.5963000000000001</v>
      </c>
      <c r="J2873" s="45">
        <v>9.6775000000000002</v>
      </c>
    </row>
    <row r="2874" spans="1:10" x14ac:dyDescent="0.25">
      <c r="A2874" s="33">
        <v>40259</v>
      </c>
      <c r="B2874" s="44">
        <v>1.3471</v>
      </c>
      <c r="C2874" s="44">
        <v>121.25</v>
      </c>
      <c r="D2874" s="44">
        <v>25.465</v>
      </c>
      <c r="E2874" s="44">
        <v>7.4404000000000003</v>
      </c>
      <c r="F2874" s="44">
        <v>0.89900000000000002</v>
      </c>
      <c r="G2874" s="44">
        <v>265.3</v>
      </c>
      <c r="H2874" s="44">
        <v>3.9249999999999998</v>
      </c>
      <c r="I2874" s="44">
        <v>1.6161000000000001</v>
      </c>
      <c r="J2874" s="45">
        <v>9.7584999999999997</v>
      </c>
    </row>
    <row r="2875" spans="1:10" x14ac:dyDescent="0.25">
      <c r="A2875" s="33">
        <v>40260</v>
      </c>
      <c r="B2875" s="44">
        <v>1.3519000000000001</v>
      </c>
      <c r="C2875" s="44">
        <v>122.16</v>
      </c>
      <c r="D2875" s="44">
        <v>25.442</v>
      </c>
      <c r="E2875" s="44">
        <v>7.4405000000000001</v>
      </c>
      <c r="F2875" s="44">
        <v>0.90049999999999997</v>
      </c>
      <c r="G2875" s="44">
        <v>264.61</v>
      </c>
      <c r="H2875" s="44">
        <v>3.8952</v>
      </c>
      <c r="I2875" s="44">
        <v>1.619</v>
      </c>
      <c r="J2875" s="45">
        <v>9.7285000000000004</v>
      </c>
    </row>
    <row r="2876" spans="1:10" x14ac:dyDescent="0.25">
      <c r="A2876" s="33">
        <v>40261</v>
      </c>
      <c r="B2876" s="44">
        <v>1.3338000000000001</v>
      </c>
      <c r="C2876" s="44">
        <v>122.62</v>
      </c>
      <c r="D2876" s="44">
        <v>25.378</v>
      </c>
      <c r="E2876" s="44">
        <v>7.4404000000000003</v>
      </c>
      <c r="F2876" s="44">
        <v>0.89459999999999995</v>
      </c>
      <c r="G2876" s="44">
        <v>264.02999999999997</v>
      </c>
      <c r="H2876" s="44">
        <v>3.8885999999999998</v>
      </c>
      <c r="I2876" s="44">
        <v>1.5864</v>
      </c>
      <c r="J2876" s="45">
        <v>9.6921999999999997</v>
      </c>
    </row>
    <row r="2877" spans="1:10" x14ac:dyDescent="0.25">
      <c r="A2877" s="33">
        <v>40262</v>
      </c>
      <c r="B2877" s="44">
        <v>1.3355999999999999</v>
      </c>
      <c r="C2877" s="44">
        <v>123.44</v>
      </c>
      <c r="D2877" s="44">
        <v>25.363</v>
      </c>
      <c r="E2877" s="44">
        <v>7.4417</v>
      </c>
      <c r="F2877" s="44">
        <v>0.89439999999999997</v>
      </c>
      <c r="G2877" s="44">
        <v>263.73</v>
      </c>
      <c r="H2877" s="44">
        <v>3.8879999999999999</v>
      </c>
      <c r="I2877" s="44">
        <v>1.6087</v>
      </c>
      <c r="J2877" s="45">
        <v>9.6649999999999991</v>
      </c>
    </row>
    <row r="2878" spans="1:10" x14ac:dyDescent="0.25">
      <c r="A2878" s="33">
        <v>40263</v>
      </c>
      <c r="B2878" s="44">
        <v>1.3352999999999999</v>
      </c>
      <c r="C2878" s="44">
        <v>124</v>
      </c>
      <c r="D2878" s="44">
        <v>25.417999999999999</v>
      </c>
      <c r="E2878" s="44">
        <v>7.4417999999999997</v>
      </c>
      <c r="F2878" s="44">
        <v>0.90039999999999998</v>
      </c>
      <c r="G2878" s="44">
        <v>265.02999999999997</v>
      </c>
      <c r="H2878" s="44">
        <v>3.8893</v>
      </c>
      <c r="I2878" s="44">
        <v>1.6392</v>
      </c>
      <c r="J2878" s="45">
        <v>9.7082999999999995</v>
      </c>
    </row>
    <row r="2879" spans="1:10" x14ac:dyDescent="0.25">
      <c r="A2879" s="33">
        <v>40266</v>
      </c>
      <c r="B2879" s="44">
        <v>1.3471</v>
      </c>
      <c r="C2879" s="44">
        <v>124.75</v>
      </c>
      <c r="D2879" s="44">
        <v>25.452999999999999</v>
      </c>
      <c r="E2879" s="44">
        <v>7.4419000000000004</v>
      </c>
      <c r="F2879" s="44">
        <v>0.89939999999999998</v>
      </c>
      <c r="G2879" s="44">
        <v>266</v>
      </c>
      <c r="H2879" s="44">
        <v>3.8915999999999999</v>
      </c>
      <c r="I2879" s="44">
        <v>1.6345000000000001</v>
      </c>
      <c r="J2879" s="45">
        <v>9.7759999999999998</v>
      </c>
    </row>
    <row r="2880" spans="1:10" x14ac:dyDescent="0.25">
      <c r="A2880" s="33">
        <v>40267</v>
      </c>
      <c r="B2880" s="44">
        <v>1.3482000000000001</v>
      </c>
      <c r="C2880" s="44">
        <v>124.8</v>
      </c>
      <c r="D2880" s="44">
        <v>25.443000000000001</v>
      </c>
      <c r="E2880" s="44">
        <v>7.4439000000000002</v>
      </c>
      <c r="F2880" s="44">
        <v>0.89329999999999998</v>
      </c>
      <c r="G2880" s="44">
        <v>265.89999999999998</v>
      </c>
      <c r="H2880" s="44">
        <v>3.8759000000000001</v>
      </c>
      <c r="I2880" s="44">
        <v>1.6364000000000001</v>
      </c>
      <c r="J2880" s="45">
        <v>9.7803000000000004</v>
      </c>
    </row>
    <row r="2881" spans="1:10" x14ac:dyDescent="0.25">
      <c r="A2881" s="33">
        <v>40268</v>
      </c>
      <c r="B2881" s="44">
        <v>1.3479000000000001</v>
      </c>
      <c r="C2881" s="44">
        <v>125.93</v>
      </c>
      <c r="D2881" s="44">
        <v>25.44</v>
      </c>
      <c r="E2881" s="44">
        <v>7.4447000000000001</v>
      </c>
      <c r="F2881" s="44">
        <v>0.88980000000000004</v>
      </c>
      <c r="G2881" s="44">
        <v>265.75</v>
      </c>
      <c r="H2881" s="44">
        <v>3.8673000000000002</v>
      </c>
      <c r="I2881" s="44">
        <v>1.6492</v>
      </c>
      <c r="J2881" s="45">
        <v>9.7134999999999998</v>
      </c>
    </row>
    <row r="2882" spans="1:10" x14ac:dyDescent="0.25">
      <c r="A2882" s="33">
        <v>40269</v>
      </c>
      <c r="B2882" s="44">
        <v>1.3468</v>
      </c>
      <c r="C2882" s="44">
        <v>126.28</v>
      </c>
      <c r="D2882" s="44">
        <v>25.385000000000002</v>
      </c>
      <c r="E2882" s="44">
        <v>7.4447999999999999</v>
      </c>
      <c r="F2882" s="44">
        <v>0.88485000000000003</v>
      </c>
      <c r="G2882" s="44">
        <v>264.77999999999997</v>
      </c>
      <c r="H2882" s="44">
        <v>3.8458000000000001</v>
      </c>
      <c r="I2882" s="44">
        <v>1.6434</v>
      </c>
      <c r="J2882" s="45">
        <v>9.7287999999999997</v>
      </c>
    </row>
    <row r="2883" spans="1:10" x14ac:dyDescent="0.25">
      <c r="A2883" s="33">
        <v>40274</v>
      </c>
      <c r="B2883" s="44">
        <v>1.3395999999999999</v>
      </c>
      <c r="C2883" s="44">
        <v>126.04</v>
      </c>
      <c r="D2883" s="44">
        <v>25.295000000000002</v>
      </c>
      <c r="E2883" s="44">
        <v>7.4440999999999997</v>
      </c>
      <c r="F2883" s="44">
        <v>0.88239999999999996</v>
      </c>
      <c r="G2883" s="44">
        <v>265.27999999999997</v>
      </c>
      <c r="H2883" s="44">
        <v>3.8349000000000002</v>
      </c>
      <c r="I2883" s="44">
        <v>1.6373</v>
      </c>
      <c r="J2883" s="45">
        <v>9.6630000000000003</v>
      </c>
    </row>
    <row r="2884" spans="1:10" x14ac:dyDescent="0.25">
      <c r="A2884" s="33">
        <v>40275</v>
      </c>
      <c r="B2884" s="44">
        <v>1.3340000000000001</v>
      </c>
      <c r="C2884" s="44">
        <v>125.04</v>
      </c>
      <c r="D2884" s="44">
        <v>25.24</v>
      </c>
      <c r="E2884" s="44">
        <v>7.4435000000000002</v>
      </c>
      <c r="F2884" s="44">
        <v>0.87885000000000002</v>
      </c>
      <c r="G2884" s="44">
        <v>266.2</v>
      </c>
      <c r="H2884" s="44">
        <v>3.8384999999999998</v>
      </c>
      <c r="I2884" s="44">
        <v>1.6144000000000001</v>
      </c>
      <c r="J2884" s="45">
        <v>9.6754999999999995</v>
      </c>
    </row>
    <row r="2885" spans="1:10" x14ac:dyDescent="0.25">
      <c r="A2885" s="33">
        <v>40276</v>
      </c>
      <c r="B2885" s="44">
        <v>1.3295999999999999</v>
      </c>
      <c r="C2885" s="44">
        <v>123.76</v>
      </c>
      <c r="D2885" s="44">
        <v>25.19</v>
      </c>
      <c r="E2885" s="44">
        <v>7.4438000000000004</v>
      </c>
      <c r="F2885" s="44">
        <v>0.875</v>
      </c>
      <c r="G2885" s="44">
        <v>268.89999999999998</v>
      </c>
      <c r="H2885" s="44">
        <v>3.8498000000000001</v>
      </c>
      <c r="I2885" s="44">
        <v>1.6319999999999999</v>
      </c>
      <c r="J2885" s="45">
        <v>9.6784999999999997</v>
      </c>
    </row>
    <row r="2886" spans="1:10" x14ac:dyDescent="0.25">
      <c r="A2886" s="33">
        <v>40277</v>
      </c>
      <c r="B2886" s="44">
        <v>1.3384</v>
      </c>
      <c r="C2886" s="44">
        <v>125.34</v>
      </c>
      <c r="D2886" s="44">
        <v>25.231999999999999</v>
      </c>
      <c r="E2886" s="44">
        <v>7.4429999999999996</v>
      </c>
      <c r="F2886" s="44">
        <v>0.872</v>
      </c>
      <c r="G2886" s="44">
        <v>267.7</v>
      </c>
      <c r="H2886" s="44">
        <v>3.8769999999999998</v>
      </c>
      <c r="I2886" s="44">
        <v>1.6021000000000001</v>
      </c>
      <c r="J2886" s="45">
        <v>9.6941000000000006</v>
      </c>
    </row>
    <row r="2887" spans="1:10" x14ac:dyDescent="0.25">
      <c r="A2887" s="33">
        <v>40280</v>
      </c>
      <c r="B2887" s="44">
        <v>1.3585</v>
      </c>
      <c r="C2887" s="44">
        <v>126.99</v>
      </c>
      <c r="D2887" s="44">
        <v>25.164999999999999</v>
      </c>
      <c r="E2887" s="44">
        <v>7.4429999999999996</v>
      </c>
      <c r="F2887" s="44">
        <v>0.88249999999999995</v>
      </c>
      <c r="G2887" s="44">
        <v>265.20999999999998</v>
      </c>
      <c r="H2887" s="44">
        <v>3.8664999999999998</v>
      </c>
      <c r="I2887" s="44">
        <v>1.6186</v>
      </c>
      <c r="J2887" s="45">
        <v>9.7460000000000004</v>
      </c>
    </row>
    <row r="2888" spans="1:10" x14ac:dyDescent="0.25">
      <c r="A2888" s="33">
        <v>40281</v>
      </c>
      <c r="B2888" s="44">
        <v>1.3583000000000001</v>
      </c>
      <c r="C2888" s="44">
        <v>126.34</v>
      </c>
      <c r="D2888" s="44">
        <v>25.155000000000001</v>
      </c>
      <c r="E2888" s="44">
        <v>7.4435000000000002</v>
      </c>
      <c r="F2888" s="44">
        <v>0.88119999999999998</v>
      </c>
      <c r="G2888" s="44">
        <v>264.58</v>
      </c>
      <c r="H2888" s="44">
        <v>3.8828</v>
      </c>
      <c r="I2888" s="44">
        <v>1.6344000000000001</v>
      </c>
      <c r="J2888" s="45">
        <v>9.7575000000000003</v>
      </c>
    </row>
    <row r="2889" spans="1:10" x14ac:dyDescent="0.25">
      <c r="A2889" s="33">
        <v>40282</v>
      </c>
      <c r="B2889" s="44">
        <v>1.3614999999999999</v>
      </c>
      <c r="C2889" s="44">
        <v>127.42</v>
      </c>
      <c r="D2889" s="44">
        <v>25.047999999999998</v>
      </c>
      <c r="E2889" s="44">
        <v>7.4431000000000003</v>
      </c>
      <c r="F2889" s="44">
        <v>0.88139999999999996</v>
      </c>
      <c r="G2889" s="44">
        <v>262.64999999999998</v>
      </c>
      <c r="H2889" s="44">
        <v>3.8549000000000002</v>
      </c>
      <c r="I2889" s="44">
        <v>1.6061000000000001</v>
      </c>
      <c r="J2889" s="45">
        <v>9.7326999999999995</v>
      </c>
    </row>
    <row r="2890" spans="1:10" x14ac:dyDescent="0.25">
      <c r="A2890" s="33">
        <v>40283</v>
      </c>
      <c r="B2890" s="44">
        <v>1.3544</v>
      </c>
      <c r="C2890" s="44">
        <v>126.18</v>
      </c>
      <c r="D2890" s="44">
        <v>25.085000000000001</v>
      </c>
      <c r="E2890" s="44">
        <v>7.4428000000000001</v>
      </c>
      <c r="F2890" s="44">
        <v>0.87734999999999996</v>
      </c>
      <c r="G2890" s="44">
        <v>263.3</v>
      </c>
      <c r="H2890" s="44">
        <v>3.8582999999999998</v>
      </c>
      <c r="I2890" s="44">
        <v>1.585</v>
      </c>
      <c r="J2890" s="45">
        <v>9.7068999999999992</v>
      </c>
    </row>
    <row r="2891" spans="1:10" x14ac:dyDescent="0.25">
      <c r="A2891" s="33">
        <v>40284</v>
      </c>
      <c r="B2891" s="44">
        <v>1.3534999999999999</v>
      </c>
      <c r="C2891" s="44">
        <v>125.3</v>
      </c>
      <c r="D2891" s="44">
        <v>25.178000000000001</v>
      </c>
      <c r="E2891" s="44">
        <v>7.4424000000000001</v>
      </c>
      <c r="F2891" s="44">
        <v>0.87709999999999999</v>
      </c>
      <c r="G2891" s="44">
        <v>263.45</v>
      </c>
      <c r="H2891" s="44">
        <v>3.8742999999999999</v>
      </c>
      <c r="I2891" s="44">
        <v>1.6475</v>
      </c>
      <c r="J2891" s="45">
        <v>9.6869999999999994</v>
      </c>
    </row>
    <row r="2892" spans="1:10" x14ac:dyDescent="0.25">
      <c r="A2892" s="33">
        <v>40287</v>
      </c>
      <c r="B2892" s="44">
        <v>1.3431999999999999</v>
      </c>
      <c r="C2892" s="44">
        <v>123.5</v>
      </c>
      <c r="D2892" s="44">
        <v>25.25</v>
      </c>
      <c r="E2892" s="44">
        <v>7.4427000000000003</v>
      </c>
      <c r="F2892" s="44">
        <v>0.88049999999999995</v>
      </c>
      <c r="G2892" s="44">
        <v>265.38</v>
      </c>
      <c r="H2892" s="44">
        <v>3.9030999999999998</v>
      </c>
      <c r="I2892" s="44">
        <v>1.6941999999999999</v>
      </c>
      <c r="J2892" s="45">
        <v>9.6980000000000004</v>
      </c>
    </row>
    <row r="2893" spans="1:10" x14ac:dyDescent="0.25">
      <c r="A2893" s="33">
        <v>40288</v>
      </c>
      <c r="B2893" s="44">
        <v>1.3486</v>
      </c>
      <c r="C2893" s="44">
        <v>125.32</v>
      </c>
      <c r="D2893" s="44">
        <v>25.309000000000001</v>
      </c>
      <c r="E2893" s="44">
        <v>7.4423000000000004</v>
      </c>
      <c r="F2893" s="44">
        <v>0.87649999999999995</v>
      </c>
      <c r="G2893" s="44">
        <v>264.93</v>
      </c>
      <c r="H2893" s="44">
        <v>3.8860999999999999</v>
      </c>
      <c r="I2893" s="44">
        <v>1.6998</v>
      </c>
      <c r="J2893" s="45">
        <v>9.6449999999999996</v>
      </c>
    </row>
    <row r="2894" spans="1:10" x14ac:dyDescent="0.25">
      <c r="A2894" s="33">
        <v>40289</v>
      </c>
      <c r="B2894" s="44">
        <v>1.3372999999999999</v>
      </c>
      <c r="C2894" s="44">
        <v>124.65</v>
      </c>
      <c r="D2894" s="44">
        <v>25.286000000000001</v>
      </c>
      <c r="E2894" s="44">
        <v>7.4420999999999999</v>
      </c>
      <c r="F2894" s="44">
        <v>0.86899999999999999</v>
      </c>
      <c r="G2894" s="44">
        <v>264.13</v>
      </c>
      <c r="H2894" s="44">
        <v>3.8713000000000002</v>
      </c>
      <c r="I2894" s="44">
        <v>1.7331000000000001</v>
      </c>
      <c r="J2894" s="45">
        <v>9.5953999999999997</v>
      </c>
    </row>
    <row r="2895" spans="1:10" x14ac:dyDescent="0.25">
      <c r="A2895" s="33">
        <v>40290</v>
      </c>
      <c r="B2895" s="44">
        <v>1.3339000000000001</v>
      </c>
      <c r="C2895" s="44">
        <v>124.03</v>
      </c>
      <c r="D2895" s="44">
        <v>25.364999999999998</v>
      </c>
      <c r="E2895" s="44">
        <v>7.4420000000000002</v>
      </c>
      <c r="F2895" s="44">
        <v>0.86675000000000002</v>
      </c>
      <c r="G2895" s="44">
        <v>264.5</v>
      </c>
      <c r="H2895" s="44">
        <v>3.8795000000000002</v>
      </c>
      <c r="I2895" s="44">
        <v>1.7407999999999999</v>
      </c>
      <c r="J2895" s="45">
        <v>9.6151999999999997</v>
      </c>
    </row>
    <row r="2896" spans="1:10" x14ac:dyDescent="0.25">
      <c r="A2896" s="33">
        <v>40291</v>
      </c>
      <c r="B2896" s="44">
        <v>1.3310999999999999</v>
      </c>
      <c r="C2896" s="44">
        <v>125.11</v>
      </c>
      <c r="D2896" s="44">
        <v>25.405000000000001</v>
      </c>
      <c r="E2896" s="44">
        <v>7.4421999999999997</v>
      </c>
      <c r="F2896" s="44">
        <v>0.86729999999999996</v>
      </c>
      <c r="G2896" s="44">
        <v>264.45</v>
      </c>
      <c r="H2896" s="44">
        <v>3.8822999999999999</v>
      </c>
      <c r="I2896" s="44">
        <v>1.6983999999999999</v>
      </c>
      <c r="J2896" s="45">
        <v>9.5909999999999993</v>
      </c>
    </row>
    <row r="2897" spans="1:10" x14ac:dyDescent="0.25">
      <c r="A2897" s="33">
        <v>40294</v>
      </c>
      <c r="B2897" s="44">
        <v>1.3321000000000001</v>
      </c>
      <c r="C2897" s="44">
        <v>125.46</v>
      </c>
      <c r="D2897" s="44">
        <v>25.43</v>
      </c>
      <c r="E2897" s="44">
        <v>7.4420000000000002</v>
      </c>
      <c r="F2897" s="44">
        <v>0.86240000000000006</v>
      </c>
      <c r="G2897" s="44">
        <v>263.42</v>
      </c>
      <c r="H2897" s="44">
        <v>3.8788</v>
      </c>
      <c r="I2897" s="44">
        <v>1.7040999999999999</v>
      </c>
      <c r="J2897" s="45">
        <v>9.5679999999999996</v>
      </c>
    </row>
    <row r="2898" spans="1:10" x14ac:dyDescent="0.25">
      <c r="A2898" s="33">
        <v>40295</v>
      </c>
      <c r="B2898" s="44">
        <v>1.329</v>
      </c>
      <c r="C2898" s="44">
        <v>124.7</v>
      </c>
      <c r="D2898" s="44">
        <v>25.513999999999999</v>
      </c>
      <c r="E2898" s="44">
        <v>7.4421999999999997</v>
      </c>
      <c r="F2898" s="44">
        <v>0.86704999999999999</v>
      </c>
      <c r="G2898" s="44">
        <v>266.75</v>
      </c>
      <c r="H2898" s="44">
        <v>3.9165999999999999</v>
      </c>
      <c r="I2898" s="44">
        <v>1.6762999999999999</v>
      </c>
      <c r="J2898" s="45">
        <v>9.577</v>
      </c>
    </row>
    <row r="2899" spans="1:10" x14ac:dyDescent="0.25">
      <c r="A2899" s="33">
        <v>40296</v>
      </c>
      <c r="B2899" s="44">
        <v>1.3245</v>
      </c>
      <c r="C2899" s="44">
        <v>124.48</v>
      </c>
      <c r="D2899" s="44">
        <v>25.57</v>
      </c>
      <c r="E2899" s="44">
        <v>7.4423000000000004</v>
      </c>
      <c r="F2899" s="44">
        <v>0.87080000000000002</v>
      </c>
      <c r="G2899" s="44">
        <v>269.89999999999998</v>
      </c>
      <c r="H2899" s="44">
        <v>3.9315000000000002</v>
      </c>
      <c r="I2899" s="44">
        <v>1.71</v>
      </c>
      <c r="J2899" s="45">
        <v>9.6257999999999999</v>
      </c>
    </row>
    <row r="2900" spans="1:10" x14ac:dyDescent="0.25">
      <c r="A2900" s="33">
        <v>40297</v>
      </c>
      <c r="B2900" s="44">
        <v>1.3255999999999999</v>
      </c>
      <c r="C2900" s="44">
        <v>124.76</v>
      </c>
      <c r="D2900" s="44">
        <v>25.54</v>
      </c>
      <c r="E2900" s="44">
        <v>7.4420999999999999</v>
      </c>
      <c r="F2900" s="44">
        <v>0.86785000000000001</v>
      </c>
      <c r="G2900" s="44">
        <v>268.27999999999997</v>
      </c>
      <c r="H2900" s="44">
        <v>3.9152999999999998</v>
      </c>
      <c r="I2900" s="44">
        <v>1.7433000000000001</v>
      </c>
      <c r="J2900" s="45">
        <v>9.6266999999999996</v>
      </c>
    </row>
    <row r="2901" spans="1:10" x14ac:dyDescent="0.25">
      <c r="A2901" s="33">
        <v>40298</v>
      </c>
      <c r="B2901" s="44">
        <v>1.3314999999999999</v>
      </c>
      <c r="C2901" s="44">
        <v>125.81</v>
      </c>
      <c r="D2901" s="44">
        <v>25.527000000000001</v>
      </c>
      <c r="E2901" s="44">
        <v>7.4424999999999999</v>
      </c>
      <c r="F2901" s="44">
        <v>0.87029999999999996</v>
      </c>
      <c r="G2901" s="44">
        <v>266.82</v>
      </c>
      <c r="H2901" s="44">
        <v>3.9163000000000001</v>
      </c>
      <c r="I2901" s="44">
        <v>1.7003999999999999</v>
      </c>
      <c r="J2901" s="45">
        <v>9.6217000000000006</v>
      </c>
    </row>
    <row r="2902" spans="1:10" x14ac:dyDescent="0.25">
      <c r="A2902" s="33">
        <v>40301</v>
      </c>
      <c r="B2902" s="44">
        <v>1.3238000000000001</v>
      </c>
      <c r="C2902" s="44">
        <v>124.95</v>
      </c>
      <c r="D2902" s="44">
        <v>25.57</v>
      </c>
      <c r="E2902" s="44">
        <v>7.4424999999999999</v>
      </c>
      <c r="F2902" s="44">
        <v>0.86799999999999999</v>
      </c>
      <c r="G2902" s="44">
        <v>268.02999999999997</v>
      </c>
      <c r="H2902" s="44">
        <v>3.9159999999999999</v>
      </c>
      <c r="I2902" s="44">
        <v>1.6832</v>
      </c>
      <c r="J2902" s="45">
        <v>9.6095000000000006</v>
      </c>
    </row>
    <row r="2903" spans="1:10" x14ac:dyDescent="0.25">
      <c r="A2903" s="33">
        <v>40302</v>
      </c>
      <c r="B2903" s="44">
        <v>1.3089</v>
      </c>
      <c r="C2903" s="44">
        <v>123.66</v>
      </c>
      <c r="D2903" s="44">
        <v>25.71</v>
      </c>
      <c r="E2903" s="44">
        <v>7.4428000000000001</v>
      </c>
      <c r="F2903" s="44">
        <v>0.86324999999999996</v>
      </c>
      <c r="G2903" s="44">
        <v>273.39999999999998</v>
      </c>
      <c r="H2903" s="44">
        <v>3.9584999999999999</v>
      </c>
      <c r="I2903" s="44">
        <v>1.6555</v>
      </c>
      <c r="J2903" s="45">
        <v>9.5896000000000008</v>
      </c>
    </row>
    <row r="2904" spans="1:10" x14ac:dyDescent="0.25">
      <c r="A2904" s="33">
        <v>40303</v>
      </c>
      <c r="B2904" s="44">
        <v>1.2924</v>
      </c>
      <c r="C2904" s="44">
        <v>122.66</v>
      </c>
      <c r="D2904" s="44">
        <v>25.878</v>
      </c>
      <c r="E2904" s="44">
        <v>7.4427000000000003</v>
      </c>
      <c r="F2904" s="44">
        <v>0.85509999999999997</v>
      </c>
      <c r="G2904" s="44">
        <v>276.83</v>
      </c>
      <c r="H2904" s="44">
        <v>4.032</v>
      </c>
      <c r="I2904" s="44">
        <v>1.6597999999999999</v>
      </c>
      <c r="J2904" s="45">
        <v>9.6418999999999997</v>
      </c>
    </row>
    <row r="2905" spans="1:10" x14ac:dyDescent="0.25">
      <c r="A2905" s="33">
        <v>40304</v>
      </c>
      <c r="B2905" s="44">
        <v>1.2726999999999999</v>
      </c>
      <c r="C2905" s="44">
        <v>119.34</v>
      </c>
      <c r="D2905" s="44">
        <v>25.968</v>
      </c>
      <c r="E2905" s="44">
        <v>7.4429999999999996</v>
      </c>
      <c r="F2905" s="44">
        <v>0.84294999999999998</v>
      </c>
      <c r="G2905" s="44">
        <v>279.42</v>
      </c>
      <c r="H2905" s="44">
        <v>4.0922999999999998</v>
      </c>
      <c r="I2905" s="44">
        <v>1.6383000000000001</v>
      </c>
      <c r="J2905" s="45">
        <v>9.7119999999999997</v>
      </c>
    </row>
    <row r="2906" spans="1:10" x14ac:dyDescent="0.25">
      <c r="A2906" s="33">
        <v>40305</v>
      </c>
      <c r="B2906" s="44">
        <v>1.2746</v>
      </c>
      <c r="C2906" s="44">
        <v>117.84</v>
      </c>
      <c r="D2906" s="44">
        <v>25.975999999999999</v>
      </c>
      <c r="E2906" s="44">
        <v>7.4435000000000002</v>
      </c>
      <c r="F2906" s="44">
        <v>0.86804999999999999</v>
      </c>
      <c r="G2906" s="44">
        <v>281.60000000000002</v>
      </c>
      <c r="H2906" s="44">
        <v>4.1482999999999999</v>
      </c>
      <c r="I2906" s="44">
        <v>1.6294999999999999</v>
      </c>
      <c r="J2906" s="45">
        <v>9.7632999999999992</v>
      </c>
    </row>
    <row r="2907" spans="1:10" x14ac:dyDescent="0.25">
      <c r="A2907" s="33">
        <v>40308</v>
      </c>
      <c r="B2907" s="44">
        <v>1.2968999999999999</v>
      </c>
      <c r="C2907" s="44">
        <v>120.97</v>
      </c>
      <c r="D2907" s="44">
        <v>25.603000000000002</v>
      </c>
      <c r="E2907" s="44">
        <v>7.4419000000000004</v>
      </c>
      <c r="F2907" s="44">
        <v>0.86404999999999998</v>
      </c>
      <c r="G2907" s="44">
        <v>273.2</v>
      </c>
      <c r="H2907" s="44">
        <v>4.0279999999999996</v>
      </c>
      <c r="I2907" s="44">
        <v>1.6171</v>
      </c>
      <c r="J2907" s="45">
        <v>9.6860999999999997</v>
      </c>
    </row>
    <row r="2908" spans="1:10" x14ac:dyDescent="0.25">
      <c r="A2908" s="33">
        <v>40309</v>
      </c>
      <c r="B2908" s="44">
        <v>1.2698</v>
      </c>
      <c r="C2908" s="44">
        <v>117.38</v>
      </c>
      <c r="D2908" s="44">
        <v>25.59</v>
      </c>
      <c r="E2908" s="44">
        <v>7.4424999999999999</v>
      </c>
      <c r="F2908" s="44">
        <v>0.85960000000000003</v>
      </c>
      <c r="G2908" s="44">
        <v>276.10000000000002</v>
      </c>
      <c r="H2908" s="44">
        <v>4.0499000000000001</v>
      </c>
      <c r="I2908" s="44">
        <v>1.6067</v>
      </c>
      <c r="J2908" s="45">
        <v>9.6562999999999999</v>
      </c>
    </row>
    <row r="2909" spans="1:10" x14ac:dyDescent="0.25">
      <c r="A2909" s="33">
        <v>40310</v>
      </c>
      <c r="B2909" s="44">
        <v>1.2685999999999999</v>
      </c>
      <c r="C2909" s="44">
        <v>118.06</v>
      </c>
      <c r="D2909" s="44">
        <v>25.39</v>
      </c>
      <c r="E2909" s="44">
        <v>7.4417999999999997</v>
      </c>
      <c r="F2909" s="44">
        <v>0.84940000000000004</v>
      </c>
      <c r="G2909" s="44">
        <v>273.76</v>
      </c>
      <c r="H2909" s="44">
        <v>3.9706999999999999</v>
      </c>
      <c r="I2909" s="44">
        <v>1.6354</v>
      </c>
      <c r="J2909" s="45">
        <v>9.5780999999999992</v>
      </c>
    </row>
    <row r="2910" spans="1:10" x14ac:dyDescent="0.25">
      <c r="A2910" s="33">
        <v>40311</v>
      </c>
      <c r="B2910" s="44">
        <v>1.2586999999999999</v>
      </c>
      <c r="C2910" s="44">
        <v>116.99</v>
      </c>
      <c r="D2910" s="44">
        <v>25.416</v>
      </c>
      <c r="E2910" s="44">
        <v>7.4387999999999996</v>
      </c>
      <c r="F2910" s="44">
        <v>0.85299999999999998</v>
      </c>
      <c r="G2910" s="44">
        <v>272.45</v>
      </c>
      <c r="H2910" s="44">
        <v>3.9538000000000002</v>
      </c>
      <c r="I2910" s="44">
        <v>1.5948</v>
      </c>
      <c r="J2910" s="45">
        <v>9.5305999999999997</v>
      </c>
    </row>
    <row r="2911" spans="1:10" x14ac:dyDescent="0.25">
      <c r="A2911" s="33">
        <v>40312</v>
      </c>
      <c r="B2911" s="44">
        <v>1.2492000000000001</v>
      </c>
      <c r="C2911" s="44">
        <v>115.55</v>
      </c>
      <c r="D2911" s="44">
        <v>25.465</v>
      </c>
      <c r="E2911" s="44">
        <v>7.4390999999999998</v>
      </c>
      <c r="F2911" s="44">
        <v>0.85709999999999997</v>
      </c>
      <c r="G2911" s="44">
        <v>276.13</v>
      </c>
      <c r="H2911" s="44">
        <v>3.9857999999999998</v>
      </c>
      <c r="I2911" s="44">
        <v>1.5852999999999999</v>
      </c>
      <c r="J2911" s="45">
        <v>9.5745000000000005</v>
      </c>
    </row>
    <row r="2912" spans="1:10" x14ac:dyDescent="0.25">
      <c r="A2912" s="33">
        <v>40315</v>
      </c>
      <c r="B2912" s="44">
        <v>1.2349000000000001</v>
      </c>
      <c r="C2912" s="44">
        <v>114.17</v>
      </c>
      <c r="D2912" s="44">
        <v>25.56</v>
      </c>
      <c r="E2912" s="44">
        <v>7.4405000000000001</v>
      </c>
      <c r="F2912" s="44">
        <v>0.85540000000000005</v>
      </c>
      <c r="G2912" s="44">
        <v>277.82</v>
      </c>
      <c r="H2912" s="44">
        <v>4.0194999999999999</v>
      </c>
      <c r="I2912" s="44">
        <v>1.5755999999999999</v>
      </c>
      <c r="J2912" s="45">
        <v>9.6035000000000004</v>
      </c>
    </row>
    <row r="2913" spans="1:10" x14ac:dyDescent="0.25">
      <c r="A2913" s="33">
        <v>40316</v>
      </c>
      <c r="B2913" s="44">
        <v>1.2427999999999999</v>
      </c>
      <c r="C2913" s="44">
        <v>115.32</v>
      </c>
      <c r="D2913" s="44">
        <v>25.457999999999998</v>
      </c>
      <c r="E2913" s="44">
        <v>7.4404000000000003</v>
      </c>
      <c r="F2913" s="44">
        <v>0.85894999999999999</v>
      </c>
      <c r="G2913" s="44">
        <v>277.38</v>
      </c>
      <c r="H2913" s="44">
        <v>3.9990000000000001</v>
      </c>
      <c r="I2913" s="44">
        <v>1.5725</v>
      </c>
      <c r="J2913" s="45">
        <v>9.5545000000000009</v>
      </c>
    </row>
    <row r="2914" spans="1:10" x14ac:dyDescent="0.25">
      <c r="A2914" s="33">
        <v>40317</v>
      </c>
      <c r="B2914" s="44">
        <v>1.2270000000000001</v>
      </c>
      <c r="C2914" s="44">
        <v>112.49</v>
      </c>
      <c r="D2914" s="44">
        <v>25.727</v>
      </c>
      <c r="E2914" s="44">
        <v>7.4405999999999999</v>
      </c>
      <c r="F2914" s="44">
        <v>0.85804999999999998</v>
      </c>
      <c r="G2914" s="44">
        <v>279.5</v>
      </c>
      <c r="H2914" s="44">
        <v>4.0830000000000002</v>
      </c>
      <c r="I2914" s="44">
        <v>1.5774999999999999</v>
      </c>
      <c r="J2914" s="45">
        <v>9.6074999999999999</v>
      </c>
    </row>
    <row r="2915" spans="1:10" x14ac:dyDescent="0.25">
      <c r="A2915" s="33">
        <v>40318</v>
      </c>
      <c r="B2915" s="44">
        <v>1.2334000000000001</v>
      </c>
      <c r="C2915" s="44">
        <v>111.93</v>
      </c>
      <c r="D2915" s="44">
        <v>25.913</v>
      </c>
      <c r="E2915" s="44">
        <v>7.4421999999999997</v>
      </c>
      <c r="F2915" s="44">
        <v>0.86439999999999995</v>
      </c>
      <c r="G2915" s="44">
        <v>283</v>
      </c>
      <c r="H2915" s="44">
        <v>4.1879999999999997</v>
      </c>
      <c r="I2915" s="44">
        <v>1.5936999999999999</v>
      </c>
      <c r="J2915" s="45">
        <v>9.7387999999999995</v>
      </c>
    </row>
    <row r="2916" spans="1:10" x14ac:dyDescent="0.25">
      <c r="A2916" s="33">
        <v>40319</v>
      </c>
      <c r="B2916" s="44">
        <v>1.2497</v>
      </c>
      <c r="C2916" s="44">
        <v>112.08</v>
      </c>
      <c r="D2916" s="44">
        <v>25.917000000000002</v>
      </c>
      <c r="E2916" s="44">
        <v>7.4425999999999997</v>
      </c>
      <c r="F2916" s="44">
        <v>0.87034999999999996</v>
      </c>
      <c r="G2916" s="44">
        <v>281.33</v>
      </c>
      <c r="H2916" s="44">
        <v>4.1529999999999996</v>
      </c>
      <c r="I2916" s="44">
        <v>1.5985</v>
      </c>
      <c r="J2916" s="45">
        <v>9.8309999999999995</v>
      </c>
    </row>
    <row r="2917" spans="1:10" x14ac:dyDescent="0.25">
      <c r="A2917" s="33">
        <v>40322</v>
      </c>
      <c r="B2917" s="44">
        <v>1.236</v>
      </c>
      <c r="C2917" s="44">
        <v>111.63</v>
      </c>
      <c r="D2917" s="44">
        <v>25.664000000000001</v>
      </c>
      <c r="E2917" s="44">
        <v>7.4420999999999999</v>
      </c>
      <c r="F2917" s="44">
        <v>0.86080000000000001</v>
      </c>
      <c r="G2917" s="44">
        <v>278.33999999999997</v>
      </c>
      <c r="H2917" s="44">
        <v>4.1150000000000002</v>
      </c>
      <c r="I2917" s="44">
        <v>1.5911999999999999</v>
      </c>
      <c r="J2917" s="45">
        <v>9.7959999999999994</v>
      </c>
    </row>
    <row r="2918" spans="1:10" x14ac:dyDescent="0.25">
      <c r="A2918" s="33">
        <v>40323</v>
      </c>
      <c r="B2918" s="44">
        <v>1.2222999999999999</v>
      </c>
      <c r="C2918" s="44">
        <v>109.53</v>
      </c>
      <c r="D2918" s="44">
        <v>25.646999999999998</v>
      </c>
      <c r="E2918" s="44">
        <v>7.4404000000000003</v>
      </c>
      <c r="F2918" s="44">
        <v>0.85204999999999997</v>
      </c>
      <c r="G2918" s="44">
        <v>280.38</v>
      </c>
      <c r="H2918" s="44">
        <v>4.1642000000000001</v>
      </c>
      <c r="I2918" s="44">
        <v>1.6133999999999999</v>
      </c>
      <c r="J2918" s="45">
        <v>9.8275000000000006</v>
      </c>
    </row>
    <row r="2919" spans="1:10" x14ac:dyDescent="0.25">
      <c r="A2919" s="33">
        <v>40324</v>
      </c>
      <c r="B2919" s="44">
        <v>1.2309000000000001</v>
      </c>
      <c r="C2919" s="44">
        <v>111.35</v>
      </c>
      <c r="D2919" s="44">
        <v>25.55</v>
      </c>
      <c r="E2919" s="44">
        <v>7.4402999999999997</v>
      </c>
      <c r="F2919" s="44">
        <v>0.85470000000000002</v>
      </c>
      <c r="G2919" s="44">
        <v>277.44</v>
      </c>
      <c r="H2919" s="44">
        <v>4.109</v>
      </c>
      <c r="I2919" s="44">
        <v>1.6151</v>
      </c>
      <c r="J2919" s="45">
        <v>9.6989999999999998</v>
      </c>
    </row>
    <row r="2920" spans="1:10" x14ac:dyDescent="0.25">
      <c r="A2920" s="33">
        <v>40325</v>
      </c>
      <c r="B2920" s="44">
        <v>1.2255</v>
      </c>
      <c r="C2920" s="44">
        <v>110.79</v>
      </c>
      <c r="D2920" s="44">
        <v>25.629000000000001</v>
      </c>
      <c r="E2920" s="44">
        <v>7.4396000000000004</v>
      </c>
      <c r="F2920" s="44">
        <v>0.84624999999999995</v>
      </c>
      <c r="G2920" s="44">
        <v>276.86</v>
      </c>
      <c r="H2920" s="44">
        <v>4.0848000000000004</v>
      </c>
      <c r="I2920" s="44">
        <v>1.5813999999999999</v>
      </c>
      <c r="J2920" s="45">
        <v>9.6660000000000004</v>
      </c>
    </row>
    <row r="2921" spans="1:10" x14ac:dyDescent="0.25">
      <c r="A2921" s="33">
        <v>40326</v>
      </c>
      <c r="B2921" s="44">
        <v>1.2383999999999999</v>
      </c>
      <c r="C2921" s="44">
        <v>113.06</v>
      </c>
      <c r="D2921" s="44">
        <v>25.78</v>
      </c>
      <c r="E2921" s="44">
        <v>7.4410999999999996</v>
      </c>
      <c r="F2921" s="44">
        <v>0.84994999999999998</v>
      </c>
      <c r="G2921" s="44">
        <v>273.93</v>
      </c>
      <c r="H2921" s="44">
        <v>4.0614999999999997</v>
      </c>
      <c r="I2921" s="44">
        <v>1.5633999999999999</v>
      </c>
      <c r="J2921" s="45">
        <v>9.6579999999999995</v>
      </c>
    </row>
    <row r="2922" spans="1:10" x14ac:dyDescent="0.25">
      <c r="A2922" s="33">
        <v>40329</v>
      </c>
      <c r="B2922" s="44">
        <v>1.2306999999999999</v>
      </c>
      <c r="C2922" s="44">
        <v>112.62</v>
      </c>
      <c r="D2922" s="44">
        <v>25.504999999999999</v>
      </c>
      <c r="E2922" s="44">
        <v>7.4394999999999998</v>
      </c>
      <c r="F2922" s="44">
        <v>0.84863</v>
      </c>
      <c r="G2922" s="44">
        <v>275.52999999999997</v>
      </c>
      <c r="H2922" s="44">
        <v>4.0791000000000004</v>
      </c>
      <c r="I2922" s="44">
        <v>1.5553999999999999</v>
      </c>
      <c r="J2922" s="45">
        <v>9.6229999999999993</v>
      </c>
    </row>
    <row r="2923" spans="1:10" x14ac:dyDescent="0.25">
      <c r="A2923" s="33">
        <v>40330</v>
      </c>
      <c r="B2923" s="44">
        <v>1.2155</v>
      </c>
      <c r="C2923" s="44">
        <v>110.65</v>
      </c>
      <c r="D2923" s="44">
        <v>25.628</v>
      </c>
      <c r="E2923" s="44">
        <v>7.4393000000000002</v>
      </c>
      <c r="F2923" s="44">
        <v>0.8347</v>
      </c>
      <c r="G2923" s="44">
        <v>276.62</v>
      </c>
      <c r="H2923" s="44">
        <v>4.1139999999999999</v>
      </c>
      <c r="I2923" s="44">
        <v>1.5502</v>
      </c>
      <c r="J2923" s="45">
        <v>9.6163000000000007</v>
      </c>
    </row>
    <row r="2924" spans="1:10" x14ac:dyDescent="0.25">
      <c r="A2924" s="33">
        <v>40331</v>
      </c>
      <c r="B2924" s="44">
        <v>1.2218</v>
      </c>
      <c r="C2924" s="44">
        <v>112.36</v>
      </c>
      <c r="D2924" s="44">
        <v>25.779</v>
      </c>
      <c r="E2924" s="44">
        <v>7.4402999999999997</v>
      </c>
      <c r="F2924" s="44">
        <v>0.83345000000000002</v>
      </c>
      <c r="G2924" s="44">
        <v>275.88</v>
      </c>
      <c r="H2924" s="44">
        <v>4.1007999999999996</v>
      </c>
      <c r="I2924" s="44">
        <v>1.5504</v>
      </c>
      <c r="J2924" s="45">
        <v>9.5668000000000006</v>
      </c>
    </row>
    <row r="2925" spans="1:10" x14ac:dyDescent="0.25">
      <c r="A2925" s="33">
        <v>40332</v>
      </c>
      <c r="B2925" s="44">
        <v>1.2267999999999999</v>
      </c>
      <c r="C2925" s="44">
        <v>113.74</v>
      </c>
      <c r="D2925" s="44">
        <v>25.75</v>
      </c>
      <c r="E2925" s="44">
        <v>7.4413</v>
      </c>
      <c r="F2925" s="44">
        <v>0.8357</v>
      </c>
      <c r="G2925" s="44">
        <v>275.2</v>
      </c>
      <c r="H2925" s="44">
        <v>4.0705</v>
      </c>
      <c r="I2925" s="44">
        <v>1.5465</v>
      </c>
      <c r="J2925" s="45">
        <v>9.5210000000000008</v>
      </c>
    </row>
    <row r="2926" spans="1:10" x14ac:dyDescent="0.25">
      <c r="A2926" s="33">
        <v>40333</v>
      </c>
      <c r="B2926" s="44">
        <v>1.206</v>
      </c>
      <c r="C2926" s="44">
        <v>111.73</v>
      </c>
      <c r="D2926" s="44">
        <v>26.055</v>
      </c>
      <c r="E2926" s="44">
        <v>7.4398</v>
      </c>
      <c r="F2926" s="44">
        <v>0.82745000000000002</v>
      </c>
      <c r="G2926" s="44">
        <v>288.8</v>
      </c>
      <c r="H2926" s="44">
        <v>4.1950000000000003</v>
      </c>
      <c r="I2926" s="44">
        <v>1.5193000000000001</v>
      </c>
      <c r="J2926" s="45">
        <v>9.5495000000000001</v>
      </c>
    </row>
    <row r="2927" spans="1:10" x14ac:dyDescent="0.25">
      <c r="A2927" s="33">
        <v>40336</v>
      </c>
      <c r="B2927" s="44">
        <v>1.1959</v>
      </c>
      <c r="C2927" s="44">
        <v>109.86</v>
      </c>
      <c r="D2927" s="44">
        <v>25.898</v>
      </c>
      <c r="E2927" s="44">
        <v>7.4377000000000004</v>
      </c>
      <c r="F2927" s="44">
        <v>0.8246</v>
      </c>
      <c r="G2927" s="44">
        <v>285.7</v>
      </c>
      <c r="H2927" s="44">
        <v>4.1502999999999997</v>
      </c>
      <c r="I2927" s="44">
        <v>1.5167999999999999</v>
      </c>
      <c r="J2927" s="45">
        <v>9.6448999999999998</v>
      </c>
    </row>
    <row r="2928" spans="1:10" x14ac:dyDescent="0.25">
      <c r="A2928" s="33">
        <v>40337</v>
      </c>
      <c r="B2928" s="44">
        <v>1.1941999999999999</v>
      </c>
      <c r="C2928" s="44">
        <v>109.32</v>
      </c>
      <c r="D2928" s="44">
        <v>25.92</v>
      </c>
      <c r="E2928" s="44">
        <v>7.4382000000000001</v>
      </c>
      <c r="F2928" s="44">
        <v>0.82804999999999995</v>
      </c>
      <c r="G2928" s="44">
        <v>282.2</v>
      </c>
      <c r="H2928" s="44">
        <v>4.133</v>
      </c>
      <c r="I2928" s="44">
        <v>1.5109999999999999</v>
      </c>
      <c r="J2928" s="45">
        <v>9.6597000000000008</v>
      </c>
    </row>
    <row r="2929" spans="1:10" x14ac:dyDescent="0.25">
      <c r="A2929" s="33">
        <v>40338</v>
      </c>
      <c r="B2929" s="44">
        <v>1.2010000000000001</v>
      </c>
      <c r="C2929" s="44">
        <v>109.99</v>
      </c>
      <c r="D2929" s="44">
        <v>25.891999999999999</v>
      </c>
      <c r="E2929" s="44">
        <v>7.4387999999999996</v>
      </c>
      <c r="F2929" s="44">
        <v>0.82589999999999997</v>
      </c>
      <c r="G2929" s="44">
        <v>281.8</v>
      </c>
      <c r="H2929" s="44">
        <v>4.1124000000000001</v>
      </c>
      <c r="I2929" s="44">
        <v>1.5224</v>
      </c>
      <c r="J2929" s="45">
        <v>9.6176999999999992</v>
      </c>
    </row>
    <row r="2930" spans="1:10" x14ac:dyDescent="0.25">
      <c r="A2930" s="33">
        <v>40339</v>
      </c>
      <c r="B2930" s="44">
        <v>1.2044999999999999</v>
      </c>
      <c r="C2930" s="44">
        <v>109.84</v>
      </c>
      <c r="D2930" s="44">
        <v>25.965</v>
      </c>
      <c r="E2930" s="44">
        <v>7.4390000000000001</v>
      </c>
      <c r="F2930" s="44">
        <v>0.82520000000000004</v>
      </c>
      <c r="G2930" s="44">
        <v>282.04000000000002</v>
      </c>
      <c r="H2930" s="44">
        <v>4.1218000000000004</v>
      </c>
      <c r="I2930" s="44">
        <v>1.4972000000000001</v>
      </c>
      <c r="J2930" s="45">
        <v>9.5775000000000006</v>
      </c>
    </row>
    <row r="2931" spans="1:10" x14ac:dyDescent="0.25">
      <c r="A2931" s="33">
        <v>40340</v>
      </c>
      <c r="B2931" s="44">
        <v>1.2126999999999999</v>
      </c>
      <c r="C2931" s="44">
        <v>111.13</v>
      </c>
      <c r="D2931" s="44">
        <v>25.695</v>
      </c>
      <c r="E2931" s="44">
        <v>7.4390999999999998</v>
      </c>
      <c r="F2931" s="44">
        <v>0.82930000000000004</v>
      </c>
      <c r="G2931" s="44">
        <v>279.60000000000002</v>
      </c>
      <c r="H2931" s="44">
        <v>4.0890000000000004</v>
      </c>
      <c r="I2931" s="44">
        <v>1.4858</v>
      </c>
      <c r="J2931" s="45">
        <v>9.5809999999999995</v>
      </c>
    </row>
    <row r="2932" spans="1:10" x14ac:dyDescent="0.25">
      <c r="A2932" s="33">
        <v>40343</v>
      </c>
      <c r="B2932" s="44">
        <v>1.2249000000000001</v>
      </c>
      <c r="C2932" s="44">
        <v>112.43</v>
      </c>
      <c r="D2932" s="44">
        <v>25.681000000000001</v>
      </c>
      <c r="E2932" s="44">
        <v>7.4375</v>
      </c>
      <c r="F2932" s="44">
        <v>0.83079999999999998</v>
      </c>
      <c r="G2932" s="44">
        <v>279</v>
      </c>
      <c r="H2932" s="44">
        <v>4.077</v>
      </c>
      <c r="I2932" s="44">
        <v>1.4948999999999999</v>
      </c>
      <c r="J2932" s="45">
        <v>9.5670000000000002</v>
      </c>
    </row>
    <row r="2933" spans="1:10" x14ac:dyDescent="0.25">
      <c r="A2933" s="33">
        <v>40344</v>
      </c>
      <c r="B2933" s="44">
        <v>1.2258</v>
      </c>
      <c r="C2933" s="44">
        <v>111.77</v>
      </c>
      <c r="D2933" s="44">
        <v>25.663</v>
      </c>
      <c r="E2933" s="44">
        <v>7.4377000000000004</v>
      </c>
      <c r="F2933" s="44">
        <v>0.83199999999999996</v>
      </c>
      <c r="G2933" s="44">
        <v>280.10000000000002</v>
      </c>
      <c r="H2933" s="44">
        <v>4.0734000000000004</v>
      </c>
      <c r="I2933" s="44">
        <v>1.534</v>
      </c>
      <c r="J2933" s="45">
        <v>9.6214999999999993</v>
      </c>
    </row>
    <row r="2934" spans="1:10" x14ac:dyDescent="0.25">
      <c r="A2934" s="33">
        <v>40345</v>
      </c>
      <c r="B2934" s="44">
        <v>1.2277</v>
      </c>
      <c r="C2934" s="44">
        <v>112.15</v>
      </c>
      <c r="D2934" s="44">
        <v>25.741</v>
      </c>
      <c r="E2934" s="44">
        <v>7.4382000000000001</v>
      </c>
      <c r="F2934" s="44">
        <v>0.83084999999999998</v>
      </c>
      <c r="G2934" s="44">
        <v>281.07</v>
      </c>
      <c r="H2934" s="44">
        <v>4.0925000000000002</v>
      </c>
      <c r="I2934" s="44">
        <v>1.5681</v>
      </c>
      <c r="J2934" s="45">
        <v>9.6013999999999999</v>
      </c>
    </row>
    <row r="2935" spans="1:10" x14ac:dyDescent="0.25">
      <c r="A2935" s="33">
        <v>40346</v>
      </c>
      <c r="B2935" s="44">
        <v>1.2363</v>
      </c>
      <c r="C2935" s="44">
        <v>112.89</v>
      </c>
      <c r="D2935" s="44">
        <v>25.731000000000002</v>
      </c>
      <c r="E2935" s="44">
        <v>7.4386999999999999</v>
      </c>
      <c r="F2935" s="44">
        <v>0.83489999999999998</v>
      </c>
      <c r="G2935" s="44">
        <v>279.20999999999998</v>
      </c>
      <c r="H2935" s="44">
        <v>4.0755999999999997</v>
      </c>
      <c r="I2935" s="44">
        <v>1.5697000000000001</v>
      </c>
      <c r="J2935" s="45">
        <v>9.5739999999999998</v>
      </c>
    </row>
    <row r="2936" spans="1:10" x14ac:dyDescent="0.25">
      <c r="A2936" s="33">
        <v>40347</v>
      </c>
      <c r="B2936" s="44">
        <v>1.2372000000000001</v>
      </c>
      <c r="C2936" s="44">
        <v>112.12</v>
      </c>
      <c r="D2936" s="44">
        <v>25.733000000000001</v>
      </c>
      <c r="E2936" s="44">
        <v>7.4398</v>
      </c>
      <c r="F2936" s="44">
        <v>0.8357</v>
      </c>
      <c r="G2936" s="44">
        <v>280.05</v>
      </c>
      <c r="H2936" s="44">
        <v>4.0674999999999999</v>
      </c>
      <c r="I2936" s="44">
        <v>1.6074999999999999</v>
      </c>
      <c r="J2936" s="45">
        <v>9.5599000000000007</v>
      </c>
    </row>
    <row r="2937" spans="1:10" x14ac:dyDescent="0.25">
      <c r="A2937" s="33">
        <v>40350</v>
      </c>
      <c r="B2937" s="44">
        <v>1.2391000000000001</v>
      </c>
      <c r="C2937" s="44">
        <v>113.1</v>
      </c>
      <c r="D2937" s="44">
        <v>25.76</v>
      </c>
      <c r="E2937" s="44">
        <v>7.4401999999999999</v>
      </c>
      <c r="F2937" s="44">
        <v>0.83409999999999995</v>
      </c>
      <c r="G2937" s="44">
        <v>278.02999999999997</v>
      </c>
      <c r="H2937" s="44">
        <v>4.0380000000000003</v>
      </c>
      <c r="I2937" s="44">
        <v>1.6133</v>
      </c>
      <c r="J2937" s="45">
        <v>9.5177999999999994</v>
      </c>
    </row>
    <row r="2938" spans="1:10" x14ac:dyDescent="0.25">
      <c r="A2938" s="33">
        <v>40351</v>
      </c>
      <c r="B2938" s="44">
        <v>1.2258</v>
      </c>
      <c r="C2938" s="44">
        <v>111.09</v>
      </c>
      <c r="D2938" s="44">
        <v>25.788</v>
      </c>
      <c r="E2938" s="44">
        <v>7.4419000000000004</v>
      </c>
      <c r="F2938" s="44">
        <v>0.83399999999999996</v>
      </c>
      <c r="G2938" s="44">
        <v>280.43</v>
      </c>
      <c r="H2938" s="44">
        <v>4.0601000000000003</v>
      </c>
      <c r="I2938" s="44">
        <v>1.5969</v>
      </c>
      <c r="J2938" s="45">
        <v>9.5579999999999998</v>
      </c>
    </row>
    <row r="2939" spans="1:10" x14ac:dyDescent="0.25">
      <c r="A2939" s="33">
        <v>40352</v>
      </c>
      <c r="B2939" s="44">
        <v>1.2271000000000001</v>
      </c>
      <c r="C2939" s="44">
        <v>110.76</v>
      </c>
      <c r="D2939" s="44">
        <v>25.725000000000001</v>
      </c>
      <c r="E2939" s="44">
        <v>7.4438000000000004</v>
      </c>
      <c r="F2939" s="44">
        <v>0.82289999999999996</v>
      </c>
      <c r="G2939" s="44">
        <v>280.38</v>
      </c>
      <c r="H2939" s="44">
        <v>4.0662000000000003</v>
      </c>
      <c r="I2939" s="44">
        <v>1.5993999999999999</v>
      </c>
      <c r="J2939" s="45">
        <v>9.5120000000000005</v>
      </c>
    </row>
    <row r="2940" spans="1:10" x14ac:dyDescent="0.25">
      <c r="A2940" s="33">
        <v>40353</v>
      </c>
      <c r="B2940" s="44">
        <v>1.2262</v>
      </c>
      <c r="C2940" s="44">
        <v>109.59</v>
      </c>
      <c r="D2940" s="44">
        <v>25.773</v>
      </c>
      <c r="E2940" s="44">
        <v>7.4427000000000003</v>
      </c>
      <c r="F2940" s="44">
        <v>0.81850000000000001</v>
      </c>
      <c r="G2940" s="44">
        <v>283.77999999999997</v>
      </c>
      <c r="H2940" s="44">
        <v>4.1207000000000003</v>
      </c>
      <c r="I2940" s="44">
        <v>1.6285000000000001</v>
      </c>
      <c r="J2940" s="45">
        <v>9.5740999999999996</v>
      </c>
    </row>
    <row r="2941" spans="1:10" x14ac:dyDescent="0.25">
      <c r="A2941" s="33">
        <v>40354</v>
      </c>
      <c r="B2941" s="44">
        <v>1.2294</v>
      </c>
      <c r="C2941" s="44">
        <v>109.99</v>
      </c>
      <c r="D2941" s="44">
        <v>25.795000000000002</v>
      </c>
      <c r="E2941" s="44">
        <v>7.4433999999999996</v>
      </c>
      <c r="F2941" s="44">
        <v>0.8236</v>
      </c>
      <c r="G2941" s="44">
        <v>285</v>
      </c>
      <c r="H2941" s="44">
        <v>4.1234999999999999</v>
      </c>
      <c r="I2941" s="44">
        <v>1.6088</v>
      </c>
      <c r="J2941" s="45">
        <v>9.5609999999999999</v>
      </c>
    </row>
    <row r="2942" spans="1:10" x14ac:dyDescent="0.25">
      <c r="A2942" s="33">
        <v>40357</v>
      </c>
      <c r="B2942" s="44">
        <v>1.2339</v>
      </c>
      <c r="C2942" s="44">
        <v>110.25</v>
      </c>
      <c r="D2942" s="44">
        <v>25.745000000000001</v>
      </c>
      <c r="E2942" s="44">
        <v>7.4443000000000001</v>
      </c>
      <c r="F2942" s="44">
        <v>0.82</v>
      </c>
      <c r="G2942" s="44">
        <v>285.02</v>
      </c>
      <c r="H2942" s="44">
        <v>4.1322000000000001</v>
      </c>
      <c r="I2942" s="44">
        <v>1.5928</v>
      </c>
      <c r="J2942" s="45">
        <v>9.5584000000000007</v>
      </c>
    </row>
    <row r="2943" spans="1:10" x14ac:dyDescent="0.25">
      <c r="A2943" s="33">
        <v>40358</v>
      </c>
      <c r="B2943" s="44">
        <v>1.2198</v>
      </c>
      <c r="C2943" s="44">
        <v>108.31</v>
      </c>
      <c r="D2943" s="44">
        <v>25.753</v>
      </c>
      <c r="E2943" s="44">
        <v>7.4485999999999999</v>
      </c>
      <c r="F2943" s="44">
        <v>0.81040000000000001</v>
      </c>
      <c r="G2943" s="44">
        <v>286.76</v>
      </c>
      <c r="H2943" s="44">
        <v>4.1603000000000003</v>
      </c>
      <c r="I2943" s="44">
        <v>1.59</v>
      </c>
      <c r="J2943" s="45">
        <v>9.5241000000000007</v>
      </c>
    </row>
    <row r="2944" spans="1:10" x14ac:dyDescent="0.25">
      <c r="A2944" s="33">
        <v>40359</v>
      </c>
      <c r="B2944" s="44">
        <v>1.2271000000000001</v>
      </c>
      <c r="C2944" s="44">
        <v>108.79</v>
      </c>
      <c r="D2944" s="44">
        <v>25.690999999999999</v>
      </c>
      <c r="E2944" s="44">
        <v>7.4488000000000003</v>
      </c>
      <c r="F2944" s="44">
        <v>0.81745000000000001</v>
      </c>
      <c r="G2944" s="44">
        <v>286</v>
      </c>
      <c r="H2944" s="44">
        <v>4.1470000000000002</v>
      </c>
      <c r="I2944" s="44">
        <v>1.5935999999999999</v>
      </c>
      <c r="J2944" s="45">
        <v>9.5259</v>
      </c>
    </row>
    <row r="2945" spans="1:10" x14ac:dyDescent="0.25">
      <c r="A2945" s="33">
        <v>40360</v>
      </c>
      <c r="B2945" s="44">
        <v>1.2327999999999999</v>
      </c>
      <c r="C2945" s="44">
        <v>108.14</v>
      </c>
      <c r="D2945" s="44">
        <v>25.77</v>
      </c>
      <c r="E2945" s="44">
        <v>7.4486999999999997</v>
      </c>
      <c r="F2945" s="44">
        <v>0.82215000000000005</v>
      </c>
      <c r="G2945" s="44">
        <v>287.45</v>
      </c>
      <c r="H2945" s="44">
        <v>4.1769999999999996</v>
      </c>
      <c r="I2945" s="44">
        <v>1.6055999999999999</v>
      </c>
      <c r="J2945" s="45">
        <v>9.6018000000000008</v>
      </c>
    </row>
    <row r="2946" spans="1:10" x14ac:dyDescent="0.25">
      <c r="A2946" s="33">
        <v>40361</v>
      </c>
      <c r="B2946" s="44">
        <v>1.2547999999999999</v>
      </c>
      <c r="C2946" s="44">
        <v>109.88</v>
      </c>
      <c r="D2946" s="44">
        <v>25.753</v>
      </c>
      <c r="E2946" s="44">
        <v>7.4497</v>
      </c>
      <c r="F2946" s="44">
        <v>0.82520000000000004</v>
      </c>
      <c r="G2946" s="44">
        <v>285.7</v>
      </c>
      <c r="H2946" s="44">
        <v>4.1544999999999996</v>
      </c>
      <c r="I2946" s="44">
        <v>1.5832999999999999</v>
      </c>
      <c r="J2946" s="45">
        <v>9.5519999999999996</v>
      </c>
    </row>
    <row r="2947" spans="1:10" x14ac:dyDescent="0.25">
      <c r="A2947" s="33">
        <v>40364</v>
      </c>
      <c r="B2947" s="44">
        <v>1.2531000000000001</v>
      </c>
      <c r="C2947" s="44">
        <v>109.93</v>
      </c>
      <c r="D2947" s="44">
        <v>25.585999999999999</v>
      </c>
      <c r="E2947" s="44">
        <v>7.4512999999999998</v>
      </c>
      <c r="F2947" s="44">
        <v>0.82750000000000001</v>
      </c>
      <c r="G2947" s="44">
        <v>286.2</v>
      </c>
      <c r="H2947" s="44">
        <v>4.1268000000000002</v>
      </c>
      <c r="I2947" s="44">
        <v>1.5649999999999999</v>
      </c>
      <c r="J2947" s="45">
        <v>9.5995000000000008</v>
      </c>
    </row>
    <row r="2948" spans="1:10" x14ac:dyDescent="0.25">
      <c r="A2948" s="33">
        <v>40365</v>
      </c>
      <c r="B2948" s="44">
        <v>1.2579</v>
      </c>
      <c r="C2948" s="44">
        <v>110.46</v>
      </c>
      <c r="D2948" s="44">
        <v>25.484999999999999</v>
      </c>
      <c r="E2948" s="44">
        <v>7.4534000000000002</v>
      </c>
      <c r="F2948" s="44">
        <v>0.82950000000000002</v>
      </c>
      <c r="G2948" s="44">
        <v>284.85000000000002</v>
      </c>
      <c r="H2948" s="44">
        <v>4.1009000000000002</v>
      </c>
      <c r="I2948" s="44">
        <v>1.5903</v>
      </c>
      <c r="J2948" s="45">
        <v>9.625</v>
      </c>
    </row>
    <row r="2949" spans="1:10" x14ac:dyDescent="0.25">
      <c r="A2949" s="33">
        <v>40366</v>
      </c>
      <c r="B2949" s="44">
        <v>1.2566999999999999</v>
      </c>
      <c r="C2949" s="44">
        <v>109.56</v>
      </c>
      <c r="D2949" s="44">
        <v>25.547999999999998</v>
      </c>
      <c r="E2949" s="44">
        <v>7.4531999999999998</v>
      </c>
      <c r="F2949" s="44">
        <v>0.83189999999999997</v>
      </c>
      <c r="G2949" s="44">
        <v>284.47000000000003</v>
      </c>
      <c r="H2949" s="44">
        <v>4.1219999999999999</v>
      </c>
      <c r="I2949" s="44">
        <v>1.5839000000000001</v>
      </c>
      <c r="J2949" s="45">
        <v>9.6159999999999997</v>
      </c>
    </row>
    <row r="2950" spans="1:10" x14ac:dyDescent="0.25">
      <c r="A2950" s="33">
        <v>40367</v>
      </c>
      <c r="B2950" s="44">
        <v>1.266</v>
      </c>
      <c r="C2950" s="44">
        <v>111.49</v>
      </c>
      <c r="D2950" s="44">
        <v>25.448</v>
      </c>
      <c r="E2950" s="44">
        <v>7.4542999999999999</v>
      </c>
      <c r="F2950" s="44">
        <v>0.83560000000000001</v>
      </c>
      <c r="G2950" s="44">
        <v>281.27</v>
      </c>
      <c r="H2950" s="44">
        <v>4.0789999999999997</v>
      </c>
      <c r="I2950" s="44">
        <v>1.5398000000000001</v>
      </c>
      <c r="J2950" s="45">
        <v>9.5473999999999997</v>
      </c>
    </row>
    <row r="2951" spans="1:10" x14ac:dyDescent="0.25">
      <c r="A2951" s="33">
        <v>40368</v>
      </c>
      <c r="B2951" s="44">
        <v>1.2637</v>
      </c>
      <c r="C2951" s="44">
        <v>111.85</v>
      </c>
      <c r="D2951" s="44">
        <v>25.36</v>
      </c>
      <c r="E2951" s="44">
        <v>7.4553000000000003</v>
      </c>
      <c r="F2951" s="44">
        <v>0.83599999999999997</v>
      </c>
      <c r="G2951" s="44">
        <v>280.24</v>
      </c>
      <c r="H2951" s="44">
        <v>4.0698999999999996</v>
      </c>
      <c r="I2951" s="44">
        <v>1.5105</v>
      </c>
      <c r="J2951" s="45">
        <v>9.4766999999999992</v>
      </c>
    </row>
    <row r="2952" spans="1:10" x14ac:dyDescent="0.25">
      <c r="A2952" s="33">
        <v>40371</v>
      </c>
      <c r="B2952" s="44">
        <v>1.2572000000000001</v>
      </c>
      <c r="C2952" s="44">
        <v>111.35</v>
      </c>
      <c r="D2952" s="44">
        <v>25.324999999999999</v>
      </c>
      <c r="E2952" s="44">
        <v>7.4551999999999996</v>
      </c>
      <c r="F2952" s="44">
        <v>0.83630000000000004</v>
      </c>
      <c r="G2952" s="44">
        <v>278.91000000000003</v>
      </c>
      <c r="H2952" s="44">
        <v>4.077</v>
      </c>
      <c r="I2952" s="44">
        <v>1.4991000000000001</v>
      </c>
      <c r="J2952" s="45">
        <v>9.4559999999999995</v>
      </c>
    </row>
    <row r="2953" spans="1:10" x14ac:dyDescent="0.25">
      <c r="A2953" s="33">
        <v>40372</v>
      </c>
      <c r="B2953" s="44">
        <v>1.2568999999999999</v>
      </c>
      <c r="C2953" s="44">
        <v>110.95</v>
      </c>
      <c r="D2953" s="44">
        <v>25.344000000000001</v>
      </c>
      <c r="E2953" s="44">
        <v>7.4554999999999998</v>
      </c>
      <c r="F2953" s="44">
        <v>0.83179999999999998</v>
      </c>
      <c r="G2953" s="44">
        <v>277.8</v>
      </c>
      <c r="H2953" s="44">
        <v>4.0747999999999998</v>
      </c>
      <c r="I2953" s="44">
        <v>1.4786999999999999</v>
      </c>
      <c r="J2953" s="45">
        <v>9.4032999999999998</v>
      </c>
    </row>
    <row r="2954" spans="1:10" x14ac:dyDescent="0.25">
      <c r="A2954" s="33">
        <v>40373</v>
      </c>
      <c r="B2954" s="44">
        <v>1.2703</v>
      </c>
      <c r="C2954" s="44">
        <v>112.49</v>
      </c>
      <c r="D2954" s="44">
        <v>25.47</v>
      </c>
      <c r="E2954" s="44">
        <v>7.4501999999999997</v>
      </c>
      <c r="F2954" s="44">
        <v>0.83430000000000004</v>
      </c>
      <c r="G2954" s="44">
        <v>278.02</v>
      </c>
      <c r="H2954" s="44">
        <v>4.0662000000000003</v>
      </c>
      <c r="I2954" s="44">
        <v>1.4899</v>
      </c>
      <c r="J2954" s="45">
        <v>9.4117999999999995</v>
      </c>
    </row>
    <row r="2955" spans="1:10" x14ac:dyDescent="0.25">
      <c r="A2955" s="33">
        <v>40374</v>
      </c>
      <c r="B2955" s="44">
        <v>1.2827999999999999</v>
      </c>
      <c r="C2955" s="44">
        <v>113.11</v>
      </c>
      <c r="D2955" s="44">
        <v>25.463999999999999</v>
      </c>
      <c r="E2955" s="44">
        <v>7.4503000000000004</v>
      </c>
      <c r="F2955" s="44">
        <v>0.83565</v>
      </c>
      <c r="G2955" s="44">
        <v>278.93</v>
      </c>
      <c r="H2955" s="44">
        <v>4.0608000000000004</v>
      </c>
      <c r="I2955" s="44">
        <v>1.4803999999999999</v>
      </c>
      <c r="J2955" s="45">
        <v>9.4161999999999999</v>
      </c>
    </row>
    <row r="2956" spans="1:10" x14ac:dyDescent="0.25">
      <c r="A2956" s="33">
        <v>40375</v>
      </c>
      <c r="B2956" s="44">
        <v>1.3</v>
      </c>
      <c r="C2956" s="44">
        <v>112.54</v>
      </c>
      <c r="D2956" s="44">
        <v>25.428000000000001</v>
      </c>
      <c r="E2956" s="44">
        <v>7.4512</v>
      </c>
      <c r="F2956" s="44">
        <v>0.84535000000000005</v>
      </c>
      <c r="G2956" s="44">
        <v>280.85000000000002</v>
      </c>
      <c r="H2956" s="44">
        <v>4.0914000000000001</v>
      </c>
      <c r="I2956" s="44">
        <v>1.4912000000000001</v>
      </c>
      <c r="J2956" s="45">
        <v>9.4809999999999999</v>
      </c>
    </row>
    <row r="2957" spans="1:10" x14ac:dyDescent="0.25">
      <c r="A2957" s="33">
        <v>40378</v>
      </c>
      <c r="B2957" s="44">
        <v>1.2957000000000001</v>
      </c>
      <c r="C2957" s="44">
        <v>112.84</v>
      </c>
      <c r="D2957" s="44">
        <v>25.428999999999998</v>
      </c>
      <c r="E2957" s="44">
        <v>7.4528999999999996</v>
      </c>
      <c r="F2957" s="44">
        <v>0.84830000000000005</v>
      </c>
      <c r="G2957" s="44">
        <v>289.18</v>
      </c>
      <c r="H2957" s="44">
        <v>4.1292</v>
      </c>
      <c r="I2957" s="44">
        <v>1.4961</v>
      </c>
      <c r="J2957" s="45">
        <v>9.5312000000000001</v>
      </c>
    </row>
    <row r="2958" spans="1:10" x14ac:dyDescent="0.25">
      <c r="A2958" s="33">
        <v>40379</v>
      </c>
      <c r="B2958" s="44">
        <v>1.2844</v>
      </c>
      <c r="C2958" s="44">
        <v>111.5</v>
      </c>
      <c r="D2958" s="44">
        <v>25.35</v>
      </c>
      <c r="E2958" s="44">
        <v>7.452</v>
      </c>
      <c r="F2958" s="44">
        <v>0.84745000000000004</v>
      </c>
      <c r="G2958" s="44">
        <v>290.57</v>
      </c>
      <c r="H2958" s="44">
        <v>4.1353999999999997</v>
      </c>
      <c r="I2958" s="44">
        <v>1.4928999999999999</v>
      </c>
      <c r="J2958" s="45">
        <v>9.5007000000000001</v>
      </c>
    </row>
    <row r="2959" spans="1:10" x14ac:dyDescent="0.25">
      <c r="A2959" s="33">
        <v>40380</v>
      </c>
      <c r="B2959" s="44">
        <v>1.2817000000000001</v>
      </c>
      <c r="C2959" s="44">
        <v>111.52</v>
      </c>
      <c r="D2959" s="44">
        <v>25.346</v>
      </c>
      <c r="E2959" s="44">
        <v>7.4519000000000002</v>
      </c>
      <c r="F2959" s="44">
        <v>0.83945000000000003</v>
      </c>
      <c r="G2959" s="44">
        <v>284.89999999999998</v>
      </c>
      <c r="H2959" s="44">
        <v>4.0986000000000002</v>
      </c>
      <c r="I2959" s="44">
        <v>1.5147999999999999</v>
      </c>
      <c r="J2959" s="45">
        <v>9.4595000000000002</v>
      </c>
    </row>
    <row r="2960" spans="1:10" x14ac:dyDescent="0.25">
      <c r="A2960" s="33">
        <v>40381</v>
      </c>
      <c r="B2960" s="44">
        <v>1.2849999999999999</v>
      </c>
      <c r="C2960" s="44">
        <v>111.57</v>
      </c>
      <c r="D2960" s="44">
        <v>25.178999999999998</v>
      </c>
      <c r="E2960" s="44">
        <v>7.4519000000000002</v>
      </c>
      <c r="F2960" s="44">
        <v>0.84279999999999999</v>
      </c>
      <c r="G2960" s="44">
        <v>283.25</v>
      </c>
      <c r="H2960" s="44">
        <v>4.0974000000000004</v>
      </c>
      <c r="I2960" s="44">
        <v>1.5205</v>
      </c>
      <c r="J2960" s="45">
        <v>9.4495000000000005</v>
      </c>
    </row>
    <row r="2961" spans="1:10" x14ac:dyDescent="0.25">
      <c r="A2961" s="33">
        <v>40382</v>
      </c>
      <c r="B2961" s="44">
        <v>1.2897000000000001</v>
      </c>
      <c r="C2961" s="44">
        <v>112.48</v>
      </c>
      <c r="D2961" s="44">
        <v>25.18</v>
      </c>
      <c r="E2961" s="44">
        <v>7.452</v>
      </c>
      <c r="F2961" s="44">
        <v>0.83720000000000006</v>
      </c>
      <c r="G2961" s="44">
        <v>287.17</v>
      </c>
      <c r="H2961" s="44">
        <v>4.07</v>
      </c>
      <c r="I2961" s="44">
        <v>1.5205</v>
      </c>
      <c r="J2961" s="45">
        <v>9.4410000000000007</v>
      </c>
    </row>
    <row r="2962" spans="1:10" x14ac:dyDescent="0.25">
      <c r="A2962" s="33">
        <v>40385</v>
      </c>
      <c r="B2962" s="44">
        <v>1.2930999999999999</v>
      </c>
      <c r="C2962" s="44">
        <v>112.31</v>
      </c>
      <c r="D2962" s="44">
        <v>25.125</v>
      </c>
      <c r="E2962" s="44">
        <v>7.4526000000000003</v>
      </c>
      <c r="F2962" s="44">
        <v>0.83425000000000005</v>
      </c>
      <c r="G2962" s="44">
        <v>287.37</v>
      </c>
      <c r="H2962" s="44">
        <v>4.0353000000000003</v>
      </c>
      <c r="I2962" s="44">
        <v>1.5233000000000001</v>
      </c>
      <c r="J2962" s="45">
        <v>9.4862000000000002</v>
      </c>
    </row>
    <row r="2963" spans="1:10" x14ac:dyDescent="0.25">
      <c r="A2963" s="33">
        <v>40386</v>
      </c>
      <c r="B2963" s="44">
        <v>1.3032999999999999</v>
      </c>
      <c r="C2963" s="44">
        <v>113.79</v>
      </c>
      <c r="D2963" s="44">
        <v>25.09</v>
      </c>
      <c r="E2963" s="44">
        <v>7.4530000000000003</v>
      </c>
      <c r="F2963" s="44">
        <v>0.83819999999999995</v>
      </c>
      <c r="G2963" s="44">
        <v>283.74</v>
      </c>
      <c r="H2963" s="44">
        <v>4.0045000000000002</v>
      </c>
      <c r="I2963" s="44">
        <v>1.5305</v>
      </c>
      <c r="J2963" s="45">
        <v>9.4614999999999991</v>
      </c>
    </row>
    <row r="2964" spans="1:10" x14ac:dyDescent="0.25">
      <c r="A2964" s="33">
        <v>40387</v>
      </c>
      <c r="B2964" s="44">
        <v>1.2991999999999999</v>
      </c>
      <c r="C2964" s="44">
        <v>114.01</v>
      </c>
      <c r="D2964" s="44">
        <v>24.984999999999999</v>
      </c>
      <c r="E2964" s="44">
        <v>7.452</v>
      </c>
      <c r="F2964" s="44">
        <v>0.83394999999999997</v>
      </c>
      <c r="G2964" s="44">
        <v>282.24</v>
      </c>
      <c r="H2964" s="44">
        <v>4.0069999999999997</v>
      </c>
      <c r="I2964" s="44">
        <v>1.5154000000000001</v>
      </c>
      <c r="J2964" s="45">
        <v>9.4794999999999998</v>
      </c>
    </row>
    <row r="2965" spans="1:10" x14ac:dyDescent="0.25">
      <c r="A2965" s="33">
        <v>40388</v>
      </c>
      <c r="B2965" s="44">
        <v>1.3069</v>
      </c>
      <c r="C2965" s="44">
        <v>113.64</v>
      </c>
      <c r="D2965" s="44">
        <v>24.763000000000002</v>
      </c>
      <c r="E2965" s="44">
        <v>7.4500999999999999</v>
      </c>
      <c r="F2965" s="44">
        <v>0.8367</v>
      </c>
      <c r="G2965" s="44">
        <v>283.81</v>
      </c>
      <c r="H2965" s="44">
        <v>4.0039999999999996</v>
      </c>
      <c r="I2965" s="44">
        <v>1.5389999999999999</v>
      </c>
      <c r="J2965" s="45">
        <v>9.4704999999999995</v>
      </c>
    </row>
    <row r="2966" spans="1:10" x14ac:dyDescent="0.25">
      <c r="A2966" s="33">
        <v>40389</v>
      </c>
      <c r="B2966" s="44">
        <v>1.3028</v>
      </c>
      <c r="C2966" s="44">
        <v>112.62</v>
      </c>
      <c r="D2966" s="44">
        <v>24.777000000000001</v>
      </c>
      <c r="E2966" s="44">
        <v>7.4509999999999996</v>
      </c>
      <c r="F2966" s="44">
        <v>0.83489999999999998</v>
      </c>
      <c r="G2966" s="44">
        <v>285.62</v>
      </c>
      <c r="H2966" s="44">
        <v>4.0084999999999997</v>
      </c>
      <c r="I2966" s="44">
        <v>1.5176000000000001</v>
      </c>
      <c r="J2966" s="45">
        <v>9.4332999999999991</v>
      </c>
    </row>
    <row r="2967" spans="1:10" x14ac:dyDescent="0.25">
      <c r="A2967" s="33">
        <v>40392</v>
      </c>
      <c r="B2967" s="44">
        <v>1.3072999999999999</v>
      </c>
      <c r="C2967" s="44">
        <v>113.27</v>
      </c>
      <c r="D2967" s="44">
        <v>24.68</v>
      </c>
      <c r="E2967" s="44">
        <v>7.4507000000000003</v>
      </c>
      <c r="F2967" s="44">
        <v>0.82599999999999996</v>
      </c>
      <c r="G2967" s="44">
        <v>281.64999999999998</v>
      </c>
      <c r="H2967" s="44">
        <v>3.9889999999999999</v>
      </c>
      <c r="I2967" s="44">
        <v>1.5283</v>
      </c>
      <c r="J2967" s="45">
        <v>9.3569999999999993</v>
      </c>
    </row>
    <row r="2968" spans="1:10" x14ac:dyDescent="0.25">
      <c r="A2968" s="33">
        <v>40393</v>
      </c>
      <c r="B2968" s="44">
        <v>1.3221000000000001</v>
      </c>
      <c r="C2968" s="44">
        <v>113.51</v>
      </c>
      <c r="D2968" s="44">
        <v>24.713999999999999</v>
      </c>
      <c r="E2968" s="44">
        <v>7.4500999999999999</v>
      </c>
      <c r="F2968" s="44">
        <v>0.82979999999999998</v>
      </c>
      <c r="G2968" s="44">
        <v>281.81</v>
      </c>
      <c r="H2968" s="44">
        <v>3.9964</v>
      </c>
      <c r="I2968" s="44">
        <v>1.514</v>
      </c>
      <c r="J2968" s="45">
        <v>9.3650000000000002</v>
      </c>
    </row>
    <row r="2969" spans="1:10" x14ac:dyDescent="0.25">
      <c r="A2969" s="33">
        <v>40394</v>
      </c>
      <c r="B2969" s="44">
        <v>1.3206</v>
      </c>
      <c r="C2969" s="44">
        <v>112.92</v>
      </c>
      <c r="D2969" s="44">
        <v>24.734999999999999</v>
      </c>
      <c r="E2969" s="44">
        <v>7.4512999999999998</v>
      </c>
      <c r="F2969" s="44">
        <v>0.82840000000000003</v>
      </c>
      <c r="G2969" s="44">
        <v>281.89</v>
      </c>
      <c r="H2969" s="44">
        <v>4.0035999999999996</v>
      </c>
      <c r="I2969" s="44">
        <v>1.5036</v>
      </c>
      <c r="J2969" s="45">
        <v>9.3842999999999996</v>
      </c>
    </row>
    <row r="2970" spans="1:10" x14ac:dyDescent="0.25">
      <c r="A2970" s="33">
        <v>40395</v>
      </c>
      <c r="B2970" s="44">
        <v>1.3184</v>
      </c>
      <c r="C2970" s="44">
        <v>113.66</v>
      </c>
      <c r="D2970" s="44">
        <v>24.75</v>
      </c>
      <c r="E2970" s="44">
        <v>7.4512999999999998</v>
      </c>
      <c r="F2970" s="44">
        <v>0.82930000000000004</v>
      </c>
      <c r="G2970" s="44">
        <v>279.68</v>
      </c>
      <c r="H2970" s="44">
        <v>3.9830999999999999</v>
      </c>
      <c r="I2970" s="44">
        <v>1.4950000000000001</v>
      </c>
      <c r="J2970" s="45">
        <v>9.3823000000000008</v>
      </c>
    </row>
    <row r="2971" spans="1:10" x14ac:dyDescent="0.25">
      <c r="A2971" s="33">
        <v>40396</v>
      </c>
      <c r="B2971" s="44">
        <v>1.3176000000000001</v>
      </c>
      <c r="C2971" s="44">
        <v>113.14</v>
      </c>
      <c r="D2971" s="44">
        <v>24.754999999999999</v>
      </c>
      <c r="E2971" s="44">
        <v>7.4515000000000002</v>
      </c>
      <c r="F2971" s="44">
        <v>0.83009999999999995</v>
      </c>
      <c r="G2971" s="44">
        <v>278.64999999999998</v>
      </c>
      <c r="H2971" s="44">
        <v>3.9870000000000001</v>
      </c>
      <c r="I2971" s="44">
        <v>1.5089999999999999</v>
      </c>
      <c r="J2971" s="45">
        <v>9.3800000000000008</v>
      </c>
    </row>
    <row r="2972" spans="1:10" x14ac:dyDescent="0.25">
      <c r="A2972" s="33">
        <v>40399</v>
      </c>
      <c r="B2972" s="44">
        <v>1.3252999999999999</v>
      </c>
      <c r="C2972" s="44">
        <v>113.48</v>
      </c>
      <c r="D2972" s="44">
        <v>24.768000000000001</v>
      </c>
      <c r="E2972" s="44">
        <v>7.4508999999999999</v>
      </c>
      <c r="F2972" s="44">
        <v>0.83040000000000003</v>
      </c>
      <c r="G2972" s="44">
        <v>279.27999999999997</v>
      </c>
      <c r="H2972" s="44">
        <v>3.9813999999999998</v>
      </c>
      <c r="I2972" s="44">
        <v>1.5029999999999999</v>
      </c>
      <c r="J2972" s="45">
        <v>9.3940000000000001</v>
      </c>
    </row>
    <row r="2973" spans="1:10" x14ac:dyDescent="0.25">
      <c r="A2973" s="33">
        <v>40400</v>
      </c>
      <c r="B2973" s="44">
        <v>1.3132999999999999</v>
      </c>
      <c r="C2973" s="44">
        <v>113.23</v>
      </c>
      <c r="D2973" s="44">
        <v>24.774999999999999</v>
      </c>
      <c r="E2973" s="44">
        <v>7.4500999999999999</v>
      </c>
      <c r="F2973" s="44">
        <v>0.83520000000000005</v>
      </c>
      <c r="G2973" s="44">
        <v>279.05</v>
      </c>
      <c r="H2973" s="44">
        <v>3.9841000000000002</v>
      </c>
      <c r="I2973" s="44">
        <v>1.5091000000000001</v>
      </c>
      <c r="J2973" s="45">
        <v>9.4029000000000007</v>
      </c>
    </row>
    <row r="2974" spans="1:10" x14ac:dyDescent="0.25">
      <c r="A2974" s="33">
        <v>40401</v>
      </c>
      <c r="B2974" s="44">
        <v>1.3016000000000001</v>
      </c>
      <c r="C2974" s="44">
        <v>110.56</v>
      </c>
      <c r="D2974" s="44">
        <v>24.82</v>
      </c>
      <c r="E2974" s="44">
        <v>7.4504000000000001</v>
      </c>
      <c r="F2974" s="44">
        <v>0.82779999999999998</v>
      </c>
      <c r="G2974" s="44">
        <v>282.12</v>
      </c>
      <c r="H2974" s="44">
        <v>4.0054999999999996</v>
      </c>
      <c r="I2974" s="44">
        <v>1.5194000000000001</v>
      </c>
      <c r="J2974" s="45">
        <v>9.4789999999999992</v>
      </c>
    </row>
    <row r="2975" spans="1:10" x14ac:dyDescent="0.25">
      <c r="A2975" s="33">
        <v>40402</v>
      </c>
      <c r="B2975" s="44">
        <v>1.2789999999999999</v>
      </c>
      <c r="C2975" s="44">
        <v>109.5</v>
      </c>
      <c r="D2975" s="44">
        <v>24.89</v>
      </c>
      <c r="E2975" s="44">
        <v>7.4507000000000003</v>
      </c>
      <c r="F2975" s="44">
        <v>0.8206</v>
      </c>
      <c r="G2975" s="44">
        <v>282.43</v>
      </c>
      <c r="H2975" s="44">
        <v>4.0243000000000002</v>
      </c>
      <c r="I2975" s="44">
        <v>1.5344</v>
      </c>
      <c r="J2975" s="45">
        <v>9.4779999999999998</v>
      </c>
    </row>
    <row r="2976" spans="1:10" x14ac:dyDescent="0.25">
      <c r="A2976" s="33">
        <v>40403</v>
      </c>
      <c r="B2976" s="44">
        <v>1.2799</v>
      </c>
      <c r="C2976" s="44">
        <v>109.78</v>
      </c>
      <c r="D2976" s="44">
        <v>24.885000000000002</v>
      </c>
      <c r="E2976" s="44">
        <v>7.4504000000000001</v>
      </c>
      <c r="F2976" s="44">
        <v>0.82120000000000004</v>
      </c>
      <c r="G2976" s="44">
        <v>281.08</v>
      </c>
      <c r="H2976" s="44">
        <v>4.016</v>
      </c>
      <c r="I2976" s="44">
        <v>1.55</v>
      </c>
      <c r="J2976" s="45">
        <v>9.5021000000000004</v>
      </c>
    </row>
    <row r="2977" spans="1:10" x14ac:dyDescent="0.25">
      <c r="A2977" s="33">
        <v>40406</v>
      </c>
      <c r="B2977" s="44">
        <v>1.282</v>
      </c>
      <c r="C2977" s="44">
        <v>109.49</v>
      </c>
      <c r="D2977" s="44">
        <v>24.853000000000002</v>
      </c>
      <c r="E2977" s="44">
        <v>7.4497999999999998</v>
      </c>
      <c r="F2977" s="44">
        <v>0.82110000000000005</v>
      </c>
      <c r="G2977" s="44">
        <v>280.2</v>
      </c>
      <c r="H2977" s="44">
        <v>3.9929000000000001</v>
      </c>
      <c r="I2977" s="44">
        <v>1.5483</v>
      </c>
      <c r="J2977" s="45">
        <v>9.4943000000000008</v>
      </c>
    </row>
    <row r="2978" spans="1:10" x14ac:dyDescent="0.25">
      <c r="A2978" s="33">
        <v>40407</v>
      </c>
      <c r="B2978" s="44">
        <v>1.286</v>
      </c>
      <c r="C2978" s="44">
        <v>109.66</v>
      </c>
      <c r="D2978" s="44">
        <v>24.805</v>
      </c>
      <c r="E2978" s="44">
        <v>7.4492000000000003</v>
      </c>
      <c r="F2978" s="44">
        <v>0.82299999999999995</v>
      </c>
      <c r="G2978" s="44">
        <v>279.5</v>
      </c>
      <c r="H2978" s="44">
        <v>3.9708999999999999</v>
      </c>
      <c r="I2978" s="44">
        <v>1.5585</v>
      </c>
      <c r="J2978" s="45">
        <v>9.4329999999999998</v>
      </c>
    </row>
    <row r="2979" spans="1:10" x14ac:dyDescent="0.25">
      <c r="A2979" s="33">
        <v>40408</v>
      </c>
      <c r="B2979" s="44">
        <v>1.288</v>
      </c>
      <c r="C2979" s="44">
        <v>109.93</v>
      </c>
      <c r="D2979" s="44">
        <v>24.815999999999999</v>
      </c>
      <c r="E2979" s="44">
        <v>7.4497</v>
      </c>
      <c r="F2979" s="44">
        <v>0.82330000000000003</v>
      </c>
      <c r="G2979" s="44">
        <v>278.37</v>
      </c>
      <c r="H2979" s="44">
        <v>3.9413999999999998</v>
      </c>
      <c r="I2979" s="44">
        <v>1.5509999999999999</v>
      </c>
      <c r="J2979" s="45">
        <v>9.4452999999999996</v>
      </c>
    </row>
    <row r="2980" spans="1:10" x14ac:dyDescent="0.25">
      <c r="A2980" s="33">
        <v>40409</v>
      </c>
      <c r="B2980" s="44">
        <v>1.2836000000000001</v>
      </c>
      <c r="C2980" s="44">
        <v>109.82</v>
      </c>
      <c r="D2980" s="44">
        <v>24.792999999999999</v>
      </c>
      <c r="E2980" s="44">
        <v>7.4505999999999997</v>
      </c>
      <c r="F2980" s="44">
        <v>0.82055</v>
      </c>
      <c r="G2980" s="44">
        <v>276.89</v>
      </c>
      <c r="H2980" s="44">
        <v>3.9283000000000001</v>
      </c>
      <c r="I2980" s="44">
        <v>1.5456000000000001</v>
      </c>
      <c r="J2980" s="45">
        <v>9.4389000000000003</v>
      </c>
    </row>
    <row r="2981" spans="1:10" x14ac:dyDescent="0.25">
      <c r="A2981" s="33">
        <v>40410</v>
      </c>
      <c r="B2981" s="44">
        <v>1.2710999999999999</v>
      </c>
      <c r="C2981" s="44">
        <v>108.54</v>
      </c>
      <c r="D2981" s="44">
        <v>24.803000000000001</v>
      </c>
      <c r="E2981" s="44">
        <v>7.4505999999999997</v>
      </c>
      <c r="F2981" s="44">
        <v>0.81910000000000005</v>
      </c>
      <c r="G2981" s="44">
        <v>279.39999999999998</v>
      </c>
      <c r="H2981" s="44">
        <v>3.9809999999999999</v>
      </c>
      <c r="I2981" s="44">
        <v>1.5417000000000001</v>
      </c>
      <c r="J2981" s="45">
        <v>9.4761000000000006</v>
      </c>
    </row>
    <row r="2982" spans="1:10" x14ac:dyDescent="0.25">
      <c r="A2982" s="33">
        <v>40413</v>
      </c>
      <c r="B2982" s="44">
        <v>1.2704</v>
      </c>
      <c r="C2982" s="44">
        <v>108.23</v>
      </c>
      <c r="D2982" s="44">
        <v>24.805</v>
      </c>
      <c r="E2982" s="44">
        <v>7.4493999999999998</v>
      </c>
      <c r="F2982" s="44">
        <v>0.81689999999999996</v>
      </c>
      <c r="G2982" s="44">
        <v>280.70999999999998</v>
      </c>
      <c r="H2982" s="44">
        <v>3.9904000000000002</v>
      </c>
      <c r="I2982" s="44">
        <v>1.5379</v>
      </c>
      <c r="J2982" s="45">
        <v>9.3940000000000001</v>
      </c>
    </row>
    <row r="2983" spans="1:10" x14ac:dyDescent="0.25">
      <c r="A2983" s="33">
        <v>40414</v>
      </c>
      <c r="B2983" s="44">
        <v>1.2611000000000001</v>
      </c>
      <c r="C2983" s="44">
        <v>106.19</v>
      </c>
      <c r="D2983" s="44">
        <v>24.888000000000002</v>
      </c>
      <c r="E2983" s="44">
        <v>7.4486999999999997</v>
      </c>
      <c r="F2983" s="44">
        <v>0.81930000000000003</v>
      </c>
      <c r="G2983" s="44">
        <v>285.39999999999998</v>
      </c>
      <c r="H2983" s="44">
        <v>4.0220000000000002</v>
      </c>
      <c r="I2983" s="44">
        <v>1.5424</v>
      </c>
      <c r="J2983" s="45">
        <v>9.4164999999999992</v>
      </c>
    </row>
    <row r="2984" spans="1:10" x14ac:dyDescent="0.25">
      <c r="A2984" s="33">
        <v>40415</v>
      </c>
      <c r="B2984" s="44">
        <v>1.2613000000000001</v>
      </c>
      <c r="C2984" s="44">
        <v>106.49</v>
      </c>
      <c r="D2984" s="44">
        <v>24.92</v>
      </c>
      <c r="E2984" s="44">
        <v>7.4474999999999998</v>
      </c>
      <c r="F2984" s="44">
        <v>0.81850000000000001</v>
      </c>
      <c r="G2984" s="44">
        <v>284.35000000000002</v>
      </c>
      <c r="H2984" s="44">
        <v>4.0069999999999997</v>
      </c>
      <c r="I2984" s="44">
        <v>1.5502</v>
      </c>
      <c r="J2984" s="45">
        <v>9.4710000000000001</v>
      </c>
    </row>
    <row r="2985" spans="1:10" x14ac:dyDescent="0.25">
      <c r="A2985" s="33">
        <v>40416</v>
      </c>
      <c r="B2985" s="44">
        <v>1.2693000000000001</v>
      </c>
      <c r="C2985" s="44">
        <v>107.15</v>
      </c>
      <c r="D2985" s="44">
        <v>24.858000000000001</v>
      </c>
      <c r="E2985" s="44">
        <v>7.4469000000000003</v>
      </c>
      <c r="F2985" s="44">
        <v>0.81745000000000001</v>
      </c>
      <c r="G2985" s="44">
        <v>283.63</v>
      </c>
      <c r="H2985" s="44">
        <v>3.9906999999999999</v>
      </c>
      <c r="I2985" s="44">
        <v>1.5598000000000001</v>
      </c>
      <c r="J2985" s="45">
        <v>9.4297000000000004</v>
      </c>
    </row>
    <row r="2986" spans="1:10" x14ac:dyDescent="0.25">
      <c r="A2986" s="33">
        <v>40417</v>
      </c>
      <c r="B2986" s="44">
        <v>1.2713000000000001</v>
      </c>
      <c r="C2986" s="44">
        <v>107.74</v>
      </c>
      <c r="D2986" s="44">
        <v>24.754999999999999</v>
      </c>
      <c r="E2986" s="44">
        <v>7.4481000000000002</v>
      </c>
      <c r="F2986" s="44">
        <v>0.8206</v>
      </c>
      <c r="G2986" s="44">
        <v>284.68</v>
      </c>
      <c r="H2986" s="44">
        <v>3.9885999999999999</v>
      </c>
      <c r="I2986" s="44">
        <v>1.5640000000000001</v>
      </c>
      <c r="J2986" s="45">
        <v>9.3744999999999994</v>
      </c>
    </row>
    <row r="2987" spans="1:10" x14ac:dyDescent="0.25">
      <c r="A2987" s="33">
        <v>40420</v>
      </c>
      <c r="B2987" s="44">
        <v>1.27</v>
      </c>
      <c r="C2987" s="44">
        <v>107.54</v>
      </c>
      <c r="D2987" s="44">
        <v>24.808</v>
      </c>
      <c r="E2987" s="44">
        <v>7.4467999999999996</v>
      </c>
      <c r="F2987" s="44">
        <v>0.8165</v>
      </c>
      <c r="G2987" s="44">
        <v>283.49</v>
      </c>
      <c r="H2987" s="44">
        <v>3.9805999999999999</v>
      </c>
      <c r="I2987" s="44">
        <v>1.5637000000000001</v>
      </c>
      <c r="J2987" s="45">
        <v>9.3872</v>
      </c>
    </row>
    <row r="2988" spans="1:10" x14ac:dyDescent="0.25">
      <c r="A2988" s="33">
        <v>40421</v>
      </c>
      <c r="B2988" s="44">
        <v>1.268</v>
      </c>
      <c r="C2988" s="44">
        <v>107.07</v>
      </c>
      <c r="D2988" s="44">
        <v>24.85</v>
      </c>
      <c r="E2988" s="44">
        <v>7.4447999999999999</v>
      </c>
      <c r="F2988" s="44">
        <v>0.82479999999999998</v>
      </c>
      <c r="G2988" s="44">
        <v>287.68</v>
      </c>
      <c r="H2988" s="44">
        <v>4.0134999999999996</v>
      </c>
      <c r="I2988" s="44">
        <v>1.5558000000000001</v>
      </c>
      <c r="J2988" s="45">
        <v>9.3889999999999993</v>
      </c>
    </row>
    <row r="2989" spans="1:10" x14ac:dyDescent="0.25">
      <c r="A2989" s="33">
        <v>40422</v>
      </c>
      <c r="B2989" s="44">
        <v>1.28</v>
      </c>
      <c r="C2989" s="44">
        <v>107.54</v>
      </c>
      <c r="D2989" s="44">
        <v>24.734999999999999</v>
      </c>
      <c r="E2989" s="44">
        <v>7.4446000000000003</v>
      </c>
      <c r="F2989" s="44">
        <v>0.83104999999999996</v>
      </c>
      <c r="G2989" s="44">
        <v>286.3</v>
      </c>
      <c r="H2989" s="44">
        <v>3.9895999999999998</v>
      </c>
      <c r="I2989" s="44">
        <v>1.5685</v>
      </c>
      <c r="J2989" s="45">
        <v>9.3490000000000002</v>
      </c>
    </row>
    <row r="2990" spans="1:10" x14ac:dyDescent="0.25">
      <c r="A2990" s="33">
        <v>40423</v>
      </c>
      <c r="B2990" s="44">
        <v>1.2818000000000001</v>
      </c>
      <c r="C2990" s="44">
        <v>107.81</v>
      </c>
      <c r="D2990" s="44">
        <v>24.71</v>
      </c>
      <c r="E2990" s="44">
        <v>7.4447000000000001</v>
      </c>
      <c r="F2990" s="44">
        <v>0.83274999999999999</v>
      </c>
      <c r="G2990" s="44">
        <v>285.02999999999997</v>
      </c>
      <c r="H2990" s="44">
        <v>3.9767000000000001</v>
      </c>
      <c r="I2990" s="44">
        <v>1.5774999999999999</v>
      </c>
      <c r="J2990" s="45">
        <v>9.3185000000000002</v>
      </c>
    </row>
    <row r="2991" spans="1:10" x14ac:dyDescent="0.25">
      <c r="A2991" s="33">
        <v>40424</v>
      </c>
      <c r="B2991" s="44">
        <v>1.2834000000000001</v>
      </c>
      <c r="C2991" s="44">
        <v>108.38</v>
      </c>
      <c r="D2991" s="44">
        <v>24.698</v>
      </c>
      <c r="E2991" s="44">
        <v>7.4448999999999996</v>
      </c>
      <c r="F2991" s="44">
        <v>0.83320000000000005</v>
      </c>
      <c r="G2991" s="44">
        <v>284.5</v>
      </c>
      <c r="H2991" s="44">
        <v>3.952</v>
      </c>
      <c r="I2991" s="44">
        <v>1.5915999999999999</v>
      </c>
      <c r="J2991" s="45">
        <v>9.3131000000000004</v>
      </c>
    </row>
    <row r="2992" spans="1:10" x14ac:dyDescent="0.25">
      <c r="A2992" s="33">
        <v>40427</v>
      </c>
      <c r="B2992" s="44">
        <v>1.2874000000000001</v>
      </c>
      <c r="C2992" s="44">
        <v>108.42</v>
      </c>
      <c r="D2992" s="44">
        <v>24.702999999999999</v>
      </c>
      <c r="E2992" s="44">
        <v>7.4459</v>
      </c>
      <c r="F2992" s="44">
        <v>0.83825000000000005</v>
      </c>
      <c r="G2992" s="44">
        <v>284.7</v>
      </c>
      <c r="H2992" s="44">
        <v>3.9333</v>
      </c>
      <c r="I2992" s="44">
        <v>1.5935999999999999</v>
      </c>
      <c r="J2992" s="45">
        <v>9.3012999999999995</v>
      </c>
    </row>
    <row r="2993" spans="1:10" x14ac:dyDescent="0.25">
      <c r="A2993" s="33">
        <v>40428</v>
      </c>
      <c r="B2993" s="44">
        <v>1.2744</v>
      </c>
      <c r="C2993" s="44">
        <v>106.86</v>
      </c>
      <c r="D2993" s="44">
        <v>24.725999999999999</v>
      </c>
      <c r="E2993" s="44">
        <v>7.4448999999999996</v>
      </c>
      <c r="F2993" s="44">
        <v>0.83160000000000001</v>
      </c>
      <c r="G2993" s="44">
        <v>286.45</v>
      </c>
      <c r="H2993" s="44">
        <v>3.9371</v>
      </c>
      <c r="I2993" s="44">
        <v>1.6012999999999999</v>
      </c>
      <c r="J2993" s="45">
        <v>9.3185000000000002</v>
      </c>
    </row>
    <row r="2994" spans="1:10" x14ac:dyDescent="0.25">
      <c r="A2994" s="33">
        <v>40429</v>
      </c>
      <c r="B2994" s="44">
        <v>1.2697000000000001</v>
      </c>
      <c r="C2994" s="44">
        <v>106.41</v>
      </c>
      <c r="D2994" s="44">
        <v>24.718</v>
      </c>
      <c r="E2994" s="44">
        <v>7.4457000000000004</v>
      </c>
      <c r="F2994" s="44">
        <v>0.82204999999999995</v>
      </c>
      <c r="G2994" s="44">
        <v>288.95</v>
      </c>
      <c r="H2994" s="44">
        <v>3.9518</v>
      </c>
      <c r="I2994" s="44">
        <v>1.6074999999999999</v>
      </c>
      <c r="J2994" s="45">
        <v>9.2710000000000008</v>
      </c>
    </row>
    <row r="2995" spans="1:10" x14ac:dyDescent="0.25">
      <c r="A2995" s="33">
        <v>40430</v>
      </c>
      <c r="B2995" s="44">
        <v>1.2715000000000001</v>
      </c>
      <c r="C2995" s="44">
        <v>106.46</v>
      </c>
      <c r="D2995" s="44">
        <v>24.683</v>
      </c>
      <c r="E2995" s="44">
        <v>7.4461000000000004</v>
      </c>
      <c r="F2995" s="44">
        <v>0.82579999999999998</v>
      </c>
      <c r="G2995" s="44">
        <v>285.76</v>
      </c>
      <c r="H2995" s="44">
        <v>3.9380000000000002</v>
      </c>
      <c r="I2995" s="44">
        <v>1.6201000000000001</v>
      </c>
      <c r="J2995" s="45">
        <v>9.2487999999999992</v>
      </c>
    </row>
    <row r="2996" spans="1:10" x14ac:dyDescent="0.25">
      <c r="A2996" s="33">
        <v>40431</v>
      </c>
      <c r="B2996" s="44">
        <v>1.2725</v>
      </c>
      <c r="C2996" s="44">
        <v>106.84</v>
      </c>
      <c r="D2996" s="44">
        <v>24.681000000000001</v>
      </c>
      <c r="E2996" s="44">
        <v>7.4451999999999998</v>
      </c>
      <c r="F2996" s="44">
        <v>0.82340000000000002</v>
      </c>
      <c r="G2996" s="44">
        <v>283.85000000000002</v>
      </c>
      <c r="H2996" s="44">
        <v>3.9338000000000002</v>
      </c>
      <c r="I2996" s="44">
        <v>1.6158999999999999</v>
      </c>
      <c r="J2996" s="45">
        <v>9.2019000000000002</v>
      </c>
    </row>
    <row r="2997" spans="1:10" x14ac:dyDescent="0.25">
      <c r="A2997" s="33">
        <v>40434</v>
      </c>
      <c r="B2997" s="44">
        <v>1.2801</v>
      </c>
      <c r="C2997" s="44">
        <v>107.69</v>
      </c>
      <c r="D2997" s="44">
        <v>24.672000000000001</v>
      </c>
      <c r="E2997" s="44">
        <v>7.4466000000000001</v>
      </c>
      <c r="F2997" s="44">
        <v>0.83120000000000005</v>
      </c>
      <c r="G2997" s="44">
        <v>283.76</v>
      </c>
      <c r="H2997" s="44">
        <v>3.9382999999999999</v>
      </c>
      <c r="I2997" s="44">
        <v>1.6168</v>
      </c>
      <c r="J2997" s="45">
        <v>9.1839999999999993</v>
      </c>
    </row>
    <row r="2998" spans="1:10" x14ac:dyDescent="0.25">
      <c r="A2998" s="33">
        <v>40435</v>
      </c>
      <c r="B2998" s="44">
        <v>1.2849999999999999</v>
      </c>
      <c r="C2998" s="44">
        <v>107.04</v>
      </c>
      <c r="D2998" s="44">
        <v>24.562999999999999</v>
      </c>
      <c r="E2998" s="44">
        <v>7.4461000000000004</v>
      </c>
      <c r="F2998" s="44">
        <v>0.83430000000000004</v>
      </c>
      <c r="G2998" s="44">
        <v>283.76</v>
      </c>
      <c r="H2998" s="44">
        <v>3.9439000000000002</v>
      </c>
      <c r="I2998" s="44">
        <v>1.6034999999999999</v>
      </c>
      <c r="J2998" s="45">
        <v>9.2260000000000009</v>
      </c>
    </row>
    <row r="2999" spans="1:10" x14ac:dyDescent="0.25">
      <c r="A2999" s="33">
        <v>40436</v>
      </c>
      <c r="B2999" s="44">
        <v>1.2988999999999999</v>
      </c>
      <c r="C2999" s="44">
        <v>111.04</v>
      </c>
      <c r="D2999" s="44">
        <v>24.614999999999998</v>
      </c>
      <c r="E2999" s="44">
        <v>7.4470999999999998</v>
      </c>
      <c r="F2999" s="44">
        <v>0.83550000000000002</v>
      </c>
      <c r="G2999" s="44">
        <v>281.82</v>
      </c>
      <c r="H2999" s="44">
        <v>3.9357000000000002</v>
      </c>
      <c r="I2999" s="44">
        <v>1.5980000000000001</v>
      </c>
      <c r="J2999" s="45">
        <v>9.1950000000000003</v>
      </c>
    </row>
    <row r="3000" spans="1:10" x14ac:dyDescent="0.25">
      <c r="A3000" s="33">
        <v>40437</v>
      </c>
      <c r="B3000" s="44">
        <v>1.3078000000000001</v>
      </c>
      <c r="C3000" s="44">
        <v>111.93</v>
      </c>
      <c r="D3000" s="44">
        <v>24.616</v>
      </c>
      <c r="E3000" s="44">
        <v>7.4462999999999999</v>
      </c>
      <c r="F3000" s="44">
        <v>0.83720000000000006</v>
      </c>
      <c r="G3000" s="44">
        <v>281.62</v>
      </c>
      <c r="H3000" s="44">
        <v>3.9403000000000001</v>
      </c>
      <c r="I3000" s="44">
        <v>1.597</v>
      </c>
      <c r="J3000" s="45">
        <v>9.218</v>
      </c>
    </row>
    <row r="3001" spans="1:10" x14ac:dyDescent="0.25">
      <c r="A3001" s="33">
        <v>40438</v>
      </c>
      <c r="B3001" s="44">
        <v>1.306</v>
      </c>
      <c r="C3001" s="44">
        <v>111.98</v>
      </c>
      <c r="D3001" s="44">
        <v>24.68</v>
      </c>
      <c r="E3001" s="44">
        <v>7.4467999999999996</v>
      </c>
      <c r="F3001" s="44">
        <v>0.83574999999999999</v>
      </c>
      <c r="G3001" s="44">
        <v>282.82</v>
      </c>
      <c r="H3001" s="44">
        <v>3.9622000000000002</v>
      </c>
      <c r="I3001" s="44">
        <v>1.5945</v>
      </c>
      <c r="J3001" s="45">
        <v>9.2294999999999998</v>
      </c>
    </row>
    <row r="3002" spans="1:10" x14ac:dyDescent="0.25">
      <c r="A3002" s="33">
        <v>40441</v>
      </c>
      <c r="B3002" s="44">
        <v>1.3073999999999999</v>
      </c>
      <c r="C3002" s="44">
        <v>112.07</v>
      </c>
      <c r="D3002" s="44">
        <v>24.675000000000001</v>
      </c>
      <c r="E3002" s="44">
        <v>7.4474</v>
      </c>
      <c r="F3002" s="44">
        <v>0.83830000000000005</v>
      </c>
      <c r="G3002" s="44">
        <v>281.25</v>
      </c>
      <c r="H3002" s="44">
        <v>3.9483000000000001</v>
      </c>
      <c r="I3002" s="44">
        <v>1.6087</v>
      </c>
      <c r="J3002" s="45">
        <v>9.1780000000000008</v>
      </c>
    </row>
    <row r="3003" spans="1:10" x14ac:dyDescent="0.25">
      <c r="A3003" s="33">
        <v>40442</v>
      </c>
      <c r="B3003" s="44">
        <v>1.3120000000000001</v>
      </c>
      <c r="C3003" s="44">
        <v>112.05</v>
      </c>
      <c r="D3003" s="44">
        <v>24.655000000000001</v>
      </c>
      <c r="E3003" s="44">
        <v>7.4489000000000001</v>
      </c>
      <c r="F3003" s="44">
        <v>0.84545000000000003</v>
      </c>
      <c r="G3003" s="44">
        <v>279.88</v>
      </c>
      <c r="H3003" s="44">
        <v>3.9449999999999998</v>
      </c>
      <c r="I3003" s="44">
        <v>1.6087</v>
      </c>
      <c r="J3003" s="45">
        <v>9.1458999999999993</v>
      </c>
    </row>
    <row r="3004" spans="1:10" x14ac:dyDescent="0.25">
      <c r="A3004" s="33">
        <v>40443</v>
      </c>
      <c r="B3004" s="44">
        <v>1.3364</v>
      </c>
      <c r="C3004" s="44">
        <v>113.14</v>
      </c>
      <c r="D3004" s="44">
        <v>24.577999999999999</v>
      </c>
      <c r="E3004" s="44">
        <v>7.4499000000000004</v>
      </c>
      <c r="F3004" s="44">
        <v>0.85529999999999995</v>
      </c>
      <c r="G3004" s="44">
        <v>279.64999999999998</v>
      </c>
      <c r="H3004" s="44">
        <v>3.9415</v>
      </c>
      <c r="I3004" s="44">
        <v>1.5968</v>
      </c>
      <c r="J3004" s="45">
        <v>9.1275999999999993</v>
      </c>
    </row>
    <row r="3005" spans="1:10" x14ac:dyDescent="0.25">
      <c r="A3005" s="33">
        <v>40444</v>
      </c>
      <c r="B3005" s="44">
        <v>1.3323</v>
      </c>
      <c r="C3005" s="44">
        <v>112.49</v>
      </c>
      <c r="D3005" s="44">
        <v>24.623999999999999</v>
      </c>
      <c r="E3005" s="44">
        <v>7.4496000000000002</v>
      </c>
      <c r="F3005" s="44">
        <v>0.85050000000000003</v>
      </c>
      <c r="G3005" s="44">
        <v>280.85000000000002</v>
      </c>
      <c r="H3005" s="44">
        <v>3.9763999999999999</v>
      </c>
      <c r="I3005" s="44">
        <v>1.5831999999999999</v>
      </c>
      <c r="J3005" s="45">
        <v>9.2053999999999991</v>
      </c>
    </row>
    <row r="3006" spans="1:10" x14ac:dyDescent="0.25">
      <c r="A3006" s="33">
        <v>40445</v>
      </c>
      <c r="B3006" s="44">
        <v>1.3411999999999999</v>
      </c>
      <c r="C3006" s="44">
        <v>113.2</v>
      </c>
      <c r="D3006" s="44">
        <v>24.632999999999999</v>
      </c>
      <c r="E3006" s="44">
        <v>7.4504999999999999</v>
      </c>
      <c r="F3006" s="44">
        <v>0.85345000000000004</v>
      </c>
      <c r="G3006" s="44">
        <v>278.75</v>
      </c>
      <c r="H3006" s="44">
        <v>3.9763000000000002</v>
      </c>
      <c r="I3006" s="44">
        <v>1.5869</v>
      </c>
      <c r="J3006" s="45">
        <v>9.2070000000000007</v>
      </c>
    </row>
    <row r="3007" spans="1:10" x14ac:dyDescent="0.25">
      <c r="A3007" s="33">
        <v>40448</v>
      </c>
      <c r="B3007" s="44">
        <v>1.3476999999999999</v>
      </c>
      <c r="C3007" s="44">
        <v>113.52</v>
      </c>
      <c r="D3007" s="44">
        <v>24.57</v>
      </c>
      <c r="E3007" s="44">
        <v>7.4503000000000004</v>
      </c>
      <c r="F3007" s="44">
        <v>0.85040000000000004</v>
      </c>
      <c r="G3007" s="44">
        <v>276.69</v>
      </c>
      <c r="H3007" s="44">
        <v>3.9497</v>
      </c>
      <c r="I3007" s="44">
        <v>1.5943000000000001</v>
      </c>
      <c r="J3007" s="45">
        <v>9.1709999999999994</v>
      </c>
    </row>
    <row r="3008" spans="1:10" x14ac:dyDescent="0.25">
      <c r="A3008" s="33">
        <v>40449</v>
      </c>
      <c r="B3008" s="44">
        <v>1.3460000000000001</v>
      </c>
      <c r="C3008" s="44">
        <v>113.22</v>
      </c>
      <c r="D3008" s="44">
        <v>24.617999999999999</v>
      </c>
      <c r="E3008" s="44">
        <v>7.4515000000000002</v>
      </c>
      <c r="F3008" s="44">
        <v>0.84984999999999999</v>
      </c>
      <c r="G3008" s="44">
        <v>277.95</v>
      </c>
      <c r="H3008" s="44">
        <v>3.9761000000000002</v>
      </c>
      <c r="I3008" s="44">
        <v>1.5921000000000001</v>
      </c>
      <c r="J3008" s="45">
        <v>9.2240000000000002</v>
      </c>
    </row>
    <row r="3009" spans="1:10" x14ac:dyDescent="0.25">
      <c r="A3009" s="33">
        <v>40450</v>
      </c>
      <c r="B3009" s="44">
        <v>1.3611</v>
      </c>
      <c r="C3009" s="44">
        <v>113.85</v>
      </c>
      <c r="D3009" s="44">
        <v>24.57</v>
      </c>
      <c r="E3009" s="44">
        <v>7.4516999999999998</v>
      </c>
      <c r="F3009" s="44">
        <v>0.86180000000000001</v>
      </c>
      <c r="G3009" s="44">
        <v>276.14999999999998</v>
      </c>
      <c r="H3009" s="44">
        <v>3.9742999999999999</v>
      </c>
      <c r="I3009" s="44">
        <v>1.5901000000000001</v>
      </c>
      <c r="J3009" s="45">
        <v>9.1545000000000005</v>
      </c>
    </row>
    <row r="3010" spans="1:10" x14ac:dyDescent="0.25">
      <c r="A3010" s="33">
        <v>40451</v>
      </c>
      <c r="B3010" s="44">
        <v>1.3648</v>
      </c>
      <c r="C3010" s="44">
        <v>113.68</v>
      </c>
      <c r="D3010" s="44">
        <v>24.6</v>
      </c>
      <c r="E3010" s="44">
        <v>7.4519000000000002</v>
      </c>
      <c r="F3010" s="44">
        <v>0.85994999999999999</v>
      </c>
      <c r="G3010" s="44">
        <v>275.75</v>
      </c>
      <c r="H3010" s="44">
        <v>3.9847000000000001</v>
      </c>
      <c r="I3010" s="44">
        <v>1.5860000000000001</v>
      </c>
      <c r="J3010" s="45">
        <v>9.1420999999999992</v>
      </c>
    </row>
    <row r="3011" spans="1:10" x14ac:dyDescent="0.25">
      <c r="A3011" s="33">
        <v>40452</v>
      </c>
      <c r="B3011" s="44">
        <v>1.3726</v>
      </c>
      <c r="C3011" s="44">
        <v>114.26</v>
      </c>
      <c r="D3011" s="44">
        <v>24.42</v>
      </c>
      <c r="E3011" s="44">
        <v>7.4523000000000001</v>
      </c>
      <c r="F3011" s="44">
        <v>0.86760000000000004</v>
      </c>
      <c r="G3011" s="44">
        <v>273.85000000000002</v>
      </c>
      <c r="H3011" s="44">
        <v>3.9369999999999998</v>
      </c>
      <c r="I3011" s="44">
        <v>1.5920000000000001</v>
      </c>
      <c r="J3011" s="45">
        <v>9.2182999999999993</v>
      </c>
    </row>
    <row r="3012" spans="1:10" x14ac:dyDescent="0.25">
      <c r="A3012" s="33">
        <v>40455</v>
      </c>
      <c r="B3012" s="44">
        <v>1.3705000000000001</v>
      </c>
      <c r="C3012" s="44">
        <v>114.1</v>
      </c>
      <c r="D3012" s="44">
        <v>24.469000000000001</v>
      </c>
      <c r="E3012" s="44">
        <v>7.4541000000000004</v>
      </c>
      <c r="F3012" s="44">
        <v>0.86560000000000004</v>
      </c>
      <c r="G3012" s="44">
        <v>272.22000000000003</v>
      </c>
      <c r="H3012" s="44">
        <v>3.9483000000000001</v>
      </c>
      <c r="I3012" s="44">
        <v>1.5979000000000001</v>
      </c>
      <c r="J3012" s="45">
        <v>9.2398000000000007</v>
      </c>
    </row>
    <row r="3013" spans="1:10" x14ac:dyDescent="0.25">
      <c r="A3013" s="33">
        <v>40456</v>
      </c>
      <c r="B3013" s="44">
        <v>1.3779999999999999</v>
      </c>
      <c r="C3013" s="44">
        <v>114.8</v>
      </c>
      <c r="D3013" s="44">
        <v>24.498000000000001</v>
      </c>
      <c r="E3013" s="44">
        <v>7.4549000000000003</v>
      </c>
      <c r="F3013" s="44">
        <v>0.86670000000000003</v>
      </c>
      <c r="G3013" s="44">
        <v>272.73</v>
      </c>
      <c r="H3013" s="44">
        <v>3.9708000000000001</v>
      </c>
      <c r="I3013" s="44">
        <v>1.5994999999999999</v>
      </c>
      <c r="J3013" s="45">
        <v>9.2626000000000008</v>
      </c>
    </row>
    <row r="3014" spans="1:10" x14ac:dyDescent="0.25">
      <c r="A3014" s="33">
        <v>40457</v>
      </c>
      <c r="B3014" s="44">
        <v>1.3855999999999999</v>
      </c>
      <c r="C3014" s="44">
        <v>114.98</v>
      </c>
      <c r="D3014" s="44">
        <v>24.53</v>
      </c>
      <c r="E3014" s="44">
        <v>7.4546999999999999</v>
      </c>
      <c r="F3014" s="44">
        <v>0.87260000000000004</v>
      </c>
      <c r="G3014" s="44">
        <v>270.33</v>
      </c>
      <c r="H3014" s="44">
        <v>3.9489999999999998</v>
      </c>
      <c r="I3014" s="44">
        <v>1.609</v>
      </c>
      <c r="J3014" s="45">
        <v>9.2993000000000006</v>
      </c>
    </row>
    <row r="3015" spans="1:10" x14ac:dyDescent="0.25">
      <c r="A3015" s="33">
        <v>40458</v>
      </c>
      <c r="B3015" s="44">
        <v>1.397</v>
      </c>
      <c r="C3015" s="44">
        <v>115.1</v>
      </c>
      <c r="D3015" s="44">
        <v>24.518000000000001</v>
      </c>
      <c r="E3015" s="44">
        <v>7.4561000000000002</v>
      </c>
      <c r="F3015" s="44">
        <v>0.87465000000000004</v>
      </c>
      <c r="G3015" s="44">
        <v>273.33</v>
      </c>
      <c r="H3015" s="44">
        <v>3.9655</v>
      </c>
      <c r="I3015" s="44">
        <v>1.5878000000000001</v>
      </c>
      <c r="J3015" s="45">
        <v>9.3208000000000002</v>
      </c>
    </row>
    <row r="3016" spans="1:10" x14ac:dyDescent="0.25">
      <c r="A3016" s="33">
        <v>40459</v>
      </c>
      <c r="B3016" s="44">
        <v>1.3874</v>
      </c>
      <c r="C3016" s="44">
        <v>114.21</v>
      </c>
      <c r="D3016" s="44">
        <v>24.49</v>
      </c>
      <c r="E3016" s="44">
        <v>7.4561999999999999</v>
      </c>
      <c r="F3016" s="44">
        <v>0.87509999999999999</v>
      </c>
      <c r="G3016" s="44">
        <v>275.55</v>
      </c>
      <c r="H3016" s="44">
        <v>3.9765000000000001</v>
      </c>
      <c r="I3016" s="44">
        <v>1.5952999999999999</v>
      </c>
      <c r="J3016" s="45">
        <v>9.3170000000000002</v>
      </c>
    </row>
    <row r="3017" spans="1:10" x14ac:dyDescent="0.25">
      <c r="A3017" s="33">
        <v>40462</v>
      </c>
      <c r="B3017" s="44">
        <v>1.3935999999999999</v>
      </c>
      <c r="C3017" s="44">
        <v>114.24</v>
      </c>
      <c r="D3017" s="44">
        <v>24.542000000000002</v>
      </c>
      <c r="E3017" s="44">
        <v>7.4577</v>
      </c>
      <c r="F3017" s="44">
        <v>0.87460000000000004</v>
      </c>
      <c r="G3017" s="44">
        <v>274.02999999999997</v>
      </c>
      <c r="H3017" s="44">
        <v>3.9605000000000001</v>
      </c>
      <c r="I3017" s="44">
        <v>1.5972999999999999</v>
      </c>
      <c r="J3017" s="45">
        <v>9.2714999999999996</v>
      </c>
    </row>
    <row r="3018" spans="1:10" x14ac:dyDescent="0.25">
      <c r="A3018" s="33">
        <v>40463</v>
      </c>
      <c r="B3018" s="44">
        <v>1.3833</v>
      </c>
      <c r="C3018" s="44">
        <v>113.35</v>
      </c>
      <c r="D3018" s="44">
        <v>24.524000000000001</v>
      </c>
      <c r="E3018" s="44">
        <v>7.4569000000000001</v>
      </c>
      <c r="F3018" s="44">
        <v>0.87360000000000004</v>
      </c>
      <c r="G3018" s="44">
        <v>273.85000000000002</v>
      </c>
      <c r="H3018" s="44">
        <v>3.964</v>
      </c>
      <c r="I3018" s="44">
        <v>1.5988</v>
      </c>
      <c r="J3018" s="45">
        <v>9.2460000000000004</v>
      </c>
    </row>
    <row r="3019" spans="1:10" x14ac:dyDescent="0.25">
      <c r="A3019" s="33">
        <v>40464</v>
      </c>
      <c r="B3019" s="44">
        <v>1.3957999999999999</v>
      </c>
      <c r="C3019" s="44">
        <v>114.23</v>
      </c>
      <c r="D3019" s="44">
        <v>24.47</v>
      </c>
      <c r="E3019" s="44">
        <v>7.4565000000000001</v>
      </c>
      <c r="F3019" s="44">
        <v>0.88119999999999998</v>
      </c>
      <c r="G3019" s="44">
        <v>273.45</v>
      </c>
      <c r="H3019" s="44">
        <v>3.9544999999999999</v>
      </c>
      <c r="I3019" s="44">
        <v>1.593</v>
      </c>
      <c r="J3019" s="45">
        <v>9.2661999999999995</v>
      </c>
    </row>
    <row r="3020" spans="1:10" x14ac:dyDescent="0.25">
      <c r="A3020" s="33">
        <v>40465</v>
      </c>
      <c r="B3020" s="44">
        <v>1.4100999999999999</v>
      </c>
      <c r="C3020" s="44">
        <v>114.43</v>
      </c>
      <c r="D3020" s="44">
        <v>24.44</v>
      </c>
      <c r="E3020" s="44">
        <v>7.4570999999999996</v>
      </c>
      <c r="F3020" s="44">
        <v>0.87919999999999998</v>
      </c>
      <c r="G3020" s="44">
        <v>273.63</v>
      </c>
      <c r="H3020" s="44">
        <v>3.9077000000000002</v>
      </c>
      <c r="I3020" s="44">
        <v>1.6116999999999999</v>
      </c>
      <c r="J3020" s="45">
        <v>9.234</v>
      </c>
    </row>
    <row r="3021" spans="1:10" x14ac:dyDescent="0.25">
      <c r="A3021" s="33">
        <v>40466</v>
      </c>
      <c r="B3021" s="44">
        <v>1.4089</v>
      </c>
      <c r="C3021" s="44">
        <v>114.28</v>
      </c>
      <c r="D3021" s="44">
        <v>24.515000000000001</v>
      </c>
      <c r="E3021" s="44">
        <v>7.4564000000000004</v>
      </c>
      <c r="F3021" s="44">
        <v>0.87749999999999995</v>
      </c>
      <c r="G3021" s="44">
        <v>274.18</v>
      </c>
      <c r="H3021" s="44">
        <v>3.9049999999999998</v>
      </c>
      <c r="I3021" s="44">
        <v>1.6142000000000001</v>
      </c>
      <c r="J3021" s="45">
        <v>9.2230000000000008</v>
      </c>
    </row>
    <row r="3022" spans="1:10" x14ac:dyDescent="0.25">
      <c r="A3022" s="33">
        <v>40469</v>
      </c>
      <c r="B3022" s="44">
        <v>1.3895999999999999</v>
      </c>
      <c r="C3022" s="44">
        <v>113</v>
      </c>
      <c r="D3022" s="44">
        <v>24.536000000000001</v>
      </c>
      <c r="E3022" s="44">
        <v>7.4574999999999996</v>
      </c>
      <c r="F3022" s="44">
        <v>0.87470000000000003</v>
      </c>
      <c r="G3022" s="44">
        <v>276.63</v>
      </c>
      <c r="H3022" s="44">
        <v>3.9226000000000001</v>
      </c>
      <c r="I3022" s="44">
        <v>1.6063000000000001</v>
      </c>
      <c r="J3022" s="45">
        <v>9.2871000000000006</v>
      </c>
    </row>
    <row r="3023" spans="1:10" x14ac:dyDescent="0.25">
      <c r="A3023" s="33">
        <v>40470</v>
      </c>
      <c r="B3023" s="44">
        <v>1.3858999999999999</v>
      </c>
      <c r="C3023" s="44">
        <v>113.16</v>
      </c>
      <c r="D3023" s="44">
        <v>24.52</v>
      </c>
      <c r="E3023" s="44">
        <v>7.4573999999999998</v>
      </c>
      <c r="F3023" s="44">
        <v>0.88060000000000005</v>
      </c>
      <c r="G3023" s="44">
        <v>276.89</v>
      </c>
      <c r="H3023" s="44">
        <v>3.9363000000000001</v>
      </c>
      <c r="I3023" s="44">
        <v>1.5942000000000001</v>
      </c>
      <c r="J3023" s="45">
        <v>9.3350000000000009</v>
      </c>
    </row>
    <row r="3024" spans="1:10" x14ac:dyDescent="0.25">
      <c r="A3024" s="33">
        <v>40471</v>
      </c>
      <c r="B3024" s="44">
        <v>1.3861000000000001</v>
      </c>
      <c r="C3024" s="44">
        <v>112.59</v>
      </c>
      <c r="D3024" s="44">
        <v>24.503</v>
      </c>
      <c r="E3024" s="44">
        <v>7.4581</v>
      </c>
      <c r="F3024" s="44">
        <v>0.88200000000000001</v>
      </c>
      <c r="G3024" s="44">
        <v>275.58</v>
      </c>
      <c r="H3024" s="44">
        <v>3.9592999999999998</v>
      </c>
      <c r="I3024" s="44">
        <v>1.585</v>
      </c>
      <c r="J3024" s="45">
        <v>9.3115000000000006</v>
      </c>
    </row>
    <row r="3025" spans="1:10" x14ac:dyDescent="0.25">
      <c r="A3025" s="33">
        <v>40472</v>
      </c>
      <c r="B3025" s="44">
        <v>1.4016</v>
      </c>
      <c r="C3025" s="44">
        <v>113.65</v>
      </c>
      <c r="D3025" s="44">
        <v>24.54</v>
      </c>
      <c r="E3025" s="44">
        <v>7.4584000000000001</v>
      </c>
      <c r="F3025" s="44">
        <v>0.89019999999999999</v>
      </c>
      <c r="G3025" s="44">
        <v>274.5</v>
      </c>
      <c r="H3025" s="44">
        <v>3.9516</v>
      </c>
      <c r="I3025" s="44">
        <v>1.5899000000000001</v>
      </c>
      <c r="J3025" s="45">
        <v>9.2675000000000001</v>
      </c>
    </row>
    <row r="3026" spans="1:10" x14ac:dyDescent="0.25">
      <c r="A3026" s="33">
        <v>40473</v>
      </c>
      <c r="B3026" s="44">
        <v>1.3934</v>
      </c>
      <c r="C3026" s="44">
        <v>113.18</v>
      </c>
      <c r="D3026" s="44">
        <v>24.626000000000001</v>
      </c>
      <c r="E3026" s="44">
        <v>7.4577</v>
      </c>
      <c r="F3026" s="44">
        <v>0.88729999999999998</v>
      </c>
      <c r="G3026" s="44">
        <v>275.35000000000002</v>
      </c>
      <c r="H3026" s="44">
        <v>3.9701</v>
      </c>
      <c r="I3026" s="44">
        <v>1.5786</v>
      </c>
      <c r="J3026" s="45">
        <v>9.2565000000000008</v>
      </c>
    </row>
    <row r="3027" spans="1:10" x14ac:dyDescent="0.25">
      <c r="A3027" s="33">
        <v>40476</v>
      </c>
      <c r="B3027" s="44">
        <v>1.4031</v>
      </c>
      <c r="C3027" s="44">
        <v>113.21</v>
      </c>
      <c r="D3027" s="44">
        <v>24.51</v>
      </c>
      <c r="E3027" s="44">
        <v>7.4579000000000004</v>
      </c>
      <c r="F3027" s="44">
        <v>0.89254999999999995</v>
      </c>
      <c r="G3027" s="44">
        <v>273.52999999999997</v>
      </c>
      <c r="H3027" s="44">
        <v>3.9316</v>
      </c>
      <c r="I3027" s="44">
        <v>1.5823</v>
      </c>
      <c r="J3027" s="45">
        <v>9.1989999999999998</v>
      </c>
    </row>
    <row r="3028" spans="1:10" x14ac:dyDescent="0.25">
      <c r="A3028" s="33">
        <v>40477</v>
      </c>
      <c r="B3028" s="44">
        <v>1.3912</v>
      </c>
      <c r="C3028" s="44">
        <v>113.11</v>
      </c>
      <c r="D3028" s="44">
        <v>24.617999999999999</v>
      </c>
      <c r="E3028" s="44">
        <v>7.4577</v>
      </c>
      <c r="F3028" s="44">
        <v>0.87685000000000002</v>
      </c>
      <c r="G3028" s="44">
        <v>274.60000000000002</v>
      </c>
      <c r="H3028" s="44">
        <v>3.9352</v>
      </c>
      <c r="I3028" s="44">
        <v>1.5768</v>
      </c>
      <c r="J3028" s="45">
        <v>9.3027999999999995</v>
      </c>
    </row>
    <row r="3029" spans="1:10" x14ac:dyDescent="0.25">
      <c r="A3029" s="33">
        <v>40478</v>
      </c>
      <c r="B3029" s="44">
        <v>1.3803000000000001</v>
      </c>
      <c r="C3029" s="44">
        <v>112.78</v>
      </c>
      <c r="D3029" s="44">
        <v>24.663</v>
      </c>
      <c r="E3029" s="44">
        <v>7.4584999999999999</v>
      </c>
      <c r="F3029" s="44">
        <v>0.87234999999999996</v>
      </c>
      <c r="G3029" s="44">
        <v>275.04000000000002</v>
      </c>
      <c r="H3029" s="44">
        <v>3.9500999999999999</v>
      </c>
      <c r="I3029" s="44">
        <v>1.5805</v>
      </c>
      <c r="J3029" s="45">
        <v>9.3316999999999997</v>
      </c>
    </row>
    <row r="3030" spans="1:10" x14ac:dyDescent="0.25">
      <c r="A3030" s="33">
        <v>40479</v>
      </c>
      <c r="B3030" s="44">
        <v>1.3856999999999999</v>
      </c>
      <c r="C3030" s="44">
        <v>112.57</v>
      </c>
      <c r="D3030" s="44">
        <v>24.63</v>
      </c>
      <c r="E3030" s="44">
        <v>7.4584000000000001</v>
      </c>
      <c r="F3030" s="44">
        <v>0.87039999999999995</v>
      </c>
      <c r="G3030" s="44">
        <v>273.25</v>
      </c>
      <c r="H3030" s="44">
        <v>3.9645999999999999</v>
      </c>
      <c r="I3030" s="44">
        <v>1.5711999999999999</v>
      </c>
      <c r="J3030" s="45">
        <v>9.3163999999999998</v>
      </c>
    </row>
    <row r="3031" spans="1:10" x14ac:dyDescent="0.25">
      <c r="A3031" s="33">
        <v>40480</v>
      </c>
      <c r="B3031" s="44">
        <v>1.3856999999999999</v>
      </c>
      <c r="C3031" s="44">
        <v>111.87</v>
      </c>
      <c r="D3031" s="44">
        <v>24.597999999999999</v>
      </c>
      <c r="E3031" s="44">
        <v>7.4561999999999999</v>
      </c>
      <c r="F3031" s="44">
        <v>0.86860000000000004</v>
      </c>
      <c r="G3031" s="44">
        <v>271.76</v>
      </c>
      <c r="H3031" s="44">
        <v>3.9820000000000002</v>
      </c>
      <c r="I3031" s="44">
        <v>1.5797000000000001</v>
      </c>
      <c r="J3031" s="45">
        <v>9.3610000000000007</v>
      </c>
    </row>
    <row r="3032" spans="1:10" x14ac:dyDescent="0.25">
      <c r="A3032" s="33">
        <v>40483</v>
      </c>
      <c r="B3032" s="44">
        <v>1.3926000000000001</v>
      </c>
      <c r="C3032" s="44">
        <v>111.94</v>
      </c>
      <c r="D3032" s="44">
        <v>24.533000000000001</v>
      </c>
      <c r="E3032" s="44">
        <v>7.4569000000000001</v>
      </c>
      <c r="F3032" s="44">
        <v>0.86675000000000002</v>
      </c>
      <c r="G3032" s="44">
        <v>270.75</v>
      </c>
      <c r="H3032" s="44">
        <v>3.9701</v>
      </c>
      <c r="I3032" s="44">
        <v>1.5815999999999999</v>
      </c>
      <c r="J3032" s="45">
        <v>9.2765000000000004</v>
      </c>
    </row>
    <row r="3033" spans="1:10" x14ac:dyDescent="0.25">
      <c r="A3033" s="33">
        <v>40484</v>
      </c>
      <c r="B3033" s="44">
        <v>1.4017999999999999</v>
      </c>
      <c r="C3033" s="44">
        <v>113.18</v>
      </c>
      <c r="D3033" s="44">
        <v>24.5</v>
      </c>
      <c r="E3033" s="44">
        <v>7.4564000000000004</v>
      </c>
      <c r="F3033" s="44">
        <v>0.87490000000000001</v>
      </c>
      <c r="G3033" s="44">
        <v>270.75</v>
      </c>
      <c r="H3033" s="44">
        <v>3.9548000000000001</v>
      </c>
      <c r="I3033" s="44">
        <v>1.5888</v>
      </c>
      <c r="J3033" s="45">
        <v>9.3230000000000004</v>
      </c>
    </row>
    <row r="3034" spans="1:10" x14ac:dyDescent="0.25">
      <c r="A3034" s="33">
        <v>40485</v>
      </c>
      <c r="B3034" s="44">
        <v>1.4014</v>
      </c>
      <c r="C3034" s="44">
        <v>113.67</v>
      </c>
      <c r="D3034" s="44">
        <v>24.497</v>
      </c>
      <c r="E3034" s="44">
        <v>7.4553000000000003</v>
      </c>
      <c r="F3034" s="44">
        <v>0.87029999999999996</v>
      </c>
      <c r="G3034" s="44">
        <v>272</v>
      </c>
      <c r="H3034" s="44">
        <v>3.9327000000000001</v>
      </c>
      <c r="I3034" s="44">
        <v>1.5747</v>
      </c>
      <c r="J3034" s="45">
        <v>9.3239999999999998</v>
      </c>
    </row>
    <row r="3035" spans="1:10" x14ac:dyDescent="0.25">
      <c r="A3035" s="33">
        <v>40486</v>
      </c>
      <c r="B3035" s="44">
        <v>1.4244000000000001</v>
      </c>
      <c r="C3035" s="44">
        <v>115.15</v>
      </c>
      <c r="D3035" s="44">
        <v>24.408000000000001</v>
      </c>
      <c r="E3035" s="44">
        <v>7.4546999999999999</v>
      </c>
      <c r="F3035" s="44">
        <v>0.87585000000000002</v>
      </c>
      <c r="G3035" s="44">
        <v>272.39999999999998</v>
      </c>
      <c r="H3035" s="44">
        <v>3.8957999999999999</v>
      </c>
      <c r="I3035" s="44">
        <v>1.5806</v>
      </c>
      <c r="J3035" s="45">
        <v>9.2550000000000008</v>
      </c>
    </row>
    <row r="3036" spans="1:10" x14ac:dyDescent="0.25">
      <c r="A3036" s="33">
        <v>40487</v>
      </c>
      <c r="B3036" s="44">
        <v>1.4084000000000001</v>
      </c>
      <c r="C3036" s="44">
        <v>114.41</v>
      </c>
      <c r="D3036" s="44">
        <v>24.585000000000001</v>
      </c>
      <c r="E3036" s="44">
        <v>7.4535999999999998</v>
      </c>
      <c r="F3036" s="44">
        <v>0.8679</v>
      </c>
      <c r="G3036" s="44">
        <v>273.70999999999998</v>
      </c>
      <c r="H3036" s="44">
        <v>3.915</v>
      </c>
      <c r="I3036" s="44">
        <v>1.5777000000000001</v>
      </c>
      <c r="J3036" s="45">
        <v>9.2910000000000004</v>
      </c>
    </row>
    <row r="3037" spans="1:10" x14ac:dyDescent="0.25">
      <c r="A3037" s="33">
        <v>40490</v>
      </c>
      <c r="B3037" s="44">
        <v>1.3916999999999999</v>
      </c>
      <c r="C3037" s="44">
        <v>112.88</v>
      </c>
      <c r="D3037" s="44">
        <v>24.574999999999999</v>
      </c>
      <c r="E3037" s="44">
        <v>7.4535</v>
      </c>
      <c r="F3037" s="44">
        <v>0.86270000000000002</v>
      </c>
      <c r="G3037" s="44">
        <v>274.60000000000002</v>
      </c>
      <c r="H3037" s="44">
        <v>3.9192999999999998</v>
      </c>
      <c r="I3037" s="44">
        <v>1.5979000000000001</v>
      </c>
      <c r="J3037" s="45">
        <v>9.2940000000000005</v>
      </c>
    </row>
    <row r="3038" spans="1:10" x14ac:dyDescent="0.25">
      <c r="A3038" s="33">
        <v>40491</v>
      </c>
      <c r="B3038" s="44">
        <v>1.3945000000000001</v>
      </c>
      <c r="C3038" s="44">
        <v>112.44</v>
      </c>
      <c r="D3038" s="44">
        <v>24.582999999999998</v>
      </c>
      <c r="E3038" s="44">
        <v>7.4543999999999997</v>
      </c>
      <c r="F3038" s="44">
        <v>0.86234999999999995</v>
      </c>
      <c r="G3038" s="44">
        <v>274.14999999999998</v>
      </c>
      <c r="H3038" s="44">
        <v>3.9218999999999999</v>
      </c>
      <c r="I3038" s="44">
        <v>1.6135999999999999</v>
      </c>
      <c r="J3038" s="45">
        <v>9.3082999999999991</v>
      </c>
    </row>
    <row r="3039" spans="1:10" x14ac:dyDescent="0.25">
      <c r="A3039" s="33">
        <v>40492</v>
      </c>
      <c r="B3039" s="44">
        <v>1.377</v>
      </c>
      <c r="C3039" s="44">
        <v>113.48</v>
      </c>
      <c r="D3039" s="44">
        <v>24.617999999999999</v>
      </c>
      <c r="E3039" s="44">
        <v>7.4534000000000002</v>
      </c>
      <c r="F3039" s="44">
        <v>0.85685</v>
      </c>
      <c r="G3039" s="44">
        <v>273.39999999999998</v>
      </c>
      <c r="H3039" s="44">
        <v>3.8843000000000001</v>
      </c>
      <c r="I3039" s="44">
        <v>1.5906</v>
      </c>
      <c r="J3039" s="45">
        <v>9.2974999999999994</v>
      </c>
    </row>
    <row r="3040" spans="1:10" x14ac:dyDescent="0.25">
      <c r="A3040" s="33">
        <v>40493</v>
      </c>
      <c r="B3040" s="44">
        <v>1.37</v>
      </c>
      <c r="C3040" s="44">
        <v>112.78</v>
      </c>
      <c r="D3040" s="44">
        <v>24.634</v>
      </c>
      <c r="E3040" s="44">
        <v>7.4538000000000002</v>
      </c>
      <c r="F3040" s="44">
        <v>0.84909999999999997</v>
      </c>
      <c r="G3040" s="44">
        <v>276.54000000000002</v>
      </c>
      <c r="H3040" s="44">
        <v>3.9329000000000001</v>
      </c>
      <c r="I3040" s="44">
        <v>1.5727</v>
      </c>
      <c r="J3040" s="45">
        <v>9.3102</v>
      </c>
    </row>
    <row r="3041" spans="1:10" x14ac:dyDescent="0.25">
      <c r="A3041" s="33">
        <v>40494</v>
      </c>
      <c r="B3041" s="44">
        <v>1.3711</v>
      </c>
      <c r="C3041" s="44">
        <v>112.59</v>
      </c>
      <c r="D3041" s="44">
        <v>24.63</v>
      </c>
      <c r="E3041" s="44">
        <v>7.4542000000000002</v>
      </c>
      <c r="F3041" s="44">
        <v>0.85070000000000001</v>
      </c>
      <c r="G3041" s="44">
        <v>276.01</v>
      </c>
      <c r="H3041" s="44">
        <v>3.9289000000000001</v>
      </c>
      <c r="I3041" s="44">
        <v>1.5609999999999999</v>
      </c>
      <c r="J3041" s="45">
        <v>9.3582000000000001</v>
      </c>
    </row>
    <row r="3042" spans="1:10" x14ac:dyDescent="0.25">
      <c r="A3042" s="33">
        <v>40497</v>
      </c>
      <c r="B3042" s="44">
        <v>1.3626</v>
      </c>
      <c r="C3042" s="44">
        <v>113.31</v>
      </c>
      <c r="D3042" s="44">
        <v>24.626999999999999</v>
      </c>
      <c r="E3042" s="44">
        <v>7.4541000000000004</v>
      </c>
      <c r="F3042" s="44">
        <v>0.84789999999999999</v>
      </c>
      <c r="G3042" s="44">
        <v>276.48</v>
      </c>
      <c r="H3042" s="44">
        <v>3.93</v>
      </c>
      <c r="I3042" s="44">
        <v>1.5620000000000001</v>
      </c>
      <c r="J3042" s="45">
        <v>9.3689999999999998</v>
      </c>
    </row>
    <row r="3043" spans="1:10" x14ac:dyDescent="0.25">
      <c r="A3043" s="33">
        <v>40498</v>
      </c>
      <c r="B3043" s="44">
        <v>1.3612</v>
      </c>
      <c r="C3043" s="44">
        <v>113.21</v>
      </c>
      <c r="D3043" s="44">
        <v>24.606999999999999</v>
      </c>
      <c r="E3043" s="44">
        <v>7.4546999999999999</v>
      </c>
      <c r="F3043" s="44">
        <v>0.85099999999999998</v>
      </c>
      <c r="G3043" s="44">
        <v>276.95</v>
      </c>
      <c r="H3043" s="44">
        <v>3.9371999999999998</v>
      </c>
      <c r="I3043" s="44">
        <v>1.546</v>
      </c>
      <c r="J3043" s="45">
        <v>9.3752999999999993</v>
      </c>
    </row>
    <row r="3044" spans="1:10" x14ac:dyDescent="0.25">
      <c r="A3044" s="33">
        <v>40499</v>
      </c>
      <c r="B3044" s="44">
        <v>1.3481000000000001</v>
      </c>
      <c r="C3044" s="44">
        <v>112.5</v>
      </c>
      <c r="D3044" s="44">
        <v>24.594999999999999</v>
      </c>
      <c r="E3044" s="44">
        <v>7.4550000000000001</v>
      </c>
      <c r="F3044" s="44">
        <v>0.84894999999999998</v>
      </c>
      <c r="G3044" s="44">
        <v>278.11</v>
      </c>
      <c r="H3044" s="44">
        <v>3.964</v>
      </c>
      <c r="I3044" s="44">
        <v>1.5382</v>
      </c>
      <c r="J3044" s="45">
        <v>9.3979999999999997</v>
      </c>
    </row>
    <row r="3045" spans="1:10" x14ac:dyDescent="0.25">
      <c r="A3045" s="33">
        <v>40500</v>
      </c>
      <c r="B3045" s="44">
        <v>1.3647</v>
      </c>
      <c r="C3045" s="44">
        <v>113.72</v>
      </c>
      <c r="D3045" s="44">
        <v>24.648</v>
      </c>
      <c r="E3045" s="44">
        <v>7.4549000000000003</v>
      </c>
      <c r="F3045" s="44">
        <v>0.85219999999999996</v>
      </c>
      <c r="G3045" s="44">
        <v>275.08999999999997</v>
      </c>
      <c r="H3045" s="44">
        <v>3.9375</v>
      </c>
      <c r="I3045" s="44">
        <v>1.5302</v>
      </c>
      <c r="J3045" s="45">
        <v>9.3573000000000004</v>
      </c>
    </row>
    <row r="3046" spans="1:10" x14ac:dyDescent="0.25">
      <c r="A3046" s="33">
        <v>40501</v>
      </c>
      <c r="B3046" s="44">
        <v>1.3673999999999999</v>
      </c>
      <c r="C3046" s="44">
        <v>114.09</v>
      </c>
      <c r="D3046" s="44">
        <v>24.719000000000001</v>
      </c>
      <c r="E3046" s="44">
        <v>7.4554</v>
      </c>
      <c r="F3046" s="44">
        <v>0.85519999999999996</v>
      </c>
      <c r="G3046" s="44">
        <v>274.25</v>
      </c>
      <c r="H3046" s="44">
        <v>3.9344999999999999</v>
      </c>
      <c r="I3046" s="44">
        <v>1.5578000000000001</v>
      </c>
      <c r="J3046" s="45">
        <v>9.3945000000000007</v>
      </c>
    </row>
    <row r="3047" spans="1:10" x14ac:dyDescent="0.25">
      <c r="A3047" s="33">
        <v>40504</v>
      </c>
      <c r="B3047" s="44">
        <v>1.3647</v>
      </c>
      <c r="C3047" s="44">
        <v>113.97</v>
      </c>
      <c r="D3047" s="44">
        <v>24.684999999999999</v>
      </c>
      <c r="E3047" s="44">
        <v>7.4561000000000002</v>
      </c>
      <c r="F3047" s="44">
        <v>0.85489999999999999</v>
      </c>
      <c r="G3047" s="44">
        <v>273.11</v>
      </c>
      <c r="H3047" s="44">
        <v>3.9340000000000002</v>
      </c>
      <c r="I3047" s="44">
        <v>1.5570999999999999</v>
      </c>
      <c r="J3047" s="45">
        <v>9.3855000000000004</v>
      </c>
    </row>
    <row r="3048" spans="1:10" x14ac:dyDescent="0.25">
      <c r="A3048" s="33">
        <v>40505</v>
      </c>
      <c r="B3048" s="44">
        <v>1.3495999999999999</v>
      </c>
      <c r="C3048" s="44">
        <v>112.5</v>
      </c>
      <c r="D3048" s="44">
        <v>24.68</v>
      </c>
      <c r="E3048" s="44">
        <v>7.4553000000000003</v>
      </c>
      <c r="F3048" s="44">
        <v>0.84794999999999998</v>
      </c>
      <c r="G3048" s="44">
        <v>275.3</v>
      </c>
      <c r="H3048" s="44">
        <v>3.9542999999999999</v>
      </c>
      <c r="I3048" s="44">
        <v>1.5588</v>
      </c>
      <c r="J3048" s="45">
        <v>9.3864999999999998</v>
      </c>
    </row>
    <row r="3049" spans="1:10" x14ac:dyDescent="0.25">
      <c r="A3049" s="33">
        <v>40506</v>
      </c>
      <c r="B3049" s="44">
        <v>1.3339000000000001</v>
      </c>
      <c r="C3049" s="44">
        <v>111.28</v>
      </c>
      <c r="D3049" s="44">
        <v>24.687999999999999</v>
      </c>
      <c r="E3049" s="44">
        <v>7.4547999999999996</v>
      </c>
      <c r="F3049" s="44">
        <v>0.84379999999999999</v>
      </c>
      <c r="G3049" s="44">
        <v>275.58</v>
      </c>
      <c r="H3049" s="44">
        <v>3.9742999999999999</v>
      </c>
      <c r="I3049" s="44">
        <v>1.5532999999999999</v>
      </c>
      <c r="J3049" s="45">
        <v>9.2922999999999991</v>
      </c>
    </row>
    <row r="3050" spans="1:10" x14ac:dyDescent="0.25">
      <c r="A3050" s="33">
        <v>40507</v>
      </c>
      <c r="B3050" s="44">
        <v>1.3321000000000001</v>
      </c>
      <c r="C3050" s="44">
        <v>111.35</v>
      </c>
      <c r="D3050" s="44">
        <v>24.72</v>
      </c>
      <c r="E3050" s="44">
        <v>7.4558</v>
      </c>
      <c r="F3050" s="44">
        <v>0.84645000000000004</v>
      </c>
      <c r="G3050" s="44">
        <v>277.35000000000002</v>
      </c>
      <c r="H3050" s="44">
        <v>3.9788999999999999</v>
      </c>
      <c r="I3050" s="44">
        <v>1.5494000000000001</v>
      </c>
      <c r="J3050" s="45">
        <v>9.2705000000000002</v>
      </c>
    </row>
    <row r="3051" spans="1:10" x14ac:dyDescent="0.25">
      <c r="A3051" s="33">
        <v>40508</v>
      </c>
      <c r="B3051" s="44">
        <v>1.3225</v>
      </c>
      <c r="C3051" s="44">
        <v>110.92</v>
      </c>
      <c r="D3051" s="44">
        <v>24.725000000000001</v>
      </c>
      <c r="E3051" s="44">
        <v>7.4539999999999997</v>
      </c>
      <c r="F3051" s="44">
        <v>0.84470000000000001</v>
      </c>
      <c r="G3051" s="44">
        <v>279.89999999999998</v>
      </c>
      <c r="H3051" s="44">
        <v>4.0274999999999999</v>
      </c>
      <c r="I3051" s="44">
        <v>1.5508999999999999</v>
      </c>
      <c r="J3051" s="45">
        <v>9.3070000000000004</v>
      </c>
    </row>
    <row r="3052" spans="1:10" x14ac:dyDescent="0.25">
      <c r="A3052" s="33">
        <v>40511</v>
      </c>
      <c r="B3052" s="44">
        <v>1.3146</v>
      </c>
      <c r="C3052" s="44">
        <v>110.73</v>
      </c>
      <c r="D3052" s="44">
        <v>24.757999999999999</v>
      </c>
      <c r="E3052" s="44">
        <v>7.4542999999999999</v>
      </c>
      <c r="F3052" s="44">
        <v>0.84399999999999997</v>
      </c>
      <c r="G3052" s="44">
        <v>280.58</v>
      </c>
      <c r="H3052" s="44">
        <v>4.0476000000000001</v>
      </c>
      <c r="I3052" s="44">
        <v>1.5502</v>
      </c>
      <c r="J3052" s="45">
        <v>9.2204999999999995</v>
      </c>
    </row>
    <row r="3053" spans="1:10" x14ac:dyDescent="0.25">
      <c r="A3053" s="33">
        <v>40512</v>
      </c>
      <c r="B3053" s="44">
        <v>1.2998000000000001</v>
      </c>
      <c r="C3053" s="44">
        <v>109</v>
      </c>
      <c r="D3053" s="44">
        <v>24.914999999999999</v>
      </c>
      <c r="E3053" s="44">
        <v>7.4528999999999996</v>
      </c>
      <c r="F3053" s="44">
        <v>0.83765000000000001</v>
      </c>
      <c r="G3053" s="44">
        <v>284.18</v>
      </c>
      <c r="H3053" s="44">
        <v>4.0692000000000004</v>
      </c>
      <c r="I3053" s="44">
        <v>1.5487</v>
      </c>
      <c r="J3053" s="45">
        <v>9.1715</v>
      </c>
    </row>
    <row r="3054" spans="1:10" x14ac:dyDescent="0.25">
      <c r="A3054" s="33">
        <v>40513</v>
      </c>
      <c r="B3054" s="44">
        <v>1.3115000000000001</v>
      </c>
      <c r="C3054" s="44">
        <v>110.37</v>
      </c>
      <c r="D3054" s="44">
        <v>24.960999999999999</v>
      </c>
      <c r="E3054" s="44">
        <v>7.4527999999999999</v>
      </c>
      <c r="F3054" s="44">
        <v>0.83930000000000005</v>
      </c>
      <c r="G3054" s="44">
        <v>280.45</v>
      </c>
      <c r="H3054" s="44">
        <v>4.0202</v>
      </c>
      <c r="I3054" s="44">
        <v>1.5466</v>
      </c>
      <c r="J3054" s="45">
        <v>9.1539999999999999</v>
      </c>
    </row>
    <row r="3055" spans="1:10" x14ac:dyDescent="0.25">
      <c r="A3055" s="33">
        <v>40514</v>
      </c>
      <c r="B3055" s="44">
        <v>1.3154999999999999</v>
      </c>
      <c r="C3055" s="44">
        <v>110.97</v>
      </c>
      <c r="D3055" s="44">
        <v>25.01</v>
      </c>
      <c r="E3055" s="44">
        <v>7.4520999999999997</v>
      </c>
      <c r="F3055" s="44">
        <v>0.84450000000000003</v>
      </c>
      <c r="G3055" s="44">
        <v>278.75</v>
      </c>
      <c r="H3055" s="44">
        <v>4.0054999999999996</v>
      </c>
      <c r="I3055" s="44">
        <v>1.5496000000000001</v>
      </c>
      <c r="J3055" s="45">
        <v>9.1531000000000002</v>
      </c>
    </row>
    <row r="3056" spans="1:10" x14ac:dyDescent="0.25">
      <c r="A3056" s="33">
        <v>40515</v>
      </c>
      <c r="B3056" s="44">
        <v>1.3246</v>
      </c>
      <c r="C3056" s="44">
        <v>110.86</v>
      </c>
      <c r="D3056" s="44">
        <v>25.018000000000001</v>
      </c>
      <c r="E3056" s="44">
        <v>7.4528999999999996</v>
      </c>
      <c r="F3056" s="44">
        <v>0.84799999999999998</v>
      </c>
      <c r="G3056" s="44">
        <v>278.02999999999997</v>
      </c>
      <c r="H3056" s="44">
        <v>3.9952000000000001</v>
      </c>
      <c r="I3056" s="44">
        <v>1.5407</v>
      </c>
      <c r="J3056" s="45">
        <v>9.1265000000000001</v>
      </c>
    </row>
    <row r="3057" spans="1:10" x14ac:dyDescent="0.25">
      <c r="A3057" s="33">
        <v>40518</v>
      </c>
      <c r="B3057" s="44">
        <v>1.3280000000000001</v>
      </c>
      <c r="C3057" s="44">
        <v>110.06</v>
      </c>
      <c r="D3057" s="44">
        <v>25.042999999999999</v>
      </c>
      <c r="E3057" s="44">
        <v>7.4524999999999997</v>
      </c>
      <c r="F3057" s="44">
        <v>0.84719999999999995</v>
      </c>
      <c r="G3057" s="44">
        <v>280.14999999999998</v>
      </c>
      <c r="H3057" s="44">
        <v>4.0190000000000001</v>
      </c>
      <c r="I3057" s="44">
        <v>1.5562</v>
      </c>
      <c r="J3057" s="45">
        <v>9.1114999999999995</v>
      </c>
    </row>
    <row r="3058" spans="1:10" x14ac:dyDescent="0.25">
      <c r="A3058" s="33">
        <v>40519</v>
      </c>
      <c r="B3058" s="44">
        <v>1.3363</v>
      </c>
      <c r="C3058" s="44">
        <v>110.43</v>
      </c>
      <c r="D3058" s="44">
        <v>25.068999999999999</v>
      </c>
      <c r="E3058" s="44">
        <v>7.4527000000000001</v>
      </c>
      <c r="F3058" s="44">
        <v>0.84670000000000001</v>
      </c>
      <c r="G3058" s="44">
        <v>278</v>
      </c>
      <c r="H3058" s="44">
        <v>4.0117000000000003</v>
      </c>
      <c r="I3058" s="44">
        <v>1.5508999999999999</v>
      </c>
      <c r="J3058" s="45">
        <v>9.0980000000000008</v>
      </c>
    </row>
    <row r="3059" spans="1:10" x14ac:dyDescent="0.25">
      <c r="A3059" s="33">
        <v>40520</v>
      </c>
      <c r="B3059" s="44">
        <v>1.32</v>
      </c>
      <c r="C3059" s="44">
        <v>111.08</v>
      </c>
      <c r="D3059" s="44">
        <v>25.09</v>
      </c>
      <c r="E3059" s="44">
        <v>7.4545000000000003</v>
      </c>
      <c r="F3059" s="44">
        <v>0.8367</v>
      </c>
      <c r="G3059" s="44">
        <v>278.85000000000002</v>
      </c>
      <c r="H3059" s="44">
        <v>4.0632999999999999</v>
      </c>
      <c r="I3059" s="44">
        <v>1.5591999999999999</v>
      </c>
      <c r="J3059" s="45">
        <v>9.1484000000000005</v>
      </c>
    </row>
    <row r="3060" spans="1:10" x14ac:dyDescent="0.25">
      <c r="A3060" s="33">
        <v>40521</v>
      </c>
      <c r="B3060" s="44">
        <v>1.3213999999999999</v>
      </c>
      <c r="C3060" s="44">
        <v>111.02</v>
      </c>
      <c r="D3060" s="44">
        <v>25.073</v>
      </c>
      <c r="E3060" s="44">
        <v>7.4554999999999998</v>
      </c>
      <c r="F3060" s="44">
        <v>0.83819999999999995</v>
      </c>
      <c r="G3060" s="44">
        <v>277.39</v>
      </c>
      <c r="H3060" s="44">
        <v>4.0305</v>
      </c>
      <c r="I3060" s="44">
        <v>1.5548</v>
      </c>
      <c r="J3060" s="45">
        <v>9.1310000000000002</v>
      </c>
    </row>
    <row r="3061" spans="1:10" x14ac:dyDescent="0.25">
      <c r="A3061" s="33">
        <v>40522</v>
      </c>
      <c r="B3061" s="44">
        <v>1.3244</v>
      </c>
      <c r="C3061" s="44">
        <v>110.8</v>
      </c>
      <c r="D3061" s="44">
        <v>25.172999999999998</v>
      </c>
      <c r="E3061" s="44">
        <v>7.4547999999999996</v>
      </c>
      <c r="F3061" s="44">
        <v>0.83714999999999995</v>
      </c>
      <c r="G3061" s="44">
        <v>278.2</v>
      </c>
      <c r="H3061" s="44">
        <v>4.0296000000000003</v>
      </c>
      <c r="I3061" s="44">
        <v>1.5462</v>
      </c>
      <c r="J3061" s="45">
        <v>9.1076999999999995</v>
      </c>
    </row>
    <row r="3062" spans="1:10" x14ac:dyDescent="0.25">
      <c r="A3062" s="33">
        <v>40525</v>
      </c>
      <c r="B3062" s="44">
        <v>1.3267</v>
      </c>
      <c r="C3062" s="44">
        <v>111.55</v>
      </c>
      <c r="D3062" s="44">
        <v>25.167999999999999</v>
      </c>
      <c r="E3062" s="44">
        <v>7.4545000000000003</v>
      </c>
      <c r="F3062" s="44">
        <v>0.84375</v>
      </c>
      <c r="G3062" s="44">
        <v>278.33999999999997</v>
      </c>
      <c r="H3062" s="44">
        <v>4.0156000000000001</v>
      </c>
      <c r="I3062" s="44">
        <v>1.5719000000000001</v>
      </c>
      <c r="J3062" s="45">
        <v>9.1463999999999999</v>
      </c>
    </row>
    <row r="3063" spans="1:10" x14ac:dyDescent="0.25">
      <c r="A3063" s="33">
        <v>40526</v>
      </c>
      <c r="B3063" s="44">
        <v>1.3434999999999999</v>
      </c>
      <c r="C3063" s="44">
        <v>111.63</v>
      </c>
      <c r="D3063" s="44">
        <v>25.161999999999999</v>
      </c>
      <c r="E3063" s="44">
        <v>7.4535999999999998</v>
      </c>
      <c r="F3063" s="44">
        <v>0.84865000000000002</v>
      </c>
      <c r="G3063" s="44">
        <v>277.33</v>
      </c>
      <c r="H3063" s="44">
        <v>3.99</v>
      </c>
      <c r="I3063" s="44">
        <v>1.5717000000000001</v>
      </c>
      <c r="J3063" s="45">
        <v>9.1283999999999992</v>
      </c>
    </row>
    <row r="3064" spans="1:10" x14ac:dyDescent="0.25">
      <c r="A3064" s="33">
        <v>40527</v>
      </c>
      <c r="B3064" s="44">
        <v>1.3360000000000001</v>
      </c>
      <c r="C3064" s="44">
        <v>111.88</v>
      </c>
      <c r="D3064" s="44">
        <v>25.155000000000001</v>
      </c>
      <c r="E3064" s="44">
        <v>7.4516</v>
      </c>
      <c r="F3064" s="44">
        <v>0.85289999999999999</v>
      </c>
      <c r="G3064" s="44">
        <v>274.63</v>
      </c>
      <c r="H3064" s="44">
        <v>3.9782999999999999</v>
      </c>
      <c r="I3064" s="44">
        <v>1.5714999999999999</v>
      </c>
      <c r="J3064" s="45">
        <v>9.0798000000000005</v>
      </c>
    </row>
    <row r="3065" spans="1:10" x14ac:dyDescent="0.25">
      <c r="A3065" s="33">
        <v>40528</v>
      </c>
      <c r="B3065" s="44">
        <v>1.3238000000000001</v>
      </c>
      <c r="C3065" s="44">
        <v>111.28</v>
      </c>
      <c r="D3065" s="44">
        <v>25.155000000000001</v>
      </c>
      <c r="E3065" s="44">
        <v>7.4503000000000004</v>
      </c>
      <c r="F3065" s="44">
        <v>0.84794999999999998</v>
      </c>
      <c r="G3065" s="44">
        <v>273.7</v>
      </c>
      <c r="H3065" s="44">
        <v>3.9790000000000001</v>
      </c>
      <c r="I3065" s="44">
        <v>1.5689</v>
      </c>
      <c r="J3065" s="45">
        <v>9.0381</v>
      </c>
    </row>
    <row r="3066" spans="1:10" x14ac:dyDescent="0.25">
      <c r="A3066" s="33">
        <v>40529</v>
      </c>
      <c r="B3066" s="44">
        <v>1.3260000000000001</v>
      </c>
      <c r="C3066" s="44">
        <v>111.26</v>
      </c>
      <c r="D3066" s="44">
        <v>25.218</v>
      </c>
      <c r="E3066" s="44">
        <v>7.4497999999999998</v>
      </c>
      <c r="F3066" s="44">
        <v>0.85185</v>
      </c>
      <c r="G3066" s="44">
        <v>272.75</v>
      </c>
      <c r="H3066" s="44">
        <v>3.9798</v>
      </c>
      <c r="I3066" s="44">
        <v>1.5782</v>
      </c>
      <c r="J3066" s="45">
        <v>9.0222999999999995</v>
      </c>
    </row>
    <row r="3067" spans="1:10" x14ac:dyDescent="0.25">
      <c r="A3067" s="33">
        <v>40532</v>
      </c>
      <c r="B3067" s="44">
        <v>1.3147</v>
      </c>
      <c r="C3067" s="44">
        <v>110.1</v>
      </c>
      <c r="D3067" s="44">
        <v>25.265000000000001</v>
      </c>
      <c r="E3067" s="44">
        <v>7.4499000000000004</v>
      </c>
      <c r="F3067" s="44">
        <v>0.84619999999999995</v>
      </c>
      <c r="G3067" s="44">
        <v>274.83</v>
      </c>
      <c r="H3067" s="44">
        <v>3.9965999999999999</v>
      </c>
      <c r="I3067" s="44">
        <v>1.5852999999999999</v>
      </c>
      <c r="J3067" s="45">
        <v>8.9860000000000007</v>
      </c>
    </row>
    <row r="3068" spans="1:10" x14ac:dyDescent="0.25">
      <c r="A3068" s="33">
        <v>40533</v>
      </c>
      <c r="B3068" s="44">
        <v>1.3154999999999999</v>
      </c>
      <c r="C3068" s="44">
        <v>110</v>
      </c>
      <c r="D3068" s="44">
        <v>25.257999999999999</v>
      </c>
      <c r="E3068" s="44">
        <v>7.4507000000000003</v>
      </c>
      <c r="F3068" s="44">
        <v>0.85029999999999994</v>
      </c>
      <c r="G3068" s="44">
        <v>275.60000000000002</v>
      </c>
      <c r="H3068" s="44">
        <v>3.9940000000000002</v>
      </c>
      <c r="I3068" s="44">
        <v>1.5861000000000001</v>
      </c>
      <c r="J3068" s="45">
        <v>8.9794999999999998</v>
      </c>
    </row>
    <row r="3069" spans="1:10" x14ac:dyDescent="0.25">
      <c r="A3069" s="33">
        <v>40534</v>
      </c>
      <c r="B3069" s="44">
        <v>1.3111999999999999</v>
      </c>
      <c r="C3069" s="44">
        <v>109.68</v>
      </c>
      <c r="D3069" s="44">
        <v>25.28</v>
      </c>
      <c r="E3069" s="44">
        <v>7.4520999999999997</v>
      </c>
      <c r="F3069" s="44">
        <v>0.84919999999999995</v>
      </c>
      <c r="G3069" s="44">
        <v>276.2</v>
      </c>
      <c r="H3069" s="44">
        <v>3.9927999999999999</v>
      </c>
      <c r="I3069" s="44">
        <v>1.6042000000000001</v>
      </c>
      <c r="J3069" s="45">
        <v>8.9811999999999994</v>
      </c>
    </row>
    <row r="3070" spans="1:10" x14ac:dyDescent="0.25">
      <c r="A3070" s="33">
        <v>40535</v>
      </c>
      <c r="B3070" s="44">
        <v>1.3064</v>
      </c>
      <c r="C3070" s="44">
        <v>108.95</v>
      </c>
      <c r="D3070" s="44">
        <v>25.305</v>
      </c>
      <c r="E3070" s="44">
        <v>7.4530000000000003</v>
      </c>
      <c r="F3070" s="44">
        <v>0.84819999999999995</v>
      </c>
      <c r="G3070" s="44">
        <v>278.43</v>
      </c>
      <c r="H3070" s="44">
        <v>3.9798</v>
      </c>
      <c r="I3070" s="44">
        <v>1.6153999999999999</v>
      </c>
      <c r="J3070" s="45">
        <v>8.9629999999999992</v>
      </c>
    </row>
    <row r="3071" spans="1:10" x14ac:dyDescent="0.25">
      <c r="A3071" s="33">
        <v>40536</v>
      </c>
      <c r="B3071" s="44">
        <v>1.3099000000000001</v>
      </c>
      <c r="C3071" s="44">
        <v>108.63</v>
      </c>
      <c r="D3071" s="44">
        <v>25.327999999999999</v>
      </c>
      <c r="E3071" s="44">
        <v>7.4527000000000001</v>
      </c>
      <c r="F3071" s="44">
        <v>0.84960000000000002</v>
      </c>
      <c r="G3071" s="44">
        <v>279.2</v>
      </c>
      <c r="H3071" s="44">
        <v>3.9655</v>
      </c>
      <c r="I3071" s="44">
        <v>1.6039000000000001</v>
      </c>
      <c r="J3071" s="45">
        <v>8.9885000000000002</v>
      </c>
    </row>
    <row r="3072" spans="1:10" x14ac:dyDescent="0.25">
      <c r="A3072" s="33">
        <v>40539</v>
      </c>
      <c r="B3072" s="44">
        <v>1.3136000000000001</v>
      </c>
      <c r="C3072" s="44">
        <v>108.89</v>
      </c>
      <c r="D3072" s="44">
        <v>25.35</v>
      </c>
      <c r="E3072" s="44">
        <v>7.4531999999999998</v>
      </c>
      <c r="F3072" s="44">
        <v>0.85229999999999995</v>
      </c>
      <c r="G3072" s="44">
        <v>278.83</v>
      </c>
      <c r="H3072" s="44">
        <v>3.9763000000000002</v>
      </c>
      <c r="I3072" s="44">
        <v>1.5934999999999999</v>
      </c>
      <c r="J3072" s="45">
        <v>8.9771000000000001</v>
      </c>
    </row>
    <row r="3073" spans="1:10" x14ac:dyDescent="0.25">
      <c r="A3073" s="33">
        <v>40540</v>
      </c>
      <c r="B3073" s="44">
        <v>1.3194999999999999</v>
      </c>
      <c r="C3073" s="44">
        <v>108.2</v>
      </c>
      <c r="D3073" s="44">
        <v>25.355</v>
      </c>
      <c r="E3073" s="44">
        <v>7.4543999999999997</v>
      </c>
      <c r="F3073" s="44">
        <v>0.85345000000000004</v>
      </c>
      <c r="G3073" s="44">
        <v>279.14999999999998</v>
      </c>
      <c r="H3073" s="44">
        <v>3.9823</v>
      </c>
      <c r="I3073" s="44">
        <v>1.5956999999999999</v>
      </c>
      <c r="J3073" s="45">
        <v>8.9968000000000004</v>
      </c>
    </row>
    <row r="3074" spans="1:10" x14ac:dyDescent="0.25">
      <c r="A3074" s="33">
        <v>40541</v>
      </c>
      <c r="B3074" s="44">
        <v>1.3136000000000001</v>
      </c>
      <c r="C3074" s="44">
        <v>107.99</v>
      </c>
      <c r="D3074" s="44">
        <v>25.263000000000002</v>
      </c>
      <c r="E3074" s="44">
        <v>7.4527999999999999</v>
      </c>
      <c r="F3074" s="44">
        <v>0.85389999999999999</v>
      </c>
      <c r="G3074" s="44">
        <v>279.39999999999998</v>
      </c>
      <c r="H3074" s="44">
        <v>3.9666999999999999</v>
      </c>
      <c r="I3074" s="44">
        <v>1.5895999999999999</v>
      </c>
      <c r="J3074" s="45">
        <v>8.9885000000000002</v>
      </c>
    </row>
    <row r="3075" spans="1:10" x14ac:dyDescent="0.25">
      <c r="A3075" s="33">
        <v>40542</v>
      </c>
      <c r="B3075" s="44">
        <v>1.3280000000000001</v>
      </c>
      <c r="C3075" s="44">
        <v>108.24</v>
      </c>
      <c r="D3075" s="44">
        <v>25.24</v>
      </c>
      <c r="E3075" s="44">
        <v>7.4543999999999997</v>
      </c>
      <c r="F3075" s="44">
        <v>0.86019999999999996</v>
      </c>
      <c r="G3075" s="44">
        <v>279</v>
      </c>
      <c r="H3075" s="44">
        <v>3.9649999999999999</v>
      </c>
      <c r="I3075" s="44">
        <v>1.6073</v>
      </c>
      <c r="J3075" s="45">
        <v>9.0132999999999992</v>
      </c>
    </row>
    <row r="3076" spans="1:10" x14ac:dyDescent="0.25">
      <c r="A3076" s="33">
        <v>40543</v>
      </c>
      <c r="B3076" s="44">
        <v>1.3362000000000001</v>
      </c>
      <c r="C3076" s="44">
        <v>108.65</v>
      </c>
      <c r="D3076" s="44">
        <v>25.061</v>
      </c>
      <c r="E3076" s="44">
        <v>7.4535</v>
      </c>
      <c r="F3076" s="44">
        <v>0.86075000000000002</v>
      </c>
      <c r="G3076" s="44">
        <v>277.95</v>
      </c>
      <c r="H3076" s="44">
        <v>3.9750000000000001</v>
      </c>
      <c r="I3076" s="44">
        <v>1.6168</v>
      </c>
      <c r="J3076" s="45">
        <v>8.9655000000000005</v>
      </c>
    </row>
    <row r="3077" spans="1:10" x14ac:dyDescent="0.25">
      <c r="A3077" s="33">
        <v>40546</v>
      </c>
      <c r="B3077" s="44">
        <v>1.3348</v>
      </c>
      <c r="C3077" s="44">
        <v>108.7</v>
      </c>
      <c r="D3077" s="44">
        <v>25.088000000000001</v>
      </c>
      <c r="E3077" s="44">
        <v>7.4531000000000001</v>
      </c>
      <c r="F3077" s="44">
        <v>0.86131000000000002</v>
      </c>
      <c r="G3077" s="44">
        <v>278.39</v>
      </c>
      <c r="H3077" s="44">
        <v>3.9578000000000002</v>
      </c>
      <c r="I3077" s="44">
        <v>1.6223000000000001</v>
      </c>
      <c r="J3077" s="45">
        <v>8.9369999999999994</v>
      </c>
    </row>
    <row r="3078" spans="1:10" x14ac:dyDescent="0.25">
      <c r="A3078" s="33">
        <v>40547</v>
      </c>
      <c r="B3078" s="44">
        <v>1.3421000000000001</v>
      </c>
      <c r="C3078" s="44">
        <v>110.2</v>
      </c>
      <c r="D3078" s="44">
        <v>24.888000000000002</v>
      </c>
      <c r="E3078" s="44">
        <v>7.4532999999999996</v>
      </c>
      <c r="F3078" s="44">
        <v>0.85875000000000001</v>
      </c>
      <c r="G3078" s="44">
        <v>275.85000000000002</v>
      </c>
      <c r="H3078" s="44">
        <v>3.9403000000000001</v>
      </c>
      <c r="I3078" s="44">
        <v>1.6138999999999999</v>
      </c>
      <c r="J3078" s="45">
        <v>8.9544999999999995</v>
      </c>
    </row>
    <row r="3079" spans="1:10" x14ac:dyDescent="0.25">
      <c r="A3079" s="33">
        <v>40548</v>
      </c>
      <c r="B3079" s="44">
        <v>1.3212999999999999</v>
      </c>
      <c r="C3079" s="44">
        <v>108.72</v>
      </c>
      <c r="D3079" s="44">
        <v>24.875</v>
      </c>
      <c r="E3079" s="44">
        <v>7.4527000000000001</v>
      </c>
      <c r="F3079" s="44">
        <v>0.84830000000000005</v>
      </c>
      <c r="G3079" s="44">
        <v>277.05</v>
      </c>
      <c r="H3079" s="44">
        <v>3.8973</v>
      </c>
      <c r="I3079" s="44">
        <v>1.6166</v>
      </c>
      <c r="J3079" s="45">
        <v>8.9295000000000009</v>
      </c>
    </row>
    <row r="3080" spans="1:10" x14ac:dyDescent="0.25">
      <c r="A3080" s="33">
        <v>40549</v>
      </c>
      <c r="B3080" s="44">
        <v>1.3090999999999999</v>
      </c>
      <c r="C3080" s="44">
        <v>108.92</v>
      </c>
      <c r="D3080" s="44">
        <v>24.71</v>
      </c>
      <c r="E3080" s="44">
        <v>7.4516999999999998</v>
      </c>
      <c r="F3080" s="44">
        <v>0.84450000000000003</v>
      </c>
      <c r="G3080" s="44">
        <v>275.95</v>
      </c>
      <c r="H3080" s="44">
        <v>3.8553000000000002</v>
      </c>
      <c r="I3080" s="44">
        <v>1.6022000000000001</v>
      </c>
      <c r="J3080" s="45">
        <v>8.9209999999999994</v>
      </c>
    </row>
    <row r="3081" spans="1:10" x14ac:dyDescent="0.25">
      <c r="A3081" s="33">
        <v>40550</v>
      </c>
      <c r="B3081" s="44">
        <v>1.2961</v>
      </c>
      <c r="C3081" s="44">
        <v>108.29</v>
      </c>
      <c r="D3081" s="44">
        <v>24.565000000000001</v>
      </c>
      <c r="E3081" s="44">
        <v>7.4503000000000004</v>
      </c>
      <c r="F3081" s="44">
        <v>0.83830000000000005</v>
      </c>
      <c r="G3081" s="44">
        <v>277.27</v>
      </c>
      <c r="H3081" s="44">
        <v>3.8767999999999998</v>
      </c>
      <c r="I3081" s="44">
        <v>1.591</v>
      </c>
      <c r="J3081" s="45">
        <v>8.9377999999999993</v>
      </c>
    </row>
    <row r="3082" spans="1:10" x14ac:dyDescent="0.25">
      <c r="A3082" s="33">
        <v>40553</v>
      </c>
      <c r="B3082" s="44">
        <v>1.2903</v>
      </c>
      <c r="C3082" s="44">
        <v>107.17</v>
      </c>
      <c r="D3082" s="44">
        <v>24.648</v>
      </c>
      <c r="E3082" s="44">
        <v>7.4493999999999998</v>
      </c>
      <c r="F3082" s="44">
        <v>0.83179999999999998</v>
      </c>
      <c r="G3082" s="44">
        <v>280.42</v>
      </c>
      <c r="H3082" s="44">
        <v>3.9047000000000001</v>
      </c>
      <c r="I3082" s="44">
        <v>1.5804</v>
      </c>
      <c r="J3082" s="45">
        <v>8.9205000000000005</v>
      </c>
    </row>
    <row r="3083" spans="1:10" x14ac:dyDescent="0.25">
      <c r="A3083" s="33">
        <v>40554</v>
      </c>
      <c r="B3083" s="44">
        <v>1.2948</v>
      </c>
      <c r="C3083" s="44">
        <v>107.61</v>
      </c>
      <c r="D3083" s="44">
        <v>24.553000000000001</v>
      </c>
      <c r="E3083" s="44">
        <v>7.45</v>
      </c>
      <c r="F3083" s="44">
        <v>0.83189999999999997</v>
      </c>
      <c r="G3083" s="44">
        <v>279.24</v>
      </c>
      <c r="H3083" s="44">
        <v>3.8881999999999999</v>
      </c>
      <c r="I3083" s="44">
        <v>1.5822000000000001</v>
      </c>
      <c r="J3083" s="45">
        <v>8.8740000000000006</v>
      </c>
    </row>
    <row r="3084" spans="1:10" x14ac:dyDescent="0.25">
      <c r="A3084" s="33">
        <v>40555</v>
      </c>
      <c r="B3084" s="44">
        <v>1.2972999999999999</v>
      </c>
      <c r="C3084" s="44">
        <v>108.17</v>
      </c>
      <c r="D3084" s="44">
        <v>24.39</v>
      </c>
      <c r="E3084" s="44">
        <v>7.4496000000000002</v>
      </c>
      <c r="F3084" s="44">
        <v>0.83155000000000001</v>
      </c>
      <c r="G3084" s="44">
        <v>275.57</v>
      </c>
      <c r="H3084" s="44">
        <v>3.8424999999999998</v>
      </c>
      <c r="I3084" s="44">
        <v>1.5722</v>
      </c>
      <c r="J3084" s="45">
        <v>8.8435000000000006</v>
      </c>
    </row>
    <row r="3085" spans="1:10" x14ac:dyDescent="0.25">
      <c r="A3085" s="33">
        <v>40556</v>
      </c>
      <c r="B3085" s="44">
        <v>1.3199000000000001</v>
      </c>
      <c r="C3085" s="44">
        <v>109.5</v>
      </c>
      <c r="D3085" s="44">
        <v>24.37</v>
      </c>
      <c r="E3085" s="44">
        <v>7.45</v>
      </c>
      <c r="F3085" s="44">
        <v>0.83574999999999999</v>
      </c>
      <c r="G3085" s="44">
        <v>274.61</v>
      </c>
      <c r="H3085" s="44">
        <v>3.8656000000000001</v>
      </c>
      <c r="I3085" s="44">
        <v>1.5895999999999999</v>
      </c>
      <c r="J3085" s="45">
        <v>8.9004999999999992</v>
      </c>
    </row>
    <row r="3086" spans="1:10" x14ac:dyDescent="0.25">
      <c r="A3086" s="33">
        <v>40557</v>
      </c>
      <c r="B3086" s="44">
        <v>1.3349</v>
      </c>
      <c r="C3086" s="44">
        <v>110.71</v>
      </c>
      <c r="D3086" s="44">
        <v>24.384</v>
      </c>
      <c r="E3086" s="44">
        <v>7.4497999999999998</v>
      </c>
      <c r="F3086" s="44">
        <v>0.84219999999999995</v>
      </c>
      <c r="G3086" s="44">
        <v>276.60000000000002</v>
      </c>
      <c r="H3086" s="44">
        <v>3.88</v>
      </c>
      <c r="I3086" s="44">
        <v>1.6069</v>
      </c>
      <c r="J3086" s="45">
        <v>8.9764999999999997</v>
      </c>
    </row>
    <row r="3087" spans="1:10" x14ac:dyDescent="0.25">
      <c r="A3087" s="33">
        <v>40560</v>
      </c>
      <c r="B3087" s="44">
        <v>1.3310999999999999</v>
      </c>
      <c r="C3087" s="44">
        <v>109.91</v>
      </c>
      <c r="D3087" s="44">
        <v>24.335000000000001</v>
      </c>
      <c r="E3087" s="44">
        <v>7.45</v>
      </c>
      <c r="F3087" s="44">
        <v>0.83609999999999995</v>
      </c>
      <c r="G3087" s="44">
        <v>274.74</v>
      </c>
      <c r="H3087" s="44">
        <v>3.8730000000000002</v>
      </c>
      <c r="I3087" s="44">
        <v>1.6226</v>
      </c>
      <c r="J3087" s="45">
        <v>8.9160000000000004</v>
      </c>
    </row>
    <row r="3088" spans="1:10" x14ac:dyDescent="0.25">
      <c r="A3088" s="33">
        <v>40561</v>
      </c>
      <c r="B3088" s="44">
        <v>1.3371</v>
      </c>
      <c r="C3088" s="44">
        <v>110.29</v>
      </c>
      <c r="D3088" s="44">
        <v>24.285</v>
      </c>
      <c r="E3088" s="44">
        <v>7.4508999999999999</v>
      </c>
      <c r="F3088" s="44">
        <v>0.83565</v>
      </c>
      <c r="G3088" s="44">
        <v>272.60000000000002</v>
      </c>
      <c r="H3088" s="44">
        <v>3.8706999999999998</v>
      </c>
      <c r="I3088" s="44">
        <v>1.6080000000000001</v>
      </c>
      <c r="J3088" s="45">
        <v>8.9202999999999992</v>
      </c>
    </row>
    <row r="3089" spans="1:10" x14ac:dyDescent="0.25">
      <c r="A3089" s="33">
        <v>40562</v>
      </c>
      <c r="B3089" s="44">
        <v>1.3506</v>
      </c>
      <c r="C3089" s="44">
        <v>110.85</v>
      </c>
      <c r="D3089" s="44">
        <v>24.257999999999999</v>
      </c>
      <c r="E3089" s="44">
        <v>7.4512999999999998</v>
      </c>
      <c r="F3089" s="44">
        <v>0.84330000000000005</v>
      </c>
      <c r="G3089" s="44">
        <v>272.39999999999998</v>
      </c>
      <c r="H3089" s="44">
        <v>3.8658000000000001</v>
      </c>
      <c r="I3089" s="44">
        <v>1.6085</v>
      </c>
      <c r="J3089" s="45">
        <v>8.9324999999999992</v>
      </c>
    </row>
    <row r="3090" spans="1:10" x14ac:dyDescent="0.25">
      <c r="A3090" s="33">
        <v>40563</v>
      </c>
      <c r="B3090" s="44">
        <v>1.3472</v>
      </c>
      <c r="C3090" s="44">
        <v>110.93</v>
      </c>
      <c r="D3090" s="44">
        <v>24.42</v>
      </c>
      <c r="E3090" s="44">
        <v>7.4518000000000004</v>
      </c>
      <c r="F3090" s="44">
        <v>0.84360000000000002</v>
      </c>
      <c r="G3090" s="44">
        <v>275</v>
      </c>
      <c r="H3090" s="44">
        <v>3.9131999999999998</v>
      </c>
      <c r="I3090" s="44">
        <v>1.5949</v>
      </c>
      <c r="J3090" s="45">
        <v>8.9489999999999998</v>
      </c>
    </row>
    <row r="3091" spans="1:10" x14ac:dyDescent="0.25">
      <c r="A3091" s="33">
        <v>40564</v>
      </c>
      <c r="B3091" s="44">
        <v>1.3521000000000001</v>
      </c>
      <c r="C3091" s="44">
        <v>111.87</v>
      </c>
      <c r="D3091" s="44">
        <v>24.285</v>
      </c>
      <c r="E3091" s="44">
        <v>7.4532999999999996</v>
      </c>
      <c r="F3091" s="44">
        <v>0.84824999999999995</v>
      </c>
      <c r="G3091" s="44">
        <v>274.24</v>
      </c>
      <c r="H3091" s="44">
        <v>3.8748</v>
      </c>
      <c r="I3091" s="44">
        <v>1.587</v>
      </c>
      <c r="J3091" s="45">
        <v>8.9589999999999996</v>
      </c>
    </row>
    <row r="3092" spans="1:10" x14ac:dyDescent="0.25">
      <c r="A3092" s="33">
        <v>40567</v>
      </c>
      <c r="B3092" s="44">
        <v>1.3571</v>
      </c>
      <c r="C3092" s="44">
        <v>112.46</v>
      </c>
      <c r="D3092" s="44">
        <v>24.219000000000001</v>
      </c>
      <c r="E3092" s="44">
        <v>7.4530000000000003</v>
      </c>
      <c r="F3092" s="44">
        <v>0.85160000000000002</v>
      </c>
      <c r="G3092" s="44">
        <v>274.02</v>
      </c>
      <c r="H3092" s="44">
        <v>3.8769999999999998</v>
      </c>
      <c r="I3092" s="44">
        <v>1.5817000000000001</v>
      </c>
      <c r="J3092" s="45">
        <v>8.9529999999999994</v>
      </c>
    </row>
    <row r="3093" spans="1:10" x14ac:dyDescent="0.25">
      <c r="A3093" s="33">
        <v>40568</v>
      </c>
      <c r="B3093" s="44">
        <v>1.3595999999999999</v>
      </c>
      <c r="C3093" s="44">
        <v>112.08</v>
      </c>
      <c r="D3093" s="44">
        <v>24.222000000000001</v>
      </c>
      <c r="E3093" s="44">
        <v>7.4539</v>
      </c>
      <c r="F3093" s="44">
        <v>0.86199999999999999</v>
      </c>
      <c r="G3093" s="44">
        <v>275.22000000000003</v>
      </c>
      <c r="H3093" s="44">
        <v>3.8755000000000002</v>
      </c>
      <c r="I3093" s="44">
        <v>1.5634999999999999</v>
      </c>
      <c r="J3093" s="45">
        <v>8.9074000000000009</v>
      </c>
    </row>
    <row r="3094" spans="1:10" x14ac:dyDescent="0.25">
      <c r="A3094" s="33">
        <v>40569</v>
      </c>
      <c r="B3094" s="44">
        <v>1.3681000000000001</v>
      </c>
      <c r="C3094" s="44">
        <v>112.47</v>
      </c>
      <c r="D3094" s="44">
        <v>24.219000000000001</v>
      </c>
      <c r="E3094" s="44">
        <v>7.4523000000000001</v>
      </c>
      <c r="F3094" s="44">
        <v>0.86324999999999996</v>
      </c>
      <c r="G3094" s="44">
        <v>274.23</v>
      </c>
      <c r="H3094" s="44">
        <v>3.8730000000000002</v>
      </c>
      <c r="I3094" s="44">
        <v>1.5673999999999999</v>
      </c>
      <c r="J3094" s="45">
        <v>8.8584999999999994</v>
      </c>
    </row>
    <row r="3095" spans="1:10" x14ac:dyDescent="0.25">
      <c r="A3095" s="33">
        <v>40570</v>
      </c>
      <c r="B3095" s="44">
        <v>1.3715999999999999</v>
      </c>
      <c r="C3095" s="44">
        <v>113.9</v>
      </c>
      <c r="D3095" s="44">
        <v>24.24</v>
      </c>
      <c r="E3095" s="44">
        <v>7.4538000000000002</v>
      </c>
      <c r="F3095" s="44">
        <v>0.85955000000000004</v>
      </c>
      <c r="G3095" s="44">
        <v>272.89999999999998</v>
      </c>
      <c r="H3095" s="44">
        <v>3.8984999999999999</v>
      </c>
      <c r="I3095" s="44">
        <v>1.5689</v>
      </c>
      <c r="J3095" s="45">
        <v>8.8452000000000002</v>
      </c>
    </row>
    <row r="3096" spans="1:10" x14ac:dyDescent="0.25">
      <c r="A3096" s="33">
        <v>40571</v>
      </c>
      <c r="B3096" s="44">
        <v>1.371</v>
      </c>
      <c r="C3096" s="44">
        <v>112.76</v>
      </c>
      <c r="D3096" s="44">
        <v>24.248000000000001</v>
      </c>
      <c r="E3096" s="44">
        <v>7.4539999999999997</v>
      </c>
      <c r="F3096" s="44">
        <v>0.8609</v>
      </c>
      <c r="G3096" s="44">
        <v>271.7</v>
      </c>
      <c r="H3096" s="44">
        <v>3.9161000000000001</v>
      </c>
      <c r="I3096" s="44">
        <v>1.5479000000000001</v>
      </c>
      <c r="J3096" s="45">
        <v>8.8529999999999998</v>
      </c>
    </row>
    <row r="3097" spans="1:10" x14ac:dyDescent="0.25">
      <c r="A3097" s="33">
        <v>40574</v>
      </c>
      <c r="B3097" s="44">
        <v>1.3692</v>
      </c>
      <c r="C3097" s="44">
        <v>112.49</v>
      </c>
      <c r="D3097" s="44">
        <v>24.222999999999999</v>
      </c>
      <c r="E3097" s="44">
        <v>7.4543999999999997</v>
      </c>
      <c r="F3097" s="44">
        <v>0.8609</v>
      </c>
      <c r="G3097" s="44">
        <v>273.85000000000002</v>
      </c>
      <c r="H3097" s="44">
        <v>3.9361999999999999</v>
      </c>
      <c r="I3097" s="44">
        <v>1.5362</v>
      </c>
      <c r="J3097" s="45">
        <v>8.8670000000000009</v>
      </c>
    </row>
    <row r="3098" spans="1:10" x14ac:dyDescent="0.25">
      <c r="A3098" s="33">
        <v>40575</v>
      </c>
      <c r="B3098" s="44">
        <v>1.3754999999999999</v>
      </c>
      <c r="C3098" s="44">
        <v>112.19</v>
      </c>
      <c r="D3098" s="44">
        <v>24.111000000000001</v>
      </c>
      <c r="E3098" s="44">
        <v>7.4547999999999996</v>
      </c>
      <c r="F3098" s="44">
        <v>0.85360000000000003</v>
      </c>
      <c r="G3098" s="44">
        <v>271.60000000000002</v>
      </c>
      <c r="H3098" s="44">
        <v>3.9138000000000002</v>
      </c>
      <c r="I3098" s="44">
        <v>1.5302</v>
      </c>
      <c r="J3098" s="45">
        <v>8.8049999999999997</v>
      </c>
    </row>
    <row r="3099" spans="1:10" x14ac:dyDescent="0.25">
      <c r="A3099" s="33">
        <v>40576</v>
      </c>
      <c r="B3099" s="44">
        <v>1.3803000000000001</v>
      </c>
      <c r="C3099" s="44">
        <v>112.35</v>
      </c>
      <c r="D3099" s="44">
        <v>24.123999999999999</v>
      </c>
      <c r="E3099" s="44">
        <v>7.4549000000000003</v>
      </c>
      <c r="F3099" s="44">
        <v>0.85189999999999999</v>
      </c>
      <c r="G3099" s="44">
        <v>269.58999999999997</v>
      </c>
      <c r="H3099" s="44">
        <v>3.9127999999999998</v>
      </c>
      <c r="I3099" s="44">
        <v>1.5261</v>
      </c>
      <c r="J3099" s="45">
        <v>8.8614999999999995</v>
      </c>
    </row>
    <row r="3100" spans="1:10" x14ac:dyDescent="0.25">
      <c r="A3100" s="33">
        <v>40577</v>
      </c>
      <c r="B3100" s="44">
        <v>1.3745000000000001</v>
      </c>
      <c r="C3100" s="44">
        <v>112.46</v>
      </c>
      <c r="D3100" s="44">
        <v>24.088000000000001</v>
      </c>
      <c r="E3100" s="44">
        <v>7.4557000000000002</v>
      </c>
      <c r="F3100" s="44">
        <v>0.84865000000000002</v>
      </c>
      <c r="G3100" s="44">
        <v>269.75</v>
      </c>
      <c r="H3100" s="44">
        <v>3.9146999999999998</v>
      </c>
      <c r="I3100" s="44">
        <v>1.5194000000000001</v>
      </c>
      <c r="J3100" s="45">
        <v>8.8800000000000008</v>
      </c>
    </row>
    <row r="3101" spans="1:10" x14ac:dyDescent="0.25">
      <c r="A3101" s="33">
        <v>40578</v>
      </c>
      <c r="B3101" s="44">
        <v>1.3631</v>
      </c>
      <c r="C3101" s="44">
        <v>111.42</v>
      </c>
      <c r="D3101" s="44">
        <v>24.018000000000001</v>
      </c>
      <c r="E3101" s="44">
        <v>7.4543999999999997</v>
      </c>
      <c r="F3101" s="44">
        <v>0.84719999999999995</v>
      </c>
      <c r="G3101" s="44">
        <v>270.35000000000002</v>
      </c>
      <c r="H3101" s="44">
        <v>3.9007999999999998</v>
      </c>
      <c r="I3101" s="44">
        <v>1.5068999999999999</v>
      </c>
      <c r="J3101" s="45">
        <v>8.8185000000000002</v>
      </c>
    </row>
    <row r="3102" spans="1:10" x14ac:dyDescent="0.25">
      <c r="A3102" s="33">
        <v>40581</v>
      </c>
      <c r="B3102" s="44">
        <v>1.3552999999999999</v>
      </c>
      <c r="C3102" s="44">
        <v>111.52</v>
      </c>
      <c r="D3102" s="44">
        <v>24.07</v>
      </c>
      <c r="E3102" s="44">
        <v>7.4546000000000001</v>
      </c>
      <c r="F3102" s="44">
        <v>0.84019999999999995</v>
      </c>
      <c r="G3102" s="44">
        <v>269.17</v>
      </c>
      <c r="H3102" s="44">
        <v>3.8740000000000001</v>
      </c>
      <c r="I3102" s="44">
        <v>1.5097</v>
      </c>
      <c r="J3102" s="45">
        <v>8.8049999999999997</v>
      </c>
    </row>
    <row r="3103" spans="1:10" x14ac:dyDescent="0.25">
      <c r="A3103" s="33">
        <v>40582</v>
      </c>
      <c r="B3103" s="44">
        <v>1.3634999999999999</v>
      </c>
      <c r="C3103" s="44">
        <v>112.09</v>
      </c>
      <c r="D3103" s="44">
        <v>24.018000000000001</v>
      </c>
      <c r="E3103" s="44">
        <v>7.4546000000000001</v>
      </c>
      <c r="F3103" s="44">
        <v>0.84860000000000002</v>
      </c>
      <c r="G3103" s="44">
        <v>269.23</v>
      </c>
      <c r="H3103" s="44">
        <v>3.8856000000000002</v>
      </c>
      <c r="I3103" s="44">
        <v>1.5084</v>
      </c>
      <c r="J3103" s="45">
        <v>8.7714999999999996</v>
      </c>
    </row>
    <row r="3104" spans="1:10" x14ac:dyDescent="0.25">
      <c r="A3104" s="33">
        <v>40583</v>
      </c>
      <c r="B3104" s="44">
        <v>1.3647</v>
      </c>
      <c r="C3104" s="44">
        <v>112.65</v>
      </c>
      <c r="D3104" s="44">
        <v>24.212</v>
      </c>
      <c r="E3104" s="44">
        <v>7.4560000000000004</v>
      </c>
      <c r="F3104" s="44">
        <v>0.85</v>
      </c>
      <c r="G3104" s="44">
        <v>271.61</v>
      </c>
      <c r="H3104" s="44">
        <v>3.8942999999999999</v>
      </c>
      <c r="I3104" s="44">
        <v>1.5035000000000001</v>
      </c>
      <c r="J3104" s="45">
        <v>8.7885000000000009</v>
      </c>
    </row>
    <row r="3105" spans="1:10" x14ac:dyDescent="0.25">
      <c r="A3105" s="33">
        <v>40584</v>
      </c>
      <c r="B3105" s="44">
        <v>1.3604000000000001</v>
      </c>
      <c r="C3105" s="44">
        <v>112.71</v>
      </c>
      <c r="D3105" s="44">
        <v>24.245999999999999</v>
      </c>
      <c r="E3105" s="44">
        <v>7.4558999999999997</v>
      </c>
      <c r="F3105" s="44">
        <v>0.8478</v>
      </c>
      <c r="G3105" s="44">
        <v>273.27999999999997</v>
      </c>
      <c r="H3105" s="44">
        <v>3.9337</v>
      </c>
      <c r="I3105" s="44">
        <v>1.4947999999999999</v>
      </c>
      <c r="J3105" s="45">
        <v>8.8233999999999995</v>
      </c>
    </row>
    <row r="3106" spans="1:10" x14ac:dyDescent="0.25">
      <c r="A3106" s="33">
        <v>40585</v>
      </c>
      <c r="B3106" s="44">
        <v>1.3524</v>
      </c>
      <c r="C3106" s="44">
        <v>113.01</v>
      </c>
      <c r="D3106" s="44">
        <v>24.25</v>
      </c>
      <c r="E3106" s="44">
        <v>7.4565999999999999</v>
      </c>
      <c r="F3106" s="44">
        <v>0.84570000000000001</v>
      </c>
      <c r="G3106" s="44">
        <v>271.67</v>
      </c>
      <c r="H3106" s="44">
        <v>3.9192999999999998</v>
      </c>
      <c r="I3106" s="44">
        <v>1.4895</v>
      </c>
      <c r="J3106" s="45">
        <v>8.8021999999999991</v>
      </c>
    </row>
    <row r="3107" spans="1:10" x14ac:dyDescent="0.25">
      <c r="A3107" s="33">
        <v>40588</v>
      </c>
      <c r="B3107" s="44">
        <v>1.3440000000000001</v>
      </c>
      <c r="C3107" s="44">
        <v>112.15</v>
      </c>
      <c r="D3107" s="44">
        <v>24.234999999999999</v>
      </c>
      <c r="E3107" s="44">
        <v>7.4568000000000003</v>
      </c>
      <c r="F3107" s="44">
        <v>0.84</v>
      </c>
      <c r="G3107" s="44">
        <v>272.35000000000002</v>
      </c>
      <c r="H3107" s="44">
        <v>3.9436</v>
      </c>
      <c r="I3107" s="44">
        <v>1.4779</v>
      </c>
      <c r="J3107" s="45">
        <v>8.7561999999999998</v>
      </c>
    </row>
    <row r="3108" spans="1:10" x14ac:dyDescent="0.25">
      <c r="A3108" s="33">
        <v>40589</v>
      </c>
      <c r="B3108" s="44">
        <v>1.351</v>
      </c>
      <c r="C3108" s="44">
        <v>113.21</v>
      </c>
      <c r="D3108" s="44">
        <v>24.292999999999999</v>
      </c>
      <c r="E3108" s="44">
        <v>7.4566999999999997</v>
      </c>
      <c r="F3108" s="44">
        <v>0.83750000000000002</v>
      </c>
      <c r="G3108" s="44">
        <v>271.06</v>
      </c>
      <c r="H3108" s="44">
        <v>3.9287000000000001</v>
      </c>
      <c r="I3108" s="44">
        <v>1.4742</v>
      </c>
      <c r="J3108" s="45">
        <v>8.7255000000000003</v>
      </c>
    </row>
    <row r="3109" spans="1:10" x14ac:dyDescent="0.25">
      <c r="A3109" s="33">
        <v>40590</v>
      </c>
      <c r="B3109" s="44">
        <v>1.351</v>
      </c>
      <c r="C3109" s="44">
        <v>113.12</v>
      </c>
      <c r="D3109" s="44">
        <v>24.324999999999999</v>
      </c>
      <c r="E3109" s="44">
        <v>7.4562999999999997</v>
      </c>
      <c r="F3109" s="44">
        <v>0.84189999999999998</v>
      </c>
      <c r="G3109" s="44">
        <v>270.77</v>
      </c>
      <c r="H3109" s="44">
        <v>3.9093</v>
      </c>
      <c r="I3109" s="44">
        <v>1.4722</v>
      </c>
      <c r="J3109" s="45">
        <v>8.7324999999999999</v>
      </c>
    </row>
    <row r="3110" spans="1:10" x14ac:dyDescent="0.25">
      <c r="A3110" s="33">
        <v>40591</v>
      </c>
      <c r="B3110" s="44">
        <v>1.3560000000000001</v>
      </c>
      <c r="C3110" s="44">
        <v>113.39</v>
      </c>
      <c r="D3110" s="44">
        <v>24.324999999999999</v>
      </c>
      <c r="E3110" s="44">
        <v>7.4554999999999998</v>
      </c>
      <c r="F3110" s="44">
        <v>0.84089999999999998</v>
      </c>
      <c r="G3110" s="44">
        <v>269.25</v>
      </c>
      <c r="H3110" s="44">
        <v>3.9075000000000002</v>
      </c>
      <c r="I3110" s="44">
        <v>1.4884999999999999</v>
      </c>
      <c r="J3110" s="45">
        <v>8.7430000000000003</v>
      </c>
    </row>
    <row r="3111" spans="1:10" x14ac:dyDescent="0.25">
      <c r="A3111" s="33">
        <v>40592</v>
      </c>
      <c r="B3111" s="44">
        <v>1.3627</v>
      </c>
      <c r="C3111" s="44">
        <v>113.62</v>
      </c>
      <c r="D3111" s="44">
        <v>24.375</v>
      </c>
      <c r="E3111" s="44">
        <v>7.4546000000000001</v>
      </c>
      <c r="F3111" s="44">
        <v>0.83950000000000002</v>
      </c>
      <c r="G3111" s="44">
        <v>270.05</v>
      </c>
      <c r="H3111" s="44">
        <v>3.9144999999999999</v>
      </c>
      <c r="I3111" s="44">
        <v>1.4995000000000001</v>
      </c>
      <c r="J3111" s="45">
        <v>8.7327999999999992</v>
      </c>
    </row>
    <row r="3112" spans="1:10" x14ac:dyDescent="0.25">
      <c r="A3112" s="33">
        <v>40595</v>
      </c>
      <c r="B3112" s="44">
        <v>1.3668</v>
      </c>
      <c r="C3112" s="44">
        <v>113.68</v>
      </c>
      <c r="D3112" s="44">
        <v>24.457999999999998</v>
      </c>
      <c r="E3112" s="44">
        <v>7.4553000000000003</v>
      </c>
      <c r="F3112" s="44">
        <v>0.84250000000000003</v>
      </c>
      <c r="G3112" s="44">
        <v>271.01</v>
      </c>
      <c r="H3112" s="44">
        <v>3.9277000000000002</v>
      </c>
      <c r="I3112" s="44">
        <v>1.4924999999999999</v>
      </c>
      <c r="J3112" s="45">
        <v>8.7620000000000005</v>
      </c>
    </row>
    <row r="3113" spans="1:10" x14ac:dyDescent="0.25">
      <c r="A3113" s="33">
        <v>40596</v>
      </c>
      <c r="B3113" s="44">
        <v>1.3667</v>
      </c>
      <c r="C3113" s="44">
        <v>113.63</v>
      </c>
      <c r="D3113" s="44">
        <v>24.495000000000001</v>
      </c>
      <c r="E3113" s="44">
        <v>7.4554</v>
      </c>
      <c r="F3113" s="44">
        <v>0.84584000000000004</v>
      </c>
      <c r="G3113" s="44">
        <v>272.73</v>
      </c>
      <c r="H3113" s="44">
        <v>3.9655</v>
      </c>
      <c r="I3113" s="44">
        <v>1.4899</v>
      </c>
      <c r="J3113" s="45">
        <v>8.7870000000000008</v>
      </c>
    </row>
    <row r="3114" spans="1:10" x14ac:dyDescent="0.25">
      <c r="A3114" s="33">
        <v>40597</v>
      </c>
      <c r="B3114" s="44">
        <v>1.3731</v>
      </c>
      <c r="C3114" s="44">
        <v>113.69</v>
      </c>
      <c r="D3114" s="44">
        <v>24.527000000000001</v>
      </c>
      <c r="E3114" s="44">
        <v>7.4550999999999998</v>
      </c>
      <c r="F3114" s="44">
        <v>0.84589999999999999</v>
      </c>
      <c r="G3114" s="44">
        <v>272.64999999999998</v>
      </c>
      <c r="H3114" s="44">
        <v>3.9582999999999999</v>
      </c>
      <c r="I3114" s="44">
        <v>1.4836</v>
      </c>
      <c r="J3114" s="45">
        <v>8.7934999999999999</v>
      </c>
    </row>
    <row r="3115" spans="1:10" x14ac:dyDescent="0.25">
      <c r="A3115" s="33">
        <v>40598</v>
      </c>
      <c r="B3115" s="44">
        <v>1.3773</v>
      </c>
      <c r="C3115" s="44">
        <v>112.69</v>
      </c>
      <c r="D3115" s="44">
        <v>24.529</v>
      </c>
      <c r="E3115" s="44">
        <v>7.4546999999999999</v>
      </c>
      <c r="F3115" s="44">
        <v>0.85129999999999995</v>
      </c>
      <c r="G3115" s="44">
        <v>273.39999999999998</v>
      </c>
      <c r="H3115" s="44">
        <v>3.9975000000000001</v>
      </c>
      <c r="I3115" s="44">
        <v>1.4732000000000001</v>
      </c>
      <c r="J3115" s="45">
        <v>8.7985000000000007</v>
      </c>
    </row>
    <row r="3116" spans="1:10" x14ac:dyDescent="0.25">
      <c r="A3116" s="33">
        <v>40599</v>
      </c>
      <c r="B3116" s="44">
        <v>1.3762000000000001</v>
      </c>
      <c r="C3116" s="44">
        <v>112.52</v>
      </c>
      <c r="D3116" s="44">
        <v>24.478999999999999</v>
      </c>
      <c r="E3116" s="44">
        <v>7.4553000000000003</v>
      </c>
      <c r="F3116" s="44">
        <v>0.85529999999999995</v>
      </c>
      <c r="G3116" s="44">
        <v>272.81</v>
      </c>
      <c r="H3116" s="44">
        <v>3.9708999999999999</v>
      </c>
      <c r="I3116" s="44">
        <v>1.4635</v>
      </c>
      <c r="J3116" s="45">
        <v>8.8320000000000007</v>
      </c>
    </row>
    <row r="3117" spans="1:10" x14ac:dyDescent="0.25">
      <c r="A3117" s="33">
        <v>40602</v>
      </c>
      <c r="B3117" s="44">
        <v>1.3834</v>
      </c>
      <c r="C3117" s="44">
        <v>113.26</v>
      </c>
      <c r="D3117" s="44">
        <v>24.353000000000002</v>
      </c>
      <c r="E3117" s="44">
        <v>7.4564000000000004</v>
      </c>
      <c r="F3117" s="44">
        <v>0.8528</v>
      </c>
      <c r="G3117" s="44">
        <v>270.72000000000003</v>
      </c>
      <c r="H3117" s="44">
        <v>3.9548000000000001</v>
      </c>
      <c r="I3117" s="44">
        <v>1.456</v>
      </c>
      <c r="J3117" s="45">
        <v>8.7445000000000004</v>
      </c>
    </row>
    <row r="3118" spans="1:10" x14ac:dyDescent="0.25">
      <c r="A3118" s="33">
        <v>40603</v>
      </c>
      <c r="B3118" s="44">
        <v>1.3825000000000001</v>
      </c>
      <c r="C3118" s="44">
        <v>113.39</v>
      </c>
      <c r="D3118" s="44">
        <v>24.355</v>
      </c>
      <c r="E3118" s="44">
        <v>7.4558999999999997</v>
      </c>
      <c r="F3118" s="44">
        <v>0.84940000000000004</v>
      </c>
      <c r="G3118" s="44">
        <v>272.64</v>
      </c>
      <c r="H3118" s="44">
        <v>3.9725000000000001</v>
      </c>
      <c r="I3118" s="44">
        <v>1.4561999999999999</v>
      </c>
      <c r="J3118" s="45">
        <v>8.7089999999999996</v>
      </c>
    </row>
    <row r="3119" spans="1:10" x14ac:dyDescent="0.25">
      <c r="A3119" s="33">
        <v>40604</v>
      </c>
      <c r="B3119" s="44">
        <v>1.3809</v>
      </c>
      <c r="C3119" s="44">
        <v>113.33</v>
      </c>
      <c r="D3119" s="44">
        <v>24.289000000000001</v>
      </c>
      <c r="E3119" s="44">
        <v>7.4558999999999997</v>
      </c>
      <c r="F3119" s="44">
        <v>0.8478</v>
      </c>
      <c r="G3119" s="44">
        <v>271.27999999999997</v>
      </c>
      <c r="H3119" s="44">
        <v>3.9845000000000002</v>
      </c>
      <c r="I3119" s="44">
        <v>1.4524999999999999</v>
      </c>
      <c r="J3119" s="45">
        <v>8.7330000000000005</v>
      </c>
    </row>
    <row r="3120" spans="1:10" x14ac:dyDescent="0.25">
      <c r="A3120" s="33">
        <v>40605</v>
      </c>
      <c r="B3120" s="44">
        <v>1.385</v>
      </c>
      <c r="C3120" s="44">
        <v>113.43</v>
      </c>
      <c r="D3120" s="44">
        <v>24.207999999999998</v>
      </c>
      <c r="E3120" s="44">
        <v>7.4564000000000004</v>
      </c>
      <c r="F3120" s="44">
        <v>0.85129999999999995</v>
      </c>
      <c r="G3120" s="44">
        <v>270.89999999999998</v>
      </c>
      <c r="H3120" s="44">
        <v>3.9826000000000001</v>
      </c>
      <c r="I3120" s="44">
        <v>1.4536</v>
      </c>
      <c r="J3120" s="45">
        <v>8.7576000000000001</v>
      </c>
    </row>
    <row r="3121" spans="1:10" x14ac:dyDescent="0.25">
      <c r="A3121" s="33">
        <v>40606</v>
      </c>
      <c r="B3121" s="44">
        <v>1.3956999999999999</v>
      </c>
      <c r="C3121" s="44">
        <v>115.63</v>
      </c>
      <c r="D3121" s="44">
        <v>24.312000000000001</v>
      </c>
      <c r="E3121" s="44">
        <v>7.4569000000000001</v>
      </c>
      <c r="F3121" s="44">
        <v>0.85804999999999998</v>
      </c>
      <c r="G3121" s="44">
        <v>271.95</v>
      </c>
      <c r="H3121" s="44">
        <v>3.99</v>
      </c>
      <c r="I3121" s="44">
        <v>1.4537</v>
      </c>
      <c r="J3121" s="45">
        <v>8.8350000000000009</v>
      </c>
    </row>
    <row r="3122" spans="1:10" x14ac:dyDescent="0.25">
      <c r="A3122" s="33">
        <v>40609</v>
      </c>
      <c r="B3122" s="44">
        <v>1.4028</v>
      </c>
      <c r="C3122" s="44">
        <v>115.15</v>
      </c>
      <c r="D3122" s="44">
        <v>24.225999999999999</v>
      </c>
      <c r="E3122" s="44">
        <v>7.4572000000000003</v>
      </c>
      <c r="F3122" s="44">
        <v>0.86099999999999999</v>
      </c>
      <c r="G3122" s="44">
        <v>271.66000000000003</v>
      </c>
      <c r="H3122" s="44">
        <v>3.9731999999999998</v>
      </c>
      <c r="I3122" s="44">
        <v>1.4732000000000001</v>
      </c>
      <c r="J3122" s="45">
        <v>8.8755000000000006</v>
      </c>
    </row>
    <row r="3123" spans="1:10" x14ac:dyDescent="0.25">
      <c r="A3123" s="33">
        <v>40610</v>
      </c>
      <c r="B3123" s="44">
        <v>1.3897999999999999</v>
      </c>
      <c r="C3123" s="44">
        <v>114.64</v>
      </c>
      <c r="D3123" s="44">
        <v>24.233000000000001</v>
      </c>
      <c r="E3123" s="44">
        <v>7.4576000000000002</v>
      </c>
      <c r="F3123" s="44">
        <v>0.86050000000000004</v>
      </c>
      <c r="G3123" s="44">
        <v>272.62</v>
      </c>
      <c r="H3123" s="44">
        <v>3.9847999999999999</v>
      </c>
      <c r="I3123" s="44">
        <v>1.4704999999999999</v>
      </c>
      <c r="J3123" s="45">
        <v>8.8469999999999995</v>
      </c>
    </row>
    <row r="3124" spans="1:10" x14ac:dyDescent="0.25">
      <c r="A3124" s="33">
        <v>40611</v>
      </c>
      <c r="B3124" s="44">
        <v>1.3928</v>
      </c>
      <c r="C3124" s="44">
        <v>115.14</v>
      </c>
      <c r="D3124" s="44">
        <v>24.29</v>
      </c>
      <c r="E3124" s="44">
        <v>7.4580000000000002</v>
      </c>
      <c r="F3124" s="44">
        <v>0.85899999999999999</v>
      </c>
      <c r="G3124" s="44">
        <v>272.88</v>
      </c>
      <c r="H3124" s="44">
        <v>3.9801000000000002</v>
      </c>
      <c r="I3124" s="44">
        <v>1.4670000000000001</v>
      </c>
      <c r="J3124" s="45">
        <v>8.8055000000000003</v>
      </c>
    </row>
    <row r="3125" spans="1:10" x14ac:dyDescent="0.25">
      <c r="A3125" s="33">
        <v>40612</v>
      </c>
      <c r="B3125" s="44">
        <v>1.3816999999999999</v>
      </c>
      <c r="C3125" s="44">
        <v>114.78</v>
      </c>
      <c r="D3125" s="44">
        <v>24.361999999999998</v>
      </c>
      <c r="E3125" s="44">
        <v>7.4581</v>
      </c>
      <c r="F3125" s="44">
        <v>0.85655000000000003</v>
      </c>
      <c r="G3125" s="44">
        <v>272.98</v>
      </c>
      <c r="H3125" s="44">
        <v>3.9914999999999998</v>
      </c>
      <c r="I3125" s="44">
        <v>1.4823999999999999</v>
      </c>
      <c r="J3125" s="45">
        <v>8.8115000000000006</v>
      </c>
    </row>
    <row r="3126" spans="1:10" x14ac:dyDescent="0.25">
      <c r="A3126" s="33">
        <v>40613</v>
      </c>
      <c r="B3126" s="44">
        <v>1.3773</v>
      </c>
      <c r="C3126" s="44">
        <v>113.24</v>
      </c>
      <c r="D3126" s="44">
        <v>24.335000000000001</v>
      </c>
      <c r="E3126" s="44">
        <v>7.4581999999999997</v>
      </c>
      <c r="F3126" s="44">
        <v>0.86119999999999997</v>
      </c>
      <c r="G3126" s="44">
        <v>272.8</v>
      </c>
      <c r="H3126" s="44">
        <v>4.0411999999999999</v>
      </c>
      <c r="I3126" s="44">
        <v>1.4846999999999999</v>
      </c>
      <c r="J3126" s="45">
        <v>8.8130000000000006</v>
      </c>
    </row>
    <row r="3127" spans="1:10" x14ac:dyDescent="0.25">
      <c r="A3127" s="33">
        <v>40616</v>
      </c>
      <c r="B3127" s="44">
        <v>1.3948</v>
      </c>
      <c r="C3127" s="44">
        <v>114.16</v>
      </c>
      <c r="D3127" s="44">
        <v>24.331</v>
      </c>
      <c r="E3127" s="44">
        <v>7.4584000000000001</v>
      </c>
      <c r="F3127" s="44">
        <v>0.8659</v>
      </c>
      <c r="G3127" s="44">
        <v>273.05</v>
      </c>
      <c r="H3127" s="44">
        <v>4.0315000000000003</v>
      </c>
      <c r="I3127" s="44">
        <v>1.4845999999999999</v>
      </c>
      <c r="J3127" s="45">
        <v>8.8405000000000005</v>
      </c>
    </row>
    <row r="3128" spans="1:10" x14ac:dyDescent="0.25">
      <c r="A3128" s="33">
        <v>40617</v>
      </c>
      <c r="B3128" s="44">
        <v>1.3884000000000001</v>
      </c>
      <c r="C3128" s="44">
        <v>112.39</v>
      </c>
      <c r="D3128" s="44">
        <v>24.393999999999998</v>
      </c>
      <c r="E3128" s="44">
        <v>7.4587000000000003</v>
      </c>
      <c r="F3128" s="44">
        <v>0.86739999999999995</v>
      </c>
      <c r="G3128" s="44">
        <v>274.04000000000002</v>
      </c>
      <c r="H3128" s="44">
        <v>4.0583999999999998</v>
      </c>
      <c r="I3128" s="44">
        <v>1.4723999999999999</v>
      </c>
      <c r="J3128" s="45">
        <v>8.9789999999999992</v>
      </c>
    </row>
    <row r="3129" spans="1:10" x14ac:dyDescent="0.25">
      <c r="A3129" s="33">
        <v>40618</v>
      </c>
      <c r="B3129" s="44">
        <v>1.3951</v>
      </c>
      <c r="C3129" s="44">
        <v>112.43</v>
      </c>
      <c r="D3129" s="44">
        <v>24.367999999999999</v>
      </c>
      <c r="E3129" s="44">
        <v>7.4585999999999997</v>
      </c>
      <c r="F3129" s="44">
        <v>0.86729999999999996</v>
      </c>
      <c r="G3129" s="44">
        <v>273.39999999999998</v>
      </c>
      <c r="H3129" s="44">
        <v>4.0625</v>
      </c>
      <c r="I3129" s="44">
        <v>1.4759</v>
      </c>
      <c r="J3129" s="45">
        <v>8.9730000000000008</v>
      </c>
    </row>
    <row r="3130" spans="1:10" x14ac:dyDescent="0.25">
      <c r="A3130" s="33">
        <v>40619</v>
      </c>
      <c r="B3130" s="44">
        <v>1.4004000000000001</v>
      </c>
      <c r="C3130" s="44">
        <v>110.42</v>
      </c>
      <c r="D3130" s="44">
        <v>24.396000000000001</v>
      </c>
      <c r="E3130" s="44">
        <v>7.4585999999999997</v>
      </c>
      <c r="F3130" s="44">
        <v>0.86745000000000005</v>
      </c>
      <c r="G3130" s="44">
        <v>273.74</v>
      </c>
      <c r="H3130" s="44">
        <v>4.0789999999999997</v>
      </c>
      <c r="I3130" s="44">
        <v>1.4843</v>
      </c>
      <c r="J3130" s="45">
        <v>8.9905000000000008</v>
      </c>
    </row>
    <row r="3131" spans="1:10" x14ac:dyDescent="0.25">
      <c r="A3131" s="33">
        <v>40620</v>
      </c>
      <c r="B3131" s="44">
        <v>1.413</v>
      </c>
      <c r="C3131" s="44">
        <v>114.68</v>
      </c>
      <c r="D3131" s="44">
        <v>24.388000000000002</v>
      </c>
      <c r="E3131" s="44">
        <v>7.4568000000000003</v>
      </c>
      <c r="F3131" s="44">
        <v>0.87380000000000002</v>
      </c>
      <c r="G3131" s="44">
        <v>273.35000000000002</v>
      </c>
      <c r="H3131" s="44">
        <v>4.0587999999999997</v>
      </c>
      <c r="I3131" s="44">
        <v>1.4819</v>
      </c>
      <c r="J3131" s="45">
        <v>8.9064999999999994</v>
      </c>
    </row>
    <row r="3132" spans="1:10" x14ac:dyDescent="0.25">
      <c r="A3132" s="33">
        <v>40623</v>
      </c>
      <c r="B3132" s="44">
        <v>1.4194</v>
      </c>
      <c r="C3132" s="44">
        <v>115.04</v>
      </c>
      <c r="D3132" s="44">
        <v>24.472999999999999</v>
      </c>
      <c r="E3132" s="44">
        <v>7.4570999999999996</v>
      </c>
      <c r="F3132" s="44">
        <v>0.87170000000000003</v>
      </c>
      <c r="G3132" s="44">
        <v>271.14999999999998</v>
      </c>
      <c r="H3132" s="44">
        <v>4.0435999999999996</v>
      </c>
      <c r="I3132" s="44">
        <v>1.4893000000000001</v>
      </c>
      <c r="J3132" s="45">
        <v>8.9006000000000007</v>
      </c>
    </row>
    <row r="3133" spans="1:10" x14ac:dyDescent="0.25">
      <c r="A3133" s="33">
        <v>40624</v>
      </c>
      <c r="B3133" s="44">
        <v>1.4211</v>
      </c>
      <c r="C3133" s="44">
        <v>115.15</v>
      </c>
      <c r="D3133" s="44">
        <v>24.45</v>
      </c>
      <c r="E3133" s="44">
        <v>7.4572000000000003</v>
      </c>
      <c r="F3133" s="44">
        <v>0.86780000000000002</v>
      </c>
      <c r="G3133" s="44">
        <v>270.43</v>
      </c>
      <c r="H3133" s="44">
        <v>4.0338000000000003</v>
      </c>
      <c r="I3133" s="44">
        <v>1.4986999999999999</v>
      </c>
      <c r="J3133" s="45">
        <v>8.9320000000000004</v>
      </c>
    </row>
    <row r="3134" spans="1:10" x14ac:dyDescent="0.25">
      <c r="A3134" s="33">
        <v>40625</v>
      </c>
      <c r="B3134" s="44">
        <v>1.4136</v>
      </c>
      <c r="C3134" s="44">
        <v>114.42</v>
      </c>
      <c r="D3134" s="44">
        <v>24.417000000000002</v>
      </c>
      <c r="E3134" s="44">
        <v>7.4573</v>
      </c>
      <c r="F3134" s="44">
        <v>0.86990000000000001</v>
      </c>
      <c r="G3134" s="44">
        <v>269.60000000000002</v>
      </c>
      <c r="H3134" s="44">
        <v>4.0410000000000004</v>
      </c>
      <c r="I3134" s="44">
        <v>1.4953000000000001</v>
      </c>
      <c r="J3134" s="45">
        <v>8.9309999999999992</v>
      </c>
    </row>
    <row r="3135" spans="1:10" x14ac:dyDescent="0.25">
      <c r="A3135" s="33">
        <v>40626</v>
      </c>
      <c r="B3135" s="44">
        <v>1.4128000000000001</v>
      </c>
      <c r="C3135" s="44">
        <v>114.34</v>
      </c>
      <c r="D3135" s="44">
        <v>24.558</v>
      </c>
      <c r="E3135" s="44">
        <v>7.4572000000000003</v>
      </c>
      <c r="F3135" s="44">
        <v>0.87409999999999999</v>
      </c>
      <c r="G3135" s="44">
        <v>267.77999999999997</v>
      </c>
      <c r="H3135" s="44">
        <v>4.0197000000000003</v>
      </c>
      <c r="I3135" s="44">
        <v>1.4930000000000001</v>
      </c>
      <c r="J3135" s="45">
        <v>8.9454999999999991</v>
      </c>
    </row>
    <row r="3136" spans="1:10" x14ac:dyDescent="0.25">
      <c r="A3136" s="33">
        <v>40627</v>
      </c>
      <c r="B3136" s="44">
        <v>1.4115</v>
      </c>
      <c r="C3136" s="44">
        <v>114.57</v>
      </c>
      <c r="D3136" s="44">
        <v>24.529</v>
      </c>
      <c r="E3136" s="44">
        <v>7.4580000000000002</v>
      </c>
      <c r="F3136" s="44">
        <v>0.87780000000000002</v>
      </c>
      <c r="G3136" s="44">
        <v>266.33</v>
      </c>
      <c r="H3136" s="44">
        <v>4.0095000000000001</v>
      </c>
      <c r="I3136" s="44">
        <v>1.5024</v>
      </c>
      <c r="J3136" s="45">
        <v>8.9922000000000004</v>
      </c>
    </row>
    <row r="3137" spans="1:10" x14ac:dyDescent="0.25">
      <c r="A3137" s="33">
        <v>40630</v>
      </c>
      <c r="B3137" s="44">
        <v>1.4032</v>
      </c>
      <c r="C3137" s="44">
        <v>114.59</v>
      </c>
      <c r="D3137" s="44">
        <v>24.542999999999999</v>
      </c>
      <c r="E3137" s="44">
        <v>7.4573999999999998</v>
      </c>
      <c r="F3137" s="44">
        <v>0.87824999999999998</v>
      </c>
      <c r="G3137" s="44">
        <v>267.3</v>
      </c>
      <c r="H3137" s="44">
        <v>4.0007000000000001</v>
      </c>
      <c r="I3137" s="44">
        <v>1.5006999999999999</v>
      </c>
      <c r="J3137" s="45">
        <v>8.9728999999999992</v>
      </c>
    </row>
    <row r="3138" spans="1:10" x14ac:dyDescent="0.25">
      <c r="A3138" s="33">
        <v>40631</v>
      </c>
      <c r="B3138" s="44">
        <v>1.4066000000000001</v>
      </c>
      <c r="C3138" s="44">
        <v>115.6</v>
      </c>
      <c r="D3138" s="44">
        <v>24.510999999999999</v>
      </c>
      <c r="E3138" s="44">
        <v>7.4573999999999998</v>
      </c>
      <c r="F3138" s="44">
        <v>0.88144999999999996</v>
      </c>
      <c r="G3138" s="44">
        <v>267.77999999999997</v>
      </c>
      <c r="H3138" s="44">
        <v>3.9954999999999998</v>
      </c>
      <c r="I3138" s="44">
        <v>1.5122</v>
      </c>
      <c r="J3138" s="45">
        <v>8.9849999999999994</v>
      </c>
    </row>
    <row r="3139" spans="1:10" x14ac:dyDescent="0.25">
      <c r="A3139" s="33">
        <v>40632</v>
      </c>
      <c r="B3139" s="44">
        <v>1.409</v>
      </c>
      <c r="C3139" s="44">
        <v>117.01</v>
      </c>
      <c r="D3139" s="44">
        <v>24.527999999999999</v>
      </c>
      <c r="E3139" s="44">
        <v>7.4573</v>
      </c>
      <c r="F3139" s="44">
        <v>0.87890000000000001</v>
      </c>
      <c r="G3139" s="44">
        <v>267.10000000000002</v>
      </c>
      <c r="H3139" s="44">
        <v>3.988</v>
      </c>
      <c r="I3139" s="44">
        <v>1.5096000000000001</v>
      </c>
      <c r="J3139" s="45">
        <v>8.9184999999999999</v>
      </c>
    </row>
    <row r="3140" spans="1:10" x14ac:dyDescent="0.25">
      <c r="A3140" s="33">
        <v>40633</v>
      </c>
      <c r="B3140" s="44">
        <v>1.4207000000000001</v>
      </c>
      <c r="C3140" s="44">
        <v>117.61</v>
      </c>
      <c r="D3140" s="44">
        <v>24.542999999999999</v>
      </c>
      <c r="E3140" s="44">
        <v>7.4566999999999997</v>
      </c>
      <c r="F3140" s="44">
        <v>0.88370000000000004</v>
      </c>
      <c r="G3140" s="44">
        <v>265.72000000000003</v>
      </c>
      <c r="H3140" s="44">
        <v>4.0106000000000002</v>
      </c>
      <c r="I3140" s="44">
        <v>1.5172000000000001</v>
      </c>
      <c r="J3140" s="45">
        <v>8.9329000000000001</v>
      </c>
    </row>
    <row r="3141" spans="1:10" x14ac:dyDescent="0.25">
      <c r="A3141" s="33">
        <v>40634</v>
      </c>
      <c r="B3141" s="44">
        <v>1.4140999999999999</v>
      </c>
      <c r="C3141" s="44">
        <v>118.56</v>
      </c>
      <c r="D3141" s="44">
        <v>24.512</v>
      </c>
      <c r="E3141" s="44">
        <v>7.4564000000000004</v>
      </c>
      <c r="F3141" s="44">
        <v>0.88149999999999995</v>
      </c>
      <c r="G3141" s="44">
        <v>266.26</v>
      </c>
      <c r="H3141" s="44">
        <v>4.0397999999999996</v>
      </c>
      <c r="I3141" s="44">
        <v>1.5082</v>
      </c>
      <c r="J3141" s="45">
        <v>8.9382000000000001</v>
      </c>
    </row>
    <row r="3142" spans="1:10" x14ac:dyDescent="0.25">
      <c r="A3142" s="33">
        <v>40637</v>
      </c>
      <c r="B3142" s="44">
        <v>1.4239999999999999</v>
      </c>
      <c r="C3142" s="44">
        <v>119.56</v>
      </c>
      <c r="D3142" s="44">
        <v>24.466000000000001</v>
      </c>
      <c r="E3142" s="44">
        <v>7.4566999999999997</v>
      </c>
      <c r="F3142" s="44">
        <v>0.88095000000000001</v>
      </c>
      <c r="G3142" s="44">
        <v>265.39999999999998</v>
      </c>
      <c r="H3142" s="44">
        <v>4.0324999999999998</v>
      </c>
      <c r="I3142" s="44">
        <v>1.4786999999999999</v>
      </c>
      <c r="J3142" s="45">
        <v>8.9879999999999995</v>
      </c>
    </row>
    <row r="3143" spans="1:10" x14ac:dyDescent="0.25">
      <c r="A3143" s="33">
        <v>40638</v>
      </c>
      <c r="B3143" s="44">
        <v>1.4166000000000001</v>
      </c>
      <c r="C3143" s="44">
        <v>119.4</v>
      </c>
      <c r="D3143" s="44">
        <v>24.443000000000001</v>
      </c>
      <c r="E3143" s="44">
        <v>7.4573</v>
      </c>
      <c r="F3143" s="44">
        <v>0.87285000000000001</v>
      </c>
      <c r="G3143" s="44">
        <v>264.44</v>
      </c>
      <c r="H3143" s="44">
        <v>4.0140000000000002</v>
      </c>
      <c r="I3143" s="44">
        <v>1.4739</v>
      </c>
      <c r="J3143" s="45">
        <v>8.9894999999999996</v>
      </c>
    </row>
    <row r="3144" spans="1:10" x14ac:dyDescent="0.25">
      <c r="A3144" s="33">
        <v>40639</v>
      </c>
      <c r="B3144" s="44">
        <v>1.43</v>
      </c>
      <c r="C3144" s="44">
        <v>121.82</v>
      </c>
      <c r="D3144" s="44">
        <v>24.425999999999998</v>
      </c>
      <c r="E3144" s="44">
        <v>7.4569000000000001</v>
      </c>
      <c r="F3144" s="44">
        <v>0.87749999999999995</v>
      </c>
      <c r="G3144" s="44">
        <v>263.24</v>
      </c>
      <c r="H3144" s="44">
        <v>3.9857999999999998</v>
      </c>
      <c r="I3144" s="44">
        <v>1.4723999999999999</v>
      </c>
      <c r="J3144" s="45">
        <v>9.0123999999999995</v>
      </c>
    </row>
    <row r="3145" spans="1:10" x14ac:dyDescent="0.25">
      <c r="A3145" s="33">
        <v>40640</v>
      </c>
      <c r="B3145" s="44">
        <v>1.4282999999999999</v>
      </c>
      <c r="C3145" s="44">
        <v>121.7</v>
      </c>
      <c r="D3145" s="44">
        <v>24.434999999999999</v>
      </c>
      <c r="E3145" s="44">
        <v>7.4570999999999996</v>
      </c>
      <c r="F3145" s="44">
        <v>0.87590000000000001</v>
      </c>
      <c r="G3145" s="44">
        <v>264.27999999999997</v>
      </c>
      <c r="H3145" s="44">
        <v>3.9754999999999998</v>
      </c>
      <c r="I3145" s="44">
        <v>1.4714</v>
      </c>
      <c r="J3145" s="45">
        <v>9.0455000000000005</v>
      </c>
    </row>
    <row r="3146" spans="1:10" x14ac:dyDescent="0.25">
      <c r="A3146" s="33">
        <v>40641</v>
      </c>
      <c r="B3146" s="44">
        <v>1.4400999999999999</v>
      </c>
      <c r="C3146" s="44">
        <v>122.8</v>
      </c>
      <c r="D3146" s="44">
        <v>24.43</v>
      </c>
      <c r="E3146" s="44">
        <v>7.4572000000000003</v>
      </c>
      <c r="F3146" s="44">
        <v>0.88095000000000001</v>
      </c>
      <c r="G3146" s="44">
        <v>264.08999999999997</v>
      </c>
      <c r="H3146" s="44">
        <v>3.956</v>
      </c>
      <c r="I3146" s="44">
        <v>1.4553</v>
      </c>
      <c r="J3146" s="45">
        <v>8.9894999999999996</v>
      </c>
    </row>
    <row r="3147" spans="1:10" x14ac:dyDescent="0.25">
      <c r="A3147" s="33">
        <v>40644</v>
      </c>
      <c r="B3147" s="44">
        <v>1.4434</v>
      </c>
      <c r="C3147" s="44">
        <v>122.26</v>
      </c>
      <c r="D3147" s="44">
        <v>24.434999999999999</v>
      </c>
      <c r="E3147" s="44">
        <v>7.4573999999999998</v>
      </c>
      <c r="F3147" s="44">
        <v>0.88360000000000005</v>
      </c>
      <c r="G3147" s="44">
        <v>265.25</v>
      </c>
      <c r="H3147" s="44">
        <v>3.9775</v>
      </c>
      <c r="I3147" s="44">
        <v>1.4665999999999999</v>
      </c>
      <c r="J3147" s="45">
        <v>9.0124999999999993</v>
      </c>
    </row>
    <row r="3148" spans="1:10" x14ac:dyDescent="0.25">
      <c r="A3148" s="33">
        <v>40645</v>
      </c>
      <c r="B3148" s="44">
        <v>1.4470000000000001</v>
      </c>
      <c r="C3148" s="44">
        <v>121.87</v>
      </c>
      <c r="D3148" s="44">
        <v>24.448</v>
      </c>
      <c r="E3148" s="44">
        <v>7.4584000000000001</v>
      </c>
      <c r="F3148" s="44">
        <v>0.88844999999999996</v>
      </c>
      <c r="G3148" s="44">
        <v>266.35000000000002</v>
      </c>
      <c r="H3148" s="44">
        <v>3.9733000000000001</v>
      </c>
      <c r="I3148" s="44">
        <v>1.4515</v>
      </c>
      <c r="J3148" s="45">
        <v>9.0822000000000003</v>
      </c>
    </row>
    <row r="3149" spans="1:10" x14ac:dyDescent="0.25">
      <c r="A3149" s="33">
        <v>40646</v>
      </c>
      <c r="B3149" s="44">
        <v>1.4493</v>
      </c>
      <c r="C3149" s="44">
        <v>121.84</v>
      </c>
      <c r="D3149" s="44">
        <v>24.39</v>
      </c>
      <c r="E3149" s="44">
        <v>7.4584000000000001</v>
      </c>
      <c r="F3149" s="44">
        <v>0.88980000000000004</v>
      </c>
      <c r="G3149" s="44">
        <v>266.17</v>
      </c>
      <c r="H3149" s="44">
        <v>3.9584000000000001</v>
      </c>
      <c r="I3149" s="44">
        <v>1.4449000000000001</v>
      </c>
      <c r="J3149" s="45">
        <v>9.0299999999999994</v>
      </c>
    </row>
    <row r="3150" spans="1:10" x14ac:dyDescent="0.25">
      <c r="A3150" s="33">
        <v>40647</v>
      </c>
      <c r="B3150" s="44">
        <v>1.4400999999999999</v>
      </c>
      <c r="C3150" s="44">
        <v>119.85</v>
      </c>
      <c r="D3150" s="44">
        <v>24.268999999999998</v>
      </c>
      <c r="E3150" s="44">
        <v>7.4585999999999997</v>
      </c>
      <c r="F3150" s="44">
        <v>0.88249999999999995</v>
      </c>
      <c r="G3150" s="44">
        <v>267.48</v>
      </c>
      <c r="H3150" s="44">
        <v>3.9525999999999999</v>
      </c>
      <c r="I3150" s="44">
        <v>1.4389000000000001</v>
      </c>
      <c r="J3150" s="45">
        <v>9.0292999999999992</v>
      </c>
    </row>
    <row r="3151" spans="1:10" x14ac:dyDescent="0.25">
      <c r="A3151" s="33">
        <v>40648</v>
      </c>
      <c r="B3151" s="44">
        <v>1.4450000000000001</v>
      </c>
      <c r="C3151" s="44">
        <v>120.37</v>
      </c>
      <c r="D3151" s="44">
        <v>24.213000000000001</v>
      </c>
      <c r="E3151" s="44">
        <v>7.4581</v>
      </c>
      <c r="F3151" s="44">
        <v>0.88380000000000003</v>
      </c>
      <c r="G3151" s="44">
        <v>267.18</v>
      </c>
      <c r="H3151" s="44">
        <v>3.9466999999999999</v>
      </c>
      <c r="I3151" s="44">
        <v>1.4265000000000001</v>
      </c>
      <c r="J3151" s="45">
        <v>8.9659999999999993</v>
      </c>
    </row>
    <row r="3152" spans="1:10" x14ac:dyDescent="0.25">
      <c r="A3152" s="33">
        <v>40651</v>
      </c>
      <c r="B3152" s="44">
        <v>1.4275</v>
      </c>
      <c r="C3152" s="44">
        <v>118.25</v>
      </c>
      <c r="D3152" s="44">
        <v>24.187999999999999</v>
      </c>
      <c r="E3152" s="44">
        <v>7.4583000000000004</v>
      </c>
      <c r="F3152" s="44">
        <v>0.87749999999999995</v>
      </c>
      <c r="G3152" s="44">
        <v>267.33999999999997</v>
      </c>
      <c r="H3152" s="44">
        <v>3.9683000000000002</v>
      </c>
      <c r="I3152" s="44">
        <v>1.4217</v>
      </c>
      <c r="J3152" s="45">
        <v>8.9352</v>
      </c>
    </row>
    <row r="3153" spans="1:10" x14ac:dyDescent="0.25">
      <c r="A3153" s="33">
        <v>40652</v>
      </c>
      <c r="B3153" s="44">
        <v>1.4301999999999999</v>
      </c>
      <c r="C3153" s="44">
        <v>118.23</v>
      </c>
      <c r="D3153" s="44">
        <v>24.125</v>
      </c>
      <c r="E3153" s="44">
        <v>7.4576000000000002</v>
      </c>
      <c r="F3153" s="44">
        <v>0.878</v>
      </c>
      <c r="G3153" s="44">
        <v>266.88</v>
      </c>
      <c r="H3153" s="44">
        <v>3.9784999999999999</v>
      </c>
      <c r="I3153" s="44">
        <v>1.4356</v>
      </c>
      <c r="J3153" s="45">
        <v>8.9209999999999994</v>
      </c>
    </row>
    <row r="3154" spans="1:10" x14ac:dyDescent="0.25">
      <c r="A3154" s="33">
        <v>40653</v>
      </c>
      <c r="B3154" s="44">
        <v>1.4515</v>
      </c>
      <c r="C3154" s="44">
        <v>120.13</v>
      </c>
      <c r="D3154" s="44">
        <v>24.173999999999999</v>
      </c>
      <c r="E3154" s="44">
        <v>7.4576000000000002</v>
      </c>
      <c r="F3154" s="44">
        <v>0.88670000000000004</v>
      </c>
      <c r="G3154" s="44">
        <v>264.05</v>
      </c>
      <c r="H3154" s="44">
        <v>3.9723000000000002</v>
      </c>
      <c r="I3154" s="44">
        <v>1.4338</v>
      </c>
      <c r="J3154" s="45">
        <v>8.9010999999999996</v>
      </c>
    </row>
    <row r="3155" spans="1:10" x14ac:dyDescent="0.25">
      <c r="A3155" s="33">
        <v>40654</v>
      </c>
      <c r="B3155" s="44">
        <v>1.4583999999999999</v>
      </c>
      <c r="C3155" s="44">
        <v>119.52</v>
      </c>
      <c r="D3155" s="44">
        <v>24.18</v>
      </c>
      <c r="E3155" s="44">
        <v>7.4573</v>
      </c>
      <c r="F3155" s="44">
        <v>0.88129999999999997</v>
      </c>
      <c r="G3155" s="44">
        <v>263.8</v>
      </c>
      <c r="H3155" s="44">
        <v>3.9493</v>
      </c>
      <c r="I3155" s="44">
        <v>1.4460999999999999</v>
      </c>
      <c r="J3155" s="45">
        <v>8.8885000000000005</v>
      </c>
    </row>
    <row r="3156" spans="1:10" x14ac:dyDescent="0.25">
      <c r="A3156" s="33">
        <v>40659</v>
      </c>
      <c r="B3156" s="44">
        <v>1.4617</v>
      </c>
      <c r="C3156" s="44">
        <v>119.43</v>
      </c>
      <c r="D3156" s="44">
        <v>24.1</v>
      </c>
      <c r="E3156" s="44">
        <v>7.4565999999999999</v>
      </c>
      <c r="F3156" s="44">
        <v>0.88714999999999999</v>
      </c>
      <c r="G3156" s="44">
        <v>264.48</v>
      </c>
      <c r="H3156" s="44">
        <v>3.9340000000000002</v>
      </c>
      <c r="I3156" s="44">
        <v>1.4502999999999999</v>
      </c>
      <c r="J3156" s="45">
        <v>8.9257000000000009</v>
      </c>
    </row>
    <row r="3157" spans="1:10" x14ac:dyDescent="0.25">
      <c r="A3157" s="33">
        <v>40660</v>
      </c>
      <c r="B3157" s="44">
        <v>1.4668000000000001</v>
      </c>
      <c r="C3157" s="44">
        <v>120.66</v>
      </c>
      <c r="D3157" s="44">
        <v>24.135999999999999</v>
      </c>
      <c r="E3157" s="44">
        <v>7.4558</v>
      </c>
      <c r="F3157" s="44">
        <v>0.88639999999999997</v>
      </c>
      <c r="G3157" s="44">
        <v>264.79000000000002</v>
      </c>
      <c r="H3157" s="44">
        <v>3.9293999999999998</v>
      </c>
      <c r="I3157" s="44">
        <v>1.4560999999999999</v>
      </c>
      <c r="J3157" s="45">
        <v>8.9364000000000008</v>
      </c>
    </row>
    <row r="3158" spans="1:10" x14ac:dyDescent="0.25">
      <c r="A3158" s="33">
        <v>40661</v>
      </c>
      <c r="B3158" s="44">
        <v>1.4794</v>
      </c>
      <c r="C3158" s="44">
        <v>120.97</v>
      </c>
      <c r="D3158" s="44">
        <v>24.123999999999999</v>
      </c>
      <c r="E3158" s="44">
        <v>7.4573999999999998</v>
      </c>
      <c r="F3158" s="44">
        <v>0.88880000000000003</v>
      </c>
      <c r="G3158" s="44">
        <v>264.48</v>
      </c>
      <c r="H3158" s="44">
        <v>3.9392999999999998</v>
      </c>
      <c r="I3158" s="44">
        <v>1.4850000000000001</v>
      </c>
      <c r="J3158" s="45">
        <v>8.9280000000000008</v>
      </c>
    </row>
    <row r="3159" spans="1:10" x14ac:dyDescent="0.25">
      <c r="A3159" s="33">
        <v>40662</v>
      </c>
      <c r="B3159" s="44">
        <v>1.486</v>
      </c>
      <c r="C3159" s="44">
        <v>120.67</v>
      </c>
      <c r="D3159" s="44">
        <v>24.222999999999999</v>
      </c>
      <c r="E3159" s="44">
        <v>7.4576000000000002</v>
      </c>
      <c r="F3159" s="44">
        <v>0.89170000000000005</v>
      </c>
      <c r="G3159" s="44">
        <v>264.5</v>
      </c>
      <c r="H3159" s="44">
        <v>3.9356</v>
      </c>
      <c r="I3159" s="44">
        <v>1.4915</v>
      </c>
      <c r="J3159" s="45">
        <v>8.9139999999999997</v>
      </c>
    </row>
    <row r="3160" spans="1:10" x14ac:dyDescent="0.25">
      <c r="A3160" s="33">
        <v>40665</v>
      </c>
      <c r="B3160" s="44">
        <v>1.4837</v>
      </c>
      <c r="C3160" s="44">
        <v>120.85</v>
      </c>
      <c r="D3160" s="44">
        <v>24.175000000000001</v>
      </c>
      <c r="E3160" s="44">
        <v>7.4573999999999998</v>
      </c>
      <c r="F3160" s="44">
        <v>0.88919999999999999</v>
      </c>
      <c r="G3160" s="44">
        <v>264.05</v>
      </c>
      <c r="H3160" s="44">
        <v>3.9297</v>
      </c>
      <c r="I3160" s="44">
        <v>1.486</v>
      </c>
      <c r="J3160" s="45">
        <v>8.9267000000000003</v>
      </c>
    </row>
    <row r="3161" spans="1:10" x14ac:dyDescent="0.25">
      <c r="A3161" s="33">
        <v>40666</v>
      </c>
      <c r="B3161" s="44">
        <v>1.478</v>
      </c>
      <c r="C3161" s="44">
        <v>119.36</v>
      </c>
      <c r="D3161" s="44">
        <v>24.172000000000001</v>
      </c>
      <c r="E3161" s="44">
        <v>7.4568000000000003</v>
      </c>
      <c r="F3161" s="44">
        <v>0.89695000000000003</v>
      </c>
      <c r="G3161" s="44">
        <v>265.52999999999997</v>
      </c>
      <c r="H3161" s="44">
        <v>3.9443000000000001</v>
      </c>
      <c r="I3161" s="44">
        <v>1.482</v>
      </c>
      <c r="J3161" s="45">
        <v>8.9581</v>
      </c>
    </row>
    <row r="3162" spans="1:10" x14ac:dyDescent="0.25">
      <c r="A3162" s="33">
        <v>40667</v>
      </c>
      <c r="B3162" s="44">
        <v>1.4882</v>
      </c>
      <c r="C3162" s="44">
        <v>120.62</v>
      </c>
      <c r="D3162" s="44">
        <v>24.209</v>
      </c>
      <c r="E3162" s="44">
        <v>7.4568000000000003</v>
      </c>
      <c r="F3162" s="44">
        <v>0.89990000000000003</v>
      </c>
      <c r="G3162" s="44">
        <v>264.68</v>
      </c>
      <c r="H3162" s="44">
        <v>3.9365999999999999</v>
      </c>
      <c r="I3162" s="44">
        <v>1.48</v>
      </c>
      <c r="J3162" s="45">
        <v>9.0105000000000004</v>
      </c>
    </row>
    <row r="3163" spans="1:10" x14ac:dyDescent="0.25">
      <c r="A3163" s="33">
        <v>40668</v>
      </c>
      <c r="B3163" s="44">
        <v>1.4814000000000001</v>
      </c>
      <c r="C3163" s="44">
        <v>118.2</v>
      </c>
      <c r="D3163" s="44">
        <v>24.192</v>
      </c>
      <c r="E3163" s="44">
        <v>7.4572000000000003</v>
      </c>
      <c r="F3163" s="44">
        <v>0.89864999999999995</v>
      </c>
      <c r="G3163" s="44">
        <v>265.26</v>
      </c>
      <c r="H3163" s="44">
        <v>3.9474999999999998</v>
      </c>
      <c r="I3163" s="44">
        <v>1.4708000000000001</v>
      </c>
      <c r="J3163" s="45">
        <v>9.0681999999999992</v>
      </c>
    </row>
    <row r="3164" spans="1:10" x14ac:dyDescent="0.25">
      <c r="A3164" s="33">
        <v>40669</v>
      </c>
      <c r="B3164" s="44">
        <v>1.4500999999999999</v>
      </c>
      <c r="C3164" s="44">
        <v>116.5</v>
      </c>
      <c r="D3164" s="44">
        <v>24.093</v>
      </c>
      <c r="E3164" s="44">
        <v>7.4569999999999999</v>
      </c>
      <c r="F3164" s="44">
        <v>0.88390000000000002</v>
      </c>
      <c r="G3164" s="44">
        <v>264.95</v>
      </c>
      <c r="H3164" s="44">
        <v>3.9514999999999998</v>
      </c>
      <c r="I3164" s="44">
        <v>1.4817</v>
      </c>
      <c r="J3164" s="45">
        <v>9.0214999999999996</v>
      </c>
    </row>
    <row r="3165" spans="1:10" x14ac:dyDescent="0.25">
      <c r="A3165" s="33">
        <v>40672</v>
      </c>
      <c r="B3165" s="44">
        <v>1.4397</v>
      </c>
      <c r="C3165" s="44">
        <v>116.28</v>
      </c>
      <c r="D3165" s="44">
        <v>24.175999999999998</v>
      </c>
      <c r="E3165" s="44">
        <v>7.4569999999999999</v>
      </c>
      <c r="F3165" s="44">
        <v>0.87924999999999998</v>
      </c>
      <c r="G3165" s="44">
        <v>264.39999999999998</v>
      </c>
      <c r="H3165" s="44">
        <v>3.9382999999999999</v>
      </c>
      <c r="I3165" s="44">
        <v>1.4975000000000001</v>
      </c>
      <c r="J3165" s="45">
        <v>8.9791000000000007</v>
      </c>
    </row>
    <row r="3166" spans="1:10" x14ac:dyDescent="0.25">
      <c r="A3166" s="33">
        <v>40673</v>
      </c>
      <c r="B3166" s="44">
        <v>1.4358</v>
      </c>
      <c r="C3166" s="44">
        <v>115.72</v>
      </c>
      <c r="D3166" s="44">
        <v>24.227</v>
      </c>
      <c r="E3166" s="44">
        <v>7.4562999999999997</v>
      </c>
      <c r="F3166" s="44">
        <v>0.87790000000000001</v>
      </c>
      <c r="G3166" s="44">
        <v>263.85000000000002</v>
      </c>
      <c r="H3166" s="44">
        <v>3.9315000000000002</v>
      </c>
      <c r="I3166" s="44">
        <v>1.4815</v>
      </c>
      <c r="J3166" s="45">
        <v>8.9565000000000001</v>
      </c>
    </row>
    <row r="3167" spans="1:10" x14ac:dyDescent="0.25">
      <c r="A3167" s="33">
        <v>40674</v>
      </c>
      <c r="B3167" s="44">
        <v>1.4357</v>
      </c>
      <c r="C3167" s="44">
        <v>116.47</v>
      </c>
      <c r="D3167" s="44">
        <v>24.257999999999999</v>
      </c>
      <c r="E3167" s="44">
        <v>7.4558999999999997</v>
      </c>
      <c r="F3167" s="44">
        <v>0.87075000000000002</v>
      </c>
      <c r="G3167" s="44">
        <v>263.67</v>
      </c>
      <c r="H3167" s="44">
        <v>3.9013</v>
      </c>
      <c r="I3167" s="44">
        <v>1.4681999999999999</v>
      </c>
      <c r="J3167" s="45">
        <v>8.9459999999999997</v>
      </c>
    </row>
    <row r="3168" spans="1:10" x14ac:dyDescent="0.25">
      <c r="A3168" s="33">
        <v>40675</v>
      </c>
      <c r="B3168" s="44">
        <v>1.4153</v>
      </c>
      <c r="C3168" s="44">
        <v>114.54</v>
      </c>
      <c r="D3168" s="44">
        <v>24.277000000000001</v>
      </c>
      <c r="E3168" s="44">
        <v>7.4561999999999999</v>
      </c>
      <c r="F3168" s="44">
        <v>0.87014999999999998</v>
      </c>
      <c r="G3168" s="44">
        <v>266.08</v>
      </c>
      <c r="H3168" s="44">
        <v>3.915</v>
      </c>
      <c r="I3168" s="44">
        <v>1.4695</v>
      </c>
      <c r="J3168" s="45">
        <v>8.9565999999999999</v>
      </c>
    </row>
    <row r="3169" spans="1:10" x14ac:dyDescent="0.25">
      <c r="A3169" s="33">
        <v>40676</v>
      </c>
      <c r="B3169" s="44">
        <v>1.4279999999999999</v>
      </c>
      <c r="C3169" s="44">
        <v>115.32</v>
      </c>
      <c r="D3169" s="44">
        <v>24.388000000000002</v>
      </c>
      <c r="E3169" s="44">
        <v>7.4558</v>
      </c>
      <c r="F3169" s="44">
        <v>0.87795000000000001</v>
      </c>
      <c r="G3169" s="44">
        <v>267.05</v>
      </c>
      <c r="H3169" s="44">
        <v>3.9173</v>
      </c>
      <c r="I3169" s="44">
        <v>1.4604999999999999</v>
      </c>
      <c r="J3169" s="45">
        <v>8.9951000000000008</v>
      </c>
    </row>
    <row r="3170" spans="1:10" x14ac:dyDescent="0.25">
      <c r="A3170" s="33">
        <v>40679</v>
      </c>
      <c r="B3170" s="44">
        <v>1.4142999999999999</v>
      </c>
      <c r="C3170" s="44">
        <v>114.35</v>
      </c>
      <c r="D3170" s="44">
        <v>24.373000000000001</v>
      </c>
      <c r="E3170" s="44">
        <v>7.4564000000000004</v>
      </c>
      <c r="F3170" s="44">
        <v>0.87250000000000005</v>
      </c>
      <c r="G3170" s="44">
        <v>267.93</v>
      </c>
      <c r="H3170" s="44">
        <v>3.9302999999999999</v>
      </c>
      <c r="I3170" s="44">
        <v>1.4676</v>
      </c>
      <c r="J3170" s="45">
        <v>9.0090000000000003</v>
      </c>
    </row>
    <row r="3171" spans="1:10" x14ac:dyDescent="0.25">
      <c r="A3171" s="33">
        <v>40680</v>
      </c>
      <c r="B3171" s="44">
        <v>1.4171</v>
      </c>
      <c r="C3171" s="44">
        <v>115.69</v>
      </c>
      <c r="D3171" s="44">
        <v>24.454000000000001</v>
      </c>
      <c r="E3171" s="44">
        <v>7.4565999999999999</v>
      </c>
      <c r="F3171" s="44">
        <v>0.87290000000000001</v>
      </c>
      <c r="G3171" s="44">
        <v>267.69</v>
      </c>
      <c r="H3171" s="44">
        <v>3.9287999999999998</v>
      </c>
      <c r="I3171" s="44">
        <v>1.4766999999999999</v>
      </c>
      <c r="J3171" s="45">
        <v>9.0015000000000001</v>
      </c>
    </row>
    <row r="3172" spans="1:10" x14ac:dyDescent="0.25">
      <c r="A3172" s="33">
        <v>40681</v>
      </c>
      <c r="B3172" s="44">
        <v>1.4227000000000001</v>
      </c>
      <c r="C3172" s="44">
        <v>115.45</v>
      </c>
      <c r="D3172" s="44">
        <v>24.504999999999999</v>
      </c>
      <c r="E3172" s="44">
        <v>7.4573</v>
      </c>
      <c r="F3172" s="44">
        <v>0.88065000000000004</v>
      </c>
      <c r="G3172" s="44">
        <v>269.02999999999997</v>
      </c>
      <c r="H3172" s="44">
        <v>3.9262999999999999</v>
      </c>
      <c r="I3172" s="44">
        <v>1.4633</v>
      </c>
      <c r="J3172" s="45">
        <v>8.984</v>
      </c>
    </row>
    <row r="3173" spans="1:10" x14ac:dyDescent="0.25">
      <c r="A3173" s="33">
        <v>40682</v>
      </c>
      <c r="B3173" s="44">
        <v>1.4265000000000001</v>
      </c>
      <c r="C3173" s="44">
        <v>116.83</v>
      </c>
      <c r="D3173" s="44">
        <v>24.468</v>
      </c>
      <c r="E3173" s="44">
        <v>7.4577</v>
      </c>
      <c r="F3173" s="44">
        <v>0.88129999999999997</v>
      </c>
      <c r="G3173" s="44">
        <v>267.97000000000003</v>
      </c>
      <c r="H3173" s="44">
        <v>3.9236</v>
      </c>
      <c r="I3173" s="44">
        <v>1.4616</v>
      </c>
      <c r="J3173" s="45">
        <v>8.9640000000000004</v>
      </c>
    </row>
    <row r="3174" spans="1:10" x14ac:dyDescent="0.25">
      <c r="A3174" s="33">
        <v>40683</v>
      </c>
      <c r="B3174" s="44">
        <v>1.4237</v>
      </c>
      <c r="C3174" s="44">
        <v>116.27</v>
      </c>
      <c r="D3174" s="44">
        <v>24.475999999999999</v>
      </c>
      <c r="E3174" s="44">
        <v>7.4565000000000001</v>
      </c>
      <c r="F3174" s="44">
        <v>0.87705</v>
      </c>
      <c r="G3174" s="44">
        <v>268.8</v>
      </c>
      <c r="H3174" s="44">
        <v>3.9266000000000001</v>
      </c>
      <c r="I3174" s="44">
        <v>1.4628000000000001</v>
      </c>
      <c r="J3174" s="45">
        <v>8.9323999999999995</v>
      </c>
    </row>
    <row r="3175" spans="1:10" x14ac:dyDescent="0.25">
      <c r="A3175" s="33">
        <v>40686</v>
      </c>
      <c r="B3175" s="44">
        <v>1.4019999999999999</v>
      </c>
      <c r="C3175" s="44">
        <v>114.68</v>
      </c>
      <c r="D3175" s="44">
        <v>24.53</v>
      </c>
      <c r="E3175" s="44">
        <v>7.4561000000000002</v>
      </c>
      <c r="F3175" s="44">
        <v>0.86975000000000002</v>
      </c>
      <c r="G3175" s="44">
        <v>270.16000000000003</v>
      </c>
      <c r="H3175" s="44">
        <v>3.9485000000000001</v>
      </c>
      <c r="I3175" s="44">
        <v>1.4639</v>
      </c>
      <c r="J3175" s="45">
        <v>8.9154999999999998</v>
      </c>
    </row>
    <row r="3176" spans="1:10" x14ac:dyDescent="0.25">
      <c r="A3176" s="33">
        <v>40687</v>
      </c>
      <c r="B3176" s="44">
        <v>1.4089</v>
      </c>
      <c r="C3176" s="44">
        <v>115.45</v>
      </c>
      <c r="D3176" s="44">
        <v>24.58</v>
      </c>
      <c r="E3176" s="44">
        <v>7.4565999999999999</v>
      </c>
      <c r="F3176" s="44">
        <v>0.87285000000000001</v>
      </c>
      <c r="G3176" s="44">
        <v>269.39999999999998</v>
      </c>
      <c r="H3176" s="44">
        <v>3.9472999999999998</v>
      </c>
      <c r="I3176" s="44">
        <v>1.4524999999999999</v>
      </c>
      <c r="J3176" s="45">
        <v>8.92</v>
      </c>
    </row>
    <row r="3177" spans="1:10" x14ac:dyDescent="0.25">
      <c r="A3177" s="33">
        <v>40688</v>
      </c>
      <c r="B3177" s="44">
        <v>1.4069</v>
      </c>
      <c r="C3177" s="44">
        <v>115.47</v>
      </c>
      <c r="D3177" s="44">
        <v>24.577000000000002</v>
      </c>
      <c r="E3177" s="44">
        <v>7.4569000000000001</v>
      </c>
      <c r="F3177" s="44">
        <v>0.86719999999999997</v>
      </c>
      <c r="G3177" s="44">
        <v>270.06</v>
      </c>
      <c r="H3177" s="44">
        <v>3.9678</v>
      </c>
      <c r="I3177" s="44">
        <v>1.4318</v>
      </c>
      <c r="J3177" s="45">
        <v>8.9149999999999991</v>
      </c>
    </row>
    <row r="3178" spans="1:10" x14ac:dyDescent="0.25">
      <c r="A3178" s="33">
        <v>40689</v>
      </c>
      <c r="B3178" s="44">
        <v>1.4168000000000001</v>
      </c>
      <c r="C3178" s="44">
        <v>115.95</v>
      </c>
      <c r="D3178" s="44">
        <v>24.617999999999999</v>
      </c>
      <c r="E3178" s="44">
        <v>7.4566999999999997</v>
      </c>
      <c r="F3178" s="44">
        <v>0.86850000000000005</v>
      </c>
      <c r="G3178" s="44">
        <v>269.02</v>
      </c>
      <c r="H3178" s="44">
        <v>3.9674999999999998</v>
      </c>
      <c r="I3178" s="44">
        <v>1.4301999999999999</v>
      </c>
      <c r="J3178" s="45">
        <v>8.9009999999999998</v>
      </c>
    </row>
    <row r="3179" spans="1:10" x14ac:dyDescent="0.25">
      <c r="A3179" s="33">
        <v>40690</v>
      </c>
      <c r="B3179" s="44">
        <v>1.4265000000000001</v>
      </c>
      <c r="C3179" s="44">
        <v>115.7</v>
      </c>
      <c r="D3179" s="44">
        <v>24.585000000000001</v>
      </c>
      <c r="E3179" s="44">
        <v>7.4561999999999999</v>
      </c>
      <c r="F3179" s="44">
        <v>0.86685000000000001</v>
      </c>
      <c r="G3179" s="44">
        <v>268.58</v>
      </c>
      <c r="H3179" s="44">
        <v>3.9780000000000002</v>
      </c>
      <c r="I3179" s="44">
        <v>1.4273</v>
      </c>
      <c r="J3179" s="45">
        <v>8.9108000000000001</v>
      </c>
    </row>
    <row r="3180" spans="1:10" x14ac:dyDescent="0.25">
      <c r="A3180" s="33">
        <v>40693</v>
      </c>
      <c r="B3180" s="44">
        <v>1.4272</v>
      </c>
      <c r="C3180" s="44">
        <v>115.36</v>
      </c>
      <c r="D3180" s="44">
        <v>24.509</v>
      </c>
      <c r="E3180" s="44">
        <v>7.4560000000000004</v>
      </c>
      <c r="F3180" s="44">
        <v>0.86709999999999998</v>
      </c>
      <c r="G3180" s="44">
        <v>268.07</v>
      </c>
      <c r="H3180" s="44">
        <v>3.9750000000000001</v>
      </c>
      <c r="I3180" s="44">
        <v>1.4040999999999999</v>
      </c>
      <c r="J3180" s="45">
        <v>8.8914000000000009</v>
      </c>
    </row>
    <row r="3181" spans="1:10" x14ac:dyDescent="0.25">
      <c r="A3181" s="33">
        <v>40694</v>
      </c>
      <c r="B3181" s="44">
        <v>1.4384999999999999</v>
      </c>
      <c r="C3181" s="44">
        <v>117.22</v>
      </c>
      <c r="D3181" s="44">
        <v>24.547000000000001</v>
      </c>
      <c r="E3181" s="44">
        <v>7.4561000000000002</v>
      </c>
      <c r="F3181" s="44">
        <v>0.87204999999999999</v>
      </c>
      <c r="G3181" s="44">
        <v>266.85000000000002</v>
      </c>
      <c r="H3181" s="44">
        <v>3.9558</v>
      </c>
      <c r="I3181" s="44">
        <v>1.3945000000000001</v>
      </c>
      <c r="J3181" s="45">
        <v>8.8932000000000002</v>
      </c>
    </row>
    <row r="3182" spans="1:10" x14ac:dyDescent="0.25">
      <c r="A3182" s="33">
        <v>40695</v>
      </c>
      <c r="B3182" s="44">
        <v>1.4408000000000001</v>
      </c>
      <c r="C3182" s="44">
        <v>117.11</v>
      </c>
      <c r="D3182" s="44">
        <v>24.501000000000001</v>
      </c>
      <c r="E3182" s="44">
        <v>7.4550000000000001</v>
      </c>
      <c r="F3182" s="44">
        <v>0.87705</v>
      </c>
      <c r="G3182" s="44">
        <v>266.23</v>
      </c>
      <c r="H3182" s="44">
        <v>3.9569999999999999</v>
      </c>
      <c r="I3182" s="44">
        <v>1.3956</v>
      </c>
      <c r="J3182" s="45">
        <v>8.8889999999999993</v>
      </c>
    </row>
    <row r="3183" spans="1:10" x14ac:dyDescent="0.25">
      <c r="A3183" s="33">
        <v>40696</v>
      </c>
      <c r="B3183" s="44">
        <v>1.446</v>
      </c>
      <c r="C3183" s="44">
        <v>116.6</v>
      </c>
      <c r="D3183" s="44">
        <v>24.533000000000001</v>
      </c>
      <c r="E3183" s="44">
        <v>7.4553000000000003</v>
      </c>
      <c r="F3183" s="44">
        <v>0.88295000000000001</v>
      </c>
      <c r="G3183" s="44">
        <v>265.95</v>
      </c>
      <c r="H3183" s="44">
        <v>3.9662999999999999</v>
      </c>
      <c r="I3183" s="44">
        <v>1.379</v>
      </c>
      <c r="J3183" s="45">
        <v>8.9606999999999992</v>
      </c>
    </row>
    <row r="3184" spans="1:10" x14ac:dyDescent="0.25">
      <c r="A3184" s="33">
        <v>40697</v>
      </c>
      <c r="B3184" s="44">
        <v>1.4488000000000001</v>
      </c>
      <c r="C3184" s="44">
        <v>116.89</v>
      </c>
      <c r="D3184" s="44">
        <v>24.45</v>
      </c>
      <c r="E3184" s="44">
        <v>7.4550999999999998</v>
      </c>
      <c r="F3184" s="44">
        <v>0.88749999999999996</v>
      </c>
      <c r="G3184" s="44">
        <v>265.38</v>
      </c>
      <c r="H3184" s="44">
        <v>3.9569999999999999</v>
      </c>
      <c r="I3184" s="44">
        <v>1.3629</v>
      </c>
      <c r="J3184" s="45">
        <v>8.9969999999999999</v>
      </c>
    </row>
    <row r="3185" spans="1:10" x14ac:dyDescent="0.25">
      <c r="A3185" s="33">
        <v>40700</v>
      </c>
      <c r="B3185" s="44">
        <v>1.4596</v>
      </c>
      <c r="C3185" s="44">
        <v>117.05</v>
      </c>
      <c r="D3185" s="44">
        <v>24.341000000000001</v>
      </c>
      <c r="E3185" s="44">
        <v>7.4555999999999996</v>
      </c>
      <c r="F3185" s="44">
        <v>0.89029999999999998</v>
      </c>
      <c r="G3185" s="44">
        <v>266.02999999999997</v>
      </c>
      <c r="H3185" s="44">
        <v>3.9611999999999998</v>
      </c>
      <c r="I3185" s="44">
        <v>1.3353999999999999</v>
      </c>
      <c r="J3185" s="45">
        <v>8.9964999999999993</v>
      </c>
    </row>
    <row r="3186" spans="1:10" x14ac:dyDescent="0.25">
      <c r="A3186" s="33">
        <v>40701</v>
      </c>
      <c r="B3186" s="44">
        <v>1.4652000000000001</v>
      </c>
      <c r="C3186" s="44">
        <v>117.55</v>
      </c>
      <c r="D3186" s="44">
        <v>24.219000000000001</v>
      </c>
      <c r="E3186" s="44">
        <v>7.4568000000000003</v>
      </c>
      <c r="F3186" s="44">
        <v>0.89244999999999997</v>
      </c>
      <c r="G3186" s="44">
        <v>265.44</v>
      </c>
      <c r="H3186" s="44">
        <v>3.9487000000000001</v>
      </c>
      <c r="I3186" s="44">
        <v>1.3482000000000001</v>
      </c>
      <c r="J3186" s="45">
        <v>9.0082000000000004</v>
      </c>
    </row>
    <row r="3187" spans="1:10" x14ac:dyDescent="0.25">
      <c r="A3187" s="33">
        <v>40702</v>
      </c>
      <c r="B3187" s="44">
        <v>1.4608000000000001</v>
      </c>
      <c r="C3187" s="44">
        <v>116.6</v>
      </c>
      <c r="D3187" s="44">
        <v>24.206</v>
      </c>
      <c r="E3187" s="44">
        <v>7.4570999999999996</v>
      </c>
      <c r="F3187" s="44">
        <v>0.89290000000000003</v>
      </c>
      <c r="G3187" s="44">
        <v>266.14999999999998</v>
      </c>
      <c r="H3187" s="44">
        <v>3.9571999999999998</v>
      </c>
      <c r="I3187" s="44">
        <v>1.3527</v>
      </c>
      <c r="J3187" s="45">
        <v>9.0442</v>
      </c>
    </row>
    <row r="3188" spans="1:10" x14ac:dyDescent="0.25">
      <c r="A3188" s="33">
        <v>40703</v>
      </c>
      <c r="B3188" s="44">
        <v>1.4614</v>
      </c>
      <c r="C3188" s="44">
        <v>116.86</v>
      </c>
      <c r="D3188" s="44">
        <v>24.138000000000002</v>
      </c>
      <c r="E3188" s="44">
        <v>7.4579000000000004</v>
      </c>
      <c r="F3188" s="44">
        <v>0.88939999999999997</v>
      </c>
      <c r="G3188" s="44">
        <v>264.68</v>
      </c>
      <c r="H3188" s="44">
        <v>3.9558</v>
      </c>
      <c r="I3188" s="44">
        <v>1.3531</v>
      </c>
      <c r="J3188" s="45">
        <v>9.0604999999999993</v>
      </c>
    </row>
    <row r="3189" spans="1:10" x14ac:dyDescent="0.25">
      <c r="A3189" s="33">
        <v>40704</v>
      </c>
      <c r="B3189" s="44">
        <v>1.4486000000000001</v>
      </c>
      <c r="C3189" s="44">
        <v>116</v>
      </c>
      <c r="D3189" s="44">
        <v>24.132999999999999</v>
      </c>
      <c r="E3189" s="44">
        <v>7.4577999999999998</v>
      </c>
      <c r="F3189" s="44">
        <v>0.88839999999999997</v>
      </c>
      <c r="G3189" s="44">
        <v>264.55</v>
      </c>
      <c r="H3189" s="44">
        <v>3.9354</v>
      </c>
      <c r="I3189" s="44">
        <v>1.3664000000000001</v>
      </c>
      <c r="J3189" s="45">
        <v>9.0884999999999998</v>
      </c>
    </row>
    <row r="3190" spans="1:10" x14ac:dyDescent="0.25">
      <c r="A3190" s="33">
        <v>40707</v>
      </c>
      <c r="B3190" s="44">
        <v>1.4354</v>
      </c>
      <c r="C3190" s="44">
        <v>115.39</v>
      </c>
      <c r="D3190" s="44">
        <v>24.132000000000001</v>
      </c>
      <c r="E3190" s="44">
        <v>7.4587000000000003</v>
      </c>
      <c r="F3190" s="44">
        <v>0.88060000000000005</v>
      </c>
      <c r="G3190" s="44">
        <v>265.3</v>
      </c>
      <c r="H3190" s="44">
        <v>3.9331999999999998</v>
      </c>
      <c r="I3190" s="44">
        <v>1.3768</v>
      </c>
      <c r="J3190" s="45">
        <v>9.1243999999999996</v>
      </c>
    </row>
    <row r="3191" spans="1:10" x14ac:dyDescent="0.25">
      <c r="A3191" s="33">
        <v>40708</v>
      </c>
      <c r="B3191" s="44">
        <v>1.4448000000000001</v>
      </c>
      <c r="C3191" s="44">
        <v>115.91</v>
      </c>
      <c r="D3191" s="44">
        <v>24.117999999999999</v>
      </c>
      <c r="E3191" s="44">
        <v>7.4589999999999996</v>
      </c>
      <c r="F3191" s="44">
        <v>0.88100000000000001</v>
      </c>
      <c r="G3191" s="44">
        <v>264.51</v>
      </c>
      <c r="H3191" s="44">
        <v>3.9302000000000001</v>
      </c>
      <c r="I3191" s="44">
        <v>1.3763000000000001</v>
      </c>
      <c r="J3191" s="45">
        <v>9.1182999999999996</v>
      </c>
    </row>
    <row r="3192" spans="1:10" x14ac:dyDescent="0.25">
      <c r="A3192" s="33">
        <v>40709</v>
      </c>
      <c r="B3192" s="44">
        <v>1.4292</v>
      </c>
      <c r="C3192" s="44">
        <v>115.54</v>
      </c>
      <c r="D3192" s="44">
        <v>24.215</v>
      </c>
      <c r="E3192" s="44">
        <v>7.4591000000000003</v>
      </c>
      <c r="F3192" s="44">
        <v>0.87970000000000004</v>
      </c>
      <c r="G3192" s="44">
        <v>265.85000000000002</v>
      </c>
      <c r="H3192" s="44">
        <v>3.9409999999999998</v>
      </c>
      <c r="I3192" s="44">
        <v>1.3822000000000001</v>
      </c>
      <c r="J3192" s="45">
        <v>9.1481999999999992</v>
      </c>
    </row>
    <row r="3193" spans="1:10" x14ac:dyDescent="0.25">
      <c r="A3193" s="33">
        <v>40710</v>
      </c>
      <c r="B3193" s="44">
        <v>1.4088000000000001</v>
      </c>
      <c r="C3193" s="44">
        <v>113.63</v>
      </c>
      <c r="D3193" s="44">
        <v>24.286000000000001</v>
      </c>
      <c r="E3193" s="44">
        <v>7.4588000000000001</v>
      </c>
      <c r="F3193" s="44">
        <v>0.87529999999999997</v>
      </c>
      <c r="G3193" s="44">
        <v>269.2</v>
      </c>
      <c r="H3193" s="44">
        <v>3.9841000000000002</v>
      </c>
      <c r="I3193" s="44">
        <v>1.383</v>
      </c>
      <c r="J3193" s="45">
        <v>9.2034000000000002</v>
      </c>
    </row>
    <row r="3194" spans="1:10" x14ac:dyDescent="0.25">
      <c r="A3194" s="33">
        <v>40711</v>
      </c>
      <c r="B3194" s="44">
        <v>1.427</v>
      </c>
      <c r="C3194" s="44">
        <v>114.71</v>
      </c>
      <c r="D3194" s="44">
        <v>24.13</v>
      </c>
      <c r="E3194" s="44">
        <v>7.4592000000000001</v>
      </c>
      <c r="F3194" s="44">
        <v>0.88260000000000005</v>
      </c>
      <c r="G3194" s="44">
        <v>267.66000000000003</v>
      </c>
      <c r="H3194" s="44">
        <v>3.9729000000000001</v>
      </c>
      <c r="I3194" s="44">
        <v>1.3785000000000001</v>
      </c>
      <c r="J3194" s="45">
        <v>9.1887000000000008</v>
      </c>
    </row>
    <row r="3195" spans="1:10" x14ac:dyDescent="0.25">
      <c r="A3195" s="33">
        <v>40714</v>
      </c>
      <c r="B3195" s="44">
        <v>1.4235</v>
      </c>
      <c r="C3195" s="44">
        <v>114.24</v>
      </c>
      <c r="D3195" s="44">
        <v>24.125</v>
      </c>
      <c r="E3195" s="44">
        <v>7.4593999999999996</v>
      </c>
      <c r="F3195" s="44">
        <v>0.87949999999999995</v>
      </c>
      <c r="G3195" s="44">
        <v>269</v>
      </c>
      <c r="H3195" s="44">
        <v>3.9897999999999998</v>
      </c>
      <c r="I3195" s="44">
        <v>1.3796999999999999</v>
      </c>
      <c r="J3195" s="45">
        <v>9.1707999999999998</v>
      </c>
    </row>
    <row r="3196" spans="1:10" x14ac:dyDescent="0.25">
      <c r="A3196" s="33">
        <v>40715</v>
      </c>
      <c r="B3196" s="44">
        <v>1.4373</v>
      </c>
      <c r="C3196" s="44">
        <v>115.2</v>
      </c>
      <c r="D3196" s="44">
        <v>24.213000000000001</v>
      </c>
      <c r="E3196" s="44">
        <v>7.4587000000000003</v>
      </c>
      <c r="F3196" s="44">
        <v>0.88670000000000004</v>
      </c>
      <c r="G3196" s="44">
        <v>266.93</v>
      </c>
      <c r="H3196" s="44">
        <v>3.9762</v>
      </c>
      <c r="I3196" s="44">
        <v>1.3734</v>
      </c>
      <c r="J3196" s="45">
        <v>9.1563999999999997</v>
      </c>
    </row>
    <row r="3197" spans="1:10" x14ac:dyDescent="0.25">
      <c r="A3197" s="33">
        <v>40716</v>
      </c>
      <c r="B3197" s="44">
        <v>1.4397</v>
      </c>
      <c r="C3197" s="44">
        <v>115.36</v>
      </c>
      <c r="D3197" s="44">
        <v>24.29</v>
      </c>
      <c r="E3197" s="44">
        <v>7.4584000000000001</v>
      </c>
      <c r="F3197" s="44">
        <v>0.8931</v>
      </c>
      <c r="G3197" s="44">
        <v>267.60000000000002</v>
      </c>
      <c r="H3197" s="44">
        <v>3.9838</v>
      </c>
      <c r="I3197" s="44">
        <v>1.3866000000000001</v>
      </c>
      <c r="J3197" s="45">
        <v>9.1549999999999994</v>
      </c>
    </row>
    <row r="3198" spans="1:10" x14ac:dyDescent="0.25">
      <c r="A3198" s="33">
        <v>40717</v>
      </c>
      <c r="B3198" s="44">
        <v>1.4212</v>
      </c>
      <c r="C3198" s="44">
        <v>114.58</v>
      </c>
      <c r="D3198" s="44">
        <v>24.35</v>
      </c>
      <c r="E3198" s="44">
        <v>7.4581999999999997</v>
      </c>
      <c r="F3198" s="44">
        <v>0.88959999999999995</v>
      </c>
      <c r="G3198" s="44">
        <v>269.36</v>
      </c>
      <c r="H3198" s="44">
        <v>3.9990999999999999</v>
      </c>
      <c r="I3198" s="44">
        <v>1.3809</v>
      </c>
      <c r="J3198" s="45">
        <v>9.1649999999999991</v>
      </c>
    </row>
    <row r="3199" spans="1:10" x14ac:dyDescent="0.25">
      <c r="A3199" s="33">
        <v>40718</v>
      </c>
      <c r="B3199" s="44">
        <v>1.4219999999999999</v>
      </c>
      <c r="C3199" s="44">
        <v>114.06</v>
      </c>
      <c r="D3199" s="44">
        <v>24.378</v>
      </c>
      <c r="E3199" s="44">
        <v>7.4587000000000003</v>
      </c>
      <c r="F3199" s="44">
        <v>0.88854999999999995</v>
      </c>
      <c r="G3199" s="44">
        <v>269.5</v>
      </c>
      <c r="H3199" s="44">
        <v>3.9918999999999998</v>
      </c>
      <c r="I3199" s="44">
        <v>1.395</v>
      </c>
      <c r="J3199" s="45">
        <v>9.1801999999999992</v>
      </c>
    </row>
    <row r="3200" spans="1:10" x14ac:dyDescent="0.25">
      <c r="A3200" s="33">
        <v>40721</v>
      </c>
      <c r="B3200" s="44">
        <v>1.4205000000000001</v>
      </c>
      <c r="C3200" s="44">
        <v>114.74</v>
      </c>
      <c r="D3200" s="44">
        <v>24.442</v>
      </c>
      <c r="E3200" s="44">
        <v>7.4580000000000002</v>
      </c>
      <c r="F3200" s="44">
        <v>0.88970000000000005</v>
      </c>
      <c r="G3200" s="44">
        <v>268.95999999999998</v>
      </c>
      <c r="H3200" s="44">
        <v>4.0023999999999997</v>
      </c>
      <c r="I3200" s="44">
        <v>1.387</v>
      </c>
      <c r="J3200" s="45">
        <v>9.1928999999999998</v>
      </c>
    </row>
    <row r="3201" spans="1:10" x14ac:dyDescent="0.25">
      <c r="A3201" s="33">
        <v>40722</v>
      </c>
      <c r="B3201" s="44">
        <v>1.4260999999999999</v>
      </c>
      <c r="C3201" s="44">
        <v>115.31</v>
      </c>
      <c r="D3201" s="44">
        <v>24.398</v>
      </c>
      <c r="E3201" s="44">
        <v>7.4589999999999996</v>
      </c>
      <c r="F3201" s="44">
        <v>0.89419999999999999</v>
      </c>
      <c r="G3201" s="44">
        <v>269.73</v>
      </c>
      <c r="H3201" s="44">
        <v>4.0132000000000003</v>
      </c>
      <c r="I3201" s="44">
        <v>1.3877999999999999</v>
      </c>
      <c r="J3201" s="45">
        <v>9.2475000000000005</v>
      </c>
    </row>
    <row r="3202" spans="1:10" x14ac:dyDescent="0.25">
      <c r="A3202" s="33">
        <v>40723</v>
      </c>
      <c r="B3202" s="44">
        <v>1.4424999999999999</v>
      </c>
      <c r="C3202" s="44">
        <v>116.93</v>
      </c>
      <c r="D3202" s="44">
        <v>24.341999999999999</v>
      </c>
      <c r="E3202" s="44">
        <v>7.4592000000000001</v>
      </c>
      <c r="F3202" s="44">
        <v>0.89980000000000004</v>
      </c>
      <c r="G3202" s="44">
        <v>267.05</v>
      </c>
      <c r="H3202" s="44">
        <v>3.9986999999999999</v>
      </c>
      <c r="I3202" s="44">
        <v>1.3835</v>
      </c>
      <c r="J3202" s="45">
        <v>9.2047000000000008</v>
      </c>
    </row>
    <row r="3203" spans="1:10" x14ac:dyDescent="0.25">
      <c r="A3203" s="33">
        <v>40724</v>
      </c>
      <c r="B3203" s="44">
        <v>1.4453</v>
      </c>
      <c r="C3203" s="44">
        <v>116.25</v>
      </c>
      <c r="D3203" s="44">
        <v>24.344999999999999</v>
      </c>
      <c r="E3203" s="44">
        <v>7.4587000000000003</v>
      </c>
      <c r="F3203" s="44">
        <v>0.90254999999999996</v>
      </c>
      <c r="G3203" s="44">
        <v>266.11</v>
      </c>
      <c r="H3203" s="44">
        <v>3.9903</v>
      </c>
      <c r="I3203" s="44">
        <v>1.3865000000000001</v>
      </c>
      <c r="J3203" s="45">
        <v>9.1738999999999997</v>
      </c>
    </row>
    <row r="3204" spans="1:10" x14ac:dyDescent="0.25">
      <c r="A3204" s="33">
        <v>40725</v>
      </c>
      <c r="B3204" s="44">
        <v>1.4488000000000001</v>
      </c>
      <c r="C3204" s="44">
        <v>116.92</v>
      </c>
      <c r="D3204" s="44">
        <v>24.31</v>
      </c>
      <c r="E3204" s="44">
        <v>7.4588999999999999</v>
      </c>
      <c r="F3204" s="44">
        <v>0.90500000000000003</v>
      </c>
      <c r="G3204" s="44">
        <v>264.93</v>
      </c>
      <c r="H3204" s="44">
        <v>3.9678</v>
      </c>
      <c r="I3204" s="44">
        <v>1.3874</v>
      </c>
      <c r="J3204" s="45">
        <v>9.1280000000000001</v>
      </c>
    </row>
    <row r="3205" spans="1:10" x14ac:dyDescent="0.25">
      <c r="A3205" s="33">
        <v>40728</v>
      </c>
      <c r="B3205" s="44">
        <v>1.45</v>
      </c>
      <c r="C3205" s="44">
        <v>117.11</v>
      </c>
      <c r="D3205" s="44">
        <v>24.277999999999999</v>
      </c>
      <c r="E3205" s="44">
        <v>7.4593999999999996</v>
      </c>
      <c r="F3205" s="44">
        <v>0.90149999999999997</v>
      </c>
      <c r="G3205" s="44">
        <v>264.02999999999997</v>
      </c>
      <c r="H3205" s="44">
        <v>3.9424999999999999</v>
      </c>
      <c r="I3205" s="44">
        <v>1.3879999999999999</v>
      </c>
      <c r="J3205" s="45">
        <v>9.0991999999999997</v>
      </c>
    </row>
    <row r="3206" spans="1:10" x14ac:dyDescent="0.25">
      <c r="A3206" s="33">
        <v>40729</v>
      </c>
      <c r="B3206" s="44">
        <v>1.4460999999999999</v>
      </c>
      <c r="C3206" s="44">
        <v>117.23</v>
      </c>
      <c r="D3206" s="44">
        <v>24.32</v>
      </c>
      <c r="E3206" s="44">
        <v>7.4591000000000003</v>
      </c>
      <c r="F3206" s="44">
        <v>0.89839999999999998</v>
      </c>
      <c r="G3206" s="44">
        <v>264.64</v>
      </c>
      <c r="H3206" s="44">
        <v>3.95</v>
      </c>
      <c r="I3206" s="44">
        <v>1.3869</v>
      </c>
      <c r="J3206" s="45">
        <v>9.0806000000000004</v>
      </c>
    </row>
    <row r="3207" spans="1:10" x14ac:dyDescent="0.25">
      <c r="A3207" s="33">
        <v>40730</v>
      </c>
      <c r="B3207" s="44">
        <v>1.4318</v>
      </c>
      <c r="C3207" s="44">
        <v>116.03</v>
      </c>
      <c r="D3207" s="44">
        <v>24.265000000000001</v>
      </c>
      <c r="E3207" s="44">
        <v>7.4588999999999999</v>
      </c>
      <c r="F3207" s="44">
        <v>0.89485000000000003</v>
      </c>
      <c r="G3207" s="44">
        <v>265.06</v>
      </c>
      <c r="H3207" s="44">
        <v>3.9544000000000001</v>
      </c>
      <c r="I3207" s="44">
        <v>1.3863000000000001</v>
      </c>
      <c r="J3207" s="45">
        <v>9.0901999999999994</v>
      </c>
    </row>
    <row r="3208" spans="1:10" x14ac:dyDescent="0.25">
      <c r="A3208" s="33">
        <v>40731</v>
      </c>
      <c r="B3208" s="44">
        <v>1.4247000000000001</v>
      </c>
      <c r="C3208" s="44">
        <v>115.64</v>
      </c>
      <c r="D3208" s="44">
        <v>24.28</v>
      </c>
      <c r="E3208" s="44">
        <v>7.4589999999999996</v>
      </c>
      <c r="F3208" s="44">
        <v>0.8921</v>
      </c>
      <c r="G3208" s="44">
        <v>264</v>
      </c>
      <c r="H3208" s="44">
        <v>3.9464999999999999</v>
      </c>
      <c r="I3208" s="44">
        <v>1.3947000000000001</v>
      </c>
      <c r="J3208" s="45">
        <v>9.0950000000000006</v>
      </c>
    </row>
    <row r="3209" spans="1:10" x14ac:dyDescent="0.25">
      <c r="A3209" s="33">
        <v>40732</v>
      </c>
      <c r="B3209" s="44">
        <v>1.4241999999999999</v>
      </c>
      <c r="C3209" s="44">
        <v>115.98</v>
      </c>
      <c r="D3209" s="44">
        <v>24.224</v>
      </c>
      <c r="E3209" s="44">
        <v>7.4587000000000003</v>
      </c>
      <c r="F3209" s="44">
        <v>0.89319999999999999</v>
      </c>
      <c r="G3209" s="44">
        <v>263.08</v>
      </c>
      <c r="H3209" s="44">
        <v>3.9401000000000002</v>
      </c>
      <c r="I3209" s="44">
        <v>1.4081999999999999</v>
      </c>
      <c r="J3209" s="45">
        <v>9.0838000000000001</v>
      </c>
    </row>
    <row r="3210" spans="1:10" x14ac:dyDescent="0.25">
      <c r="A3210" s="33">
        <v>40735</v>
      </c>
      <c r="B3210" s="44">
        <v>1.4056</v>
      </c>
      <c r="C3210" s="44">
        <v>113.16</v>
      </c>
      <c r="D3210" s="44">
        <v>24.18</v>
      </c>
      <c r="E3210" s="44">
        <v>7.4584000000000001</v>
      </c>
      <c r="F3210" s="44">
        <v>0.88070000000000004</v>
      </c>
      <c r="G3210" s="44">
        <v>266.14</v>
      </c>
      <c r="H3210" s="44">
        <v>3.9813000000000001</v>
      </c>
      <c r="I3210" s="44">
        <v>1.4131</v>
      </c>
      <c r="J3210" s="45">
        <v>9.1720000000000006</v>
      </c>
    </row>
    <row r="3211" spans="1:10" x14ac:dyDescent="0.25">
      <c r="A3211" s="33">
        <v>40736</v>
      </c>
      <c r="B3211" s="44">
        <v>1.3975</v>
      </c>
      <c r="C3211" s="44">
        <v>111.35</v>
      </c>
      <c r="D3211" s="44">
        <v>24.248000000000001</v>
      </c>
      <c r="E3211" s="44">
        <v>7.4579000000000004</v>
      </c>
      <c r="F3211" s="44">
        <v>0.88265000000000005</v>
      </c>
      <c r="G3211" s="44">
        <v>267.89999999999998</v>
      </c>
      <c r="H3211" s="44">
        <v>4.0315000000000003</v>
      </c>
      <c r="I3211" s="44">
        <v>1.4121999999999999</v>
      </c>
      <c r="J3211" s="45">
        <v>9.2089999999999996</v>
      </c>
    </row>
    <row r="3212" spans="1:10" x14ac:dyDescent="0.25">
      <c r="A3212" s="33">
        <v>40737</v>
      </c>
      <c r="B3212" s="44">
        <v>1.4073</v>
      </c>
      <c r="C3212" s="44">
        <v>111.65</v>
      </c>
      <c r="D3212" s="44">
        <v>24.366</v>
      </c>
      <c r="E3212" s="44">
        <v>7.4570999999999996</v>
      </c>
      <c r="F3212" s="44">
        <v>0.88229999999999997</v>
      </c>
      <c r="G3212" s="44">
        <v>269.88</v>
      </c>
      <c r="H3212" s="44">
        <v>4.0445000000000002</v>
      </c>
      <c r="I3212" s="44">
        <v>1.4141999999999999</v>
      </c>
      <c r="J3212" s="45">
        <v>9.2263999999999999</v>
      </c>
    </row>
    <row r="3213" spans="1:10" x14ac:dyDescent="0.25">
      <c r="A3213" s="33">
        <v>40738</v>
      </c>
      <c r="B3213" s="44">
        <v>1.4201999999999999</v>
      </c>
      <c r="C3213" s="44">
        <v>112.24</v>
      </c>
      <c r="D3213" s="44">
        <v>24.434999999999999</v>
      </c>
      <c r="E3213" s="44">
        <v>7.4570999999999996</v>
      </c>
      <c r="F3213" s="44">
        <v>0.88095000000000001</v>
      </c>
      <c r="G3213" s="44">
        <v>269.60000000000002</v>
      </c>
      <c r="H3213" s="44">
        <v>4.0309999999999997</v>
      </c>
      <c r="I3213" s="44">
        <v>1.4121999999999999</v>
      </c>
      <c r="J3213" s="45">
        <v>9.1974999999999998</v>
      </c>
    </row>
    <row r="3214" spans="1:10" x14ac:dyDescent="0.25">
      <c r="A3214" s="33">
        <v>40739</v>
      </c>
      <c r="B3214" s="44">
        <v>1.4146000000000001</v>
      </c>
      <c r="C3214" s="44">
        <v>111.97</v>
      </c>
      <c r="D3214" s="44">
        <v>24.49</v>
      </c>
      <c r="E3214" s="44">
        <v>7.4568000000000003</v>
      </c>
      <c r="F3214" s="44">
        <v>0.87749999999999995</v>
      </c>
      <c r="G3214" s="44">
        <v>270.7</v>
      </c>
      <c r="H3214" s="44">
        <v>4.0347999999999997</v>
      </c>
      <c r="I3214" s="44">
        <v>1.4162999999999999</v>
      </c>
      <c r="J3214" s="45">
        <v>9.2120999999999995</v>
      </c>
    </row>
    <row r="3215" spans="1:10" x14ac:dyDescent="0.25">
      <c r="A3215" s="33">
        <v>40742</v>
      </c>
      <c r="B3215" s="44">
        <v>1.4045000000000001</v>
      </c>
      <c r="C3215" s="44">
        <v>111.1</v>
      </c>
      <c r="D3215" s="44">
        <v>24.405000000000001</v>
      </c>
      <c r="E3215" s="44">
        <v>7.4566999999999997</v>
      </c>
      <c r="F3215" s="44">
        <v>0.87314999999999998</v>
      </c>
      <c r="G3215" s="44">
        <v>272.98</v>
      </c>
      <c r="H3215" s="44">
        <v>4.0439999999999996</v>
      </c>
      <c r="I3215" s="44">
        <v>1.4208000000000001</v>
      </c>
      <c r="J3215" s="45">
        <v>9.2533999999999992</v>
      </c>
    </row>
    <row r="3216" spans="1:10" x14ac:dyDescent="0.25">
      <c r="A3216" s="33">
        <v>40743</v>
      </c>
      <c r="B3216" s="44">
        <v>1.4159999999999999</v>
      </c>
      <c r="C3216" s="44">
        <v>111.77</v>
      </c>
      <c r="D3216" s="44">
        <v>24.48</v>
      </c>
      <c r="E3216" s="44">
        <v>7.4564000000000004</v>
      </c>
      <c r="F3216" s="44">
        <v>0.87890000000000001</v>
      </c>
      <c r="G3216" s="44">
        <v>271.5</v>
      </c>
      <c r="H3216" s="44">
        <v>4.0282999999999998</v>
      </c>
      <c r="I3216" s="44">
        <v>1.4137</v>
      </c>
      <c r="J3216" s="45">
        <v>9.23</v>
      </c>
    </row>
    <row r="3217" spans="1:10" x14ac:dyDescent="0.25">
      <c r="A3217" s="33">
        <v>40744</v>
      </c>
      <c r="B3217" s="44">
        <v>1.4207000000000001</v>
      </c>
      <c r="C3217" s="44">
        <v>112.05</v>
      </c>
      <c r="D3217" s="44">
        <v>24.498000000000001</v>
      </c>
      <c r="E3217" s="44">
        <v>7.4553000000000003</v>
      </c>
      <c r="F3217" s="44">
        <v>0.88065000000000004</v>
      </c>
      <c r="G3217" s="44">
        <v>269.18</v>
      </c>
      <c r="H3217" s="44">
        <v>3.9916999999999998</v>
      </c>
      <c r="I3217" s="44">
        <v>1.4113</v>
      </c>
      <c r="J3217" s="45">
        <v>9.1713000000000005</v>
      </c>
    </row>
    <row r="3218" spans="1:10" x14ac:dyDescent="0.25">
      <c r="A3218" s="33">
        <v>40745</v>
      </c>
      <c r="B3218" s="44">
        <v>1.4221999999999999</v>
      </c>
      <c r="C3218" s="44">
        <v>112.09</v>
      </c>
      <c r="D3218" s="44">
        <v>24.411000000000001</v>
      </c>
      <c r="E3218" s="44">
        <v>7.4542000000000002</v>
      </c>
      <c r="F3218" s="44">
        <v>0.87870000000000004</v>
      </c>
      <c r="G3218" s="44">
        <v>267.93</v>
      </c>
      <c r="H3218" s="44">
        <v>3.9954999999999998</v>
      </c>
      <c r="I3218" s="44">
        <v>1.4071</v>
      </c>
      <c r="J3218" s="45">
        <v>9.1007999999999996</v>
      </c>
    </row>
    <row r="3219" spans="1:10" x14ac:dyDescent="0.25">
      <c r="A3219" s="33">
        <v>40746</v>
      </c>
      <c r="B3219" s="44">
        <v>1.4391</v>
      </c>
      <c r="C3219" s="44">
        <v>112.83</v>
      </c>
      <c r="D3219" s="44">
        <v>24.408000000000001</v>
      </c>
      <c r="E3219" s="44">
        <v>7.4535999999999998</v>
      </c>
      <c r="F3219" s="44">
        <v>0.88270000000000004</v>
      </c>
      <c r="G3219" s="44">
        <v>266.64999999999998</v>
      </c>
      <c r="H3219" s="44">
        <v>3.9815</v>
      </c>
      <c r="I3219" s="44">
        <v>1.4036999999999999</v>
      </c>
      <c r="J3219" s="45">
        <v>9.0786999999999995</v>
      </c>
    </row>
    <row r="3220" spans="1:10" x14ac:dyDescent="0.25">
      <c r="A3220" s="33">
        <v>40749</v>
      </c>
      <c r="B3220" s="44">
        <v>1.4379999999999999</v>
      </c>
      <c r="C3220" s="44">
        <v>112.46</v>
      </c>
      <c r="D3220" s="44">
        <v>24.388000000000002</v>
      </c>
      <c r="E3220" s="44">
        <v>7.4534000000000002</v>
      </c>
      <c r="F3220" s="44">
        <v>0.88249999999999995</v>
      </c>
      <c r="G3220" s="44">
        <v>268.95</v>
      </c>
      <c r="H3220" s="44">
        <v>3.9984000000000002</v>
      </c>
      <c r="I3220" s="44">
        <v>1.4155</v>
      </c>
      <c r="J3220" s="45">
        <v>9.1082999999999998</v>
      </c>
    </row>
    <row r="3221" spans="1:10" x14ac:dyDescent="0.25">
      <c r="A3221" s="33">
        <v>40750</v>
      </c>
      <c r="B3221" s="44">
        <v>1.4471000000000001</v>
      </c>
      <c r="C3221" s="44">
        <v>113.02</v>
      </c>
      <c r="D3221" s="44">
        <v>24.353000000000002</v>
      </c>
      <c r="E3221" s="44">
        <v>7.4531000000000001</v>
      </c>
      <c r="F3221" s="44">
        <v>0.88234999999999997</v>
      </c>
      <c r="G3221" s="44">
        <v>267.77999999999997</v>
      </c>
      <c r="H3221" s="44">
        <v>4.0034999999999998</v>
      </c>
      <c r="I3221" s="44">
        <v>1.4226000000000001</v>
      </c>
      <c r="J3221" s="45">
        <v>9.0728000000000009</v>
      </c>
    </row>
    <row r="3222" spans="1:10" x14ac:dyDescent="0.25">
      <c r="A3222" s="33">
        <v>40751</v>
      </c>
      <c r="B3222" s="44">
        <v>1.4446000000000001</v>
      </c>
      <c r="C3222" s="44">
        <v>112.46</v>
      </c>
      <c r="D3222" s="44">
        <v>24.285</v>
      </c>
      <c r="E3222" s="44">
        <v>7.4524999999999997</v>
      </c>
      <c r="F3222" s="44">
        <v>0.8831</v>
      </c>
      <c r="G3222" s="44">
        <v>268.2</v>
      </c>
      <c r="H3222" s="44">
        <v>4.0057999999999998</v>
      </c>
      <c r="I3222" s="44">
        <v>1.4252</v>
      </c>
      <c r="J3222" s="45">
        <v>9.0632000000000001</v>
      </c>
    </row>
    <row r="3223" spans="1:10" x14ac:dyDescent="0.25">
      <c r="A3223" s="33">
        <v>40752</v>
      </c>
      <c r="B3223" s="44">
        <v>1.4259999999999999</v>
      </c>
      <c r="C3223" s="44">
        <v>110.86</v>
      </c>
      <c r="D3223" s="44">
        <v>24.215</v>
      </c>
      <c r="E3223" s="44">
        <v>7.4497</v>
      </c>
      <c r="F3223" s="44">
        <v>0.87390000000000001</v>
      </c>
      <c r="G3223" s="44">
        <v>268.2</v>
      </c>
      <c r="H3223" s="44">
        <v>4.0149999999999997</v>
      </c>
      <c r="I3223" s="44">
        <v>1.4286000000000001</v>
      </c>
      <c r="J3223" s="45">
        <v>9.0734999999999992</v>
      </c>
    </row>
    <row r="3224" spans="1:10" x14ac:dyDescent="0.25">
      <c r="A3224" s="33">
        <v>40753</v>
      </c>
      <c r="B3224" s="44">
        <v>1.4259999999999999</v>
      </c>
      <c r="C3224" s="44">
        <v>110.59</v>
      </c>
      <c r="D3224" s="44">
        <v>24.187999999999999</v>
      </c>
      <c r="E3224" s="44">
        <v>7.4493999999999998</v>
      </c>
      <c r="F3224" s="44">
        <v>0.87485000000000002</v>
      </c>
      <c r="G3224" s="44">
        <v>269.97000000000003</v>
      </c>
      <c r="H3224" s="44">
        <v>4.0086000000000004</v>
      </c>
      <c r="I3224" s="44">
        <v>1.4359999999999999</v>
      </c>
      <c r="J3224" s="45">
        <v>9.0688999999999993</v>
      </c>
    </row>
    <row r="3225" spans="1:10" x14ac:dyDescent="0.25">
      <c r="A3225" s="33">
        <v>40756</v>
      </c>
      <c r="B3225" s="44">
        <v>1.4415</v>
      </c>
      <c r="C3225" s="44">
        <v>110.84</v>
      </c>
      <c r="D3225" s="44">
        <v>24.16</v>
      </c>
      <c r="E3225" s="44">
        <v>7.4500999999999999</v>
      </c>
      <c r="F3225" s="44">
        <v>0.87955000000000005</v>
      </c>
      <c r="G3225" s="44">
        <v>267.89999999999998</v>
      </c>
      <c r="H3225" s="44">
        <v>3.9828000000000001</v>
      </c>
      <c r="I3225" s="44">
        <v>1.4460999999999999</v>
      </c>
      <c r="J3225" s="45">
        <v>9.0069999999999997</v>
      </c>
    </row>
    <row r="3226" spans="1:10" x14ac:dyDescent="0.25">
      <c r="A3226" s="33">
        <v>40757</v>
      </c>
      <c r="B3226" s="44">
        <v>1.417</v>
      </c>
      <c r="C3226" s="44">
        <v>109.61</v>
      </c>
      <c r="D3226" s="44">
        <v>24.231000000000002</v>
      </c>
      <c r="E3226" s="44">
        <v>7.4489999999999998</v>
      </c>
      <c r="F3226" s="44">
        <v>0.87180000000000002</v>
      </c>
      <c r="G3226" s="44">
        <v>270.12</v>
      </c>
      <c r="H3226" s="44">
        <v>4.0294999999999996</v>
      </c>
      <c r="I3226" s="44">
        <v>1.4467000000000001</v>
      </c>
      <c r="J3226" s="45">
        <v>9.0129999999999999</v>
      </c>
    </row>
    <row r="3227" spans="1:10" x14ac:dyDescent="0.25">
      <c r="A3227" s="33">
        <v>40758</v>
      </c>
      <c r="B3227" s="44">
        <v>1.43</v>
      </c>
      <c r="C3227" s="44">
        <v>110.18</v>
      </c>
      <c r="D3227" s="44">
        <v>24.291</v>
      </c>
      <c r="E3227" s="44">
        <v>7.4488000000000003</v>
      </c>
      <c r="F3227" s="44">
        <v>0.87255000000000005</v>
      </c>
      <c r="G3227" s="44">
        <v>272.38</v>
      </c>
      <c r="H3227" s="44">
        <v>4.0279999999999996</v>
      </c>
      <c r="I3227" s="44">
        <v>1.4569000000000001</v>
      </c>
      <c r="J3227" s="45">
        <v>9.0875000000000004</v>
      </c>
    </row>
    <row r="3228" spans="1:10" x14ac:dyDescent="0.25">
      <c r="A3228" s="33">
        <v>40759</v>
      </c>
      <c r="B3228" s="44">
        <v>1.4229000000000001</v>
      </c>
      <c r="C3228" s="44">
        <v>113.24</v>
      </c>
      <c r="D3228" s="44">
        <v>24.308</v>
      </c>
      <c r="E3228" s="44">
        <v>7.4485999999999999</v>
      </c>
      <c r="F3228" s="44">
        <v>0.87144999999999995</v>
      </c>
      <c r="G3228" s="44">
        <v>272.08999999999997</v>
      </c>
      <c r="H3228" s="44">
        <v>4.0312999999999999</v>
      </c>
      <c r="I3228" s="44">
        <v>1.4398</v>
      </c>
      <c r="J3228" s="45">
        <v>9.1494</v>
      </c>
    </row>
    <row r="3229" spans="1:10" x14ac:dyDescent="0.25">
      <c r="A3229" s="33">
        <v>40760</v>
      </c>
      <c r="B3229" s="44">
        <v>1.4155</v>
      </c>
      <c r="C3229" s="44">
        <v>111.25</v>
      </c>
      <c r="D3229" s="44">
        <v>24.248000000000001</v>
      </c>
      <c r="E3229" s="44">
        <v>7.4489000000000001</v>
      </c>
      <c r="F3229" s="44">
        <v>0.86904999999999999</v>
      </c>
      <c r="G3229" s="44">
        <v>274.10000000000002</v>
      </c>
      <c r="H3229" s="44">
        <v>4.0454999999999997</v>
      </c>
      <c r="I3229" s="44">
        <v>1.4433</v>
      </c>
      <c r="J3229" s="45">
        <v>9.2070000000000007</v>
      </c>
    </row>
    <row r="3230" spans="1:10" x14ac:dyDescent="0.25">
      <c r="A3230" s="33">
        <v>40763</v>
      </c>
      <c r="B3230" s="44">
        <v>1.4225000000000001</v>
      </c>
      <c r="C3230" s="44">
        <v>110.79</v>
      </c>
      <c r="D3230" s="44">
        <v>24.196000000000002</v>
      </c>
      <c r="E3230" s="44">
        <v>7.4493999999999998</v>
      </c>
      <c r="F3230" s="44">
        <v>0.86909999999999998</v>
      </c>
      <c r="G3230" s="44">
        <v>273.95</v>
      </c>
      <c r="H3230" s="44">
        <v>4.0514000000000001</v>
      </c>
      <c r="I3230" s="44">
        <v>1.4329000000000001</v>
      </c>
      <c r="J3230" s="45">
        <v>9.2258999999999993</v>
      </c>
    </row>
    <row r="3231" spans="1:10" x14ac:dyDescent="0.25">
      <c r="A3231" s="33">
        <v>40764</v>
      </c>
      <c r="B3231" s="44">
        <v>1.4267000000000001</v>
      </c>
      <c r="C3231" s="44">
        <v>110.24</v>
      </c>
      <c r="D3231" s="44">
        <v>24.22</v>
      </c>
      <c r="E3231" s="44">
        <v>7.4497</v>
      </c>
      <c r="F3231" s="44">
        <v>0.87309999999999999</v>
      </c>
      <c r="G3231" s="44">
        <v>274.7</v>
      </c>
      <c r="H3231" s="44">
        <v>4.0956000000000001</v>
      </c>
      <c r="I3231" s="44">
        <v>1.4305000000000001</v>
      </c>
      <c r="J3231" s="45">
        <v>9.2126999999999999</v>
      </c>
    </row>
    <row r="3232" spans="1:10" x14ac:dyDescent="0.25">
      <c r="A3232" s="33">
        <v>40765</v>
      </c>
      <c r="B3232" s="44">
        <v>1.4367000000000001</v>
      </c>
      <c r="C3232" s="44">
        <v>109.84</v>
      </c>
      <c r="D3232" s="44">
        <v>24.088000000000001</v>
      </c>
      <c r="E3232" s="44">
        <v>7.4508000000000001</v>
      </c>
      <c r="F3232" s="44">
        <v>0.88429999999999997</v>
      </c>
      <c r="G3232" s="44">
        <v>273.18</v>
      </c>
      <c r="H3232" s="44">
        <v>4.1006</v>
      </c>
      <c r="I3232" s="44">
        <v>1.4361999999999999</v>
      </c>
      <c r="J3232" s="45">
        <v>9.2323000000000004</v>
      </c>
    </row>
    <row r="3233" spans="1:10" x14ac:dyDescent="0.25">
      <c r="A3233" s="33">
        <v>40766</v>
      </c>
      <c r="B3233" s="44">
        <v>1.4142999999999999</v>
      </c>
      <c r="C3233" s="44">
        <v>108.29</v>
      </c>
      <c r="D3233" s="44">
        <v>24.184999999999999</v>
      </c>
      <c r="E3233" s="44">
        <v>7.4505999999999997</v>
      </c>
      <c r="F3233" s="44">
        <v>0.87570000000000003</v>
      </c>
      <c r="G3233" s="44">
        <v>276.77</v>
      </c>
      <c r="H3233" s="44">
        <v>4.1759000000000004</v>
      </c>
      <c r="I3233" s="44">
        <v>1.4446000000000001</v>
      </c>
      <c r="J3233" s="45">
        <v>9.2947000000000006</v>
      </c>
    </row>
    <row r="3234" spans="1:10" x14ac:dyDescent="0.25">
      <c r="A3234" s="33">
        <v>40767</v>
      </c>
      <c r="B3234" s="44">
        <v>1.425</v>
      </c>
      <c r="C3234" s="44">
        <v>109.07</v>
      </c>
      <c r="D3234" s="44">
        <v>24.186</v>
      </c>
      <c r="E3234" s="44">
        <v>7.4490999999999996</v>
      </c>
      <c r="F3234" s="44">
        <v>0.87634999999999996</v>
      </c>
      <c r="G3234" s="44">
        <v>273.68</v>
      </c>
      <c r="H3234" s="44">
        <v>4.1517999999999997</v>
      </c>
      <c r="I3234" s="44">
        <v>1.4454</v>
      </c>
      <c r="J3234" s="45">
        <v>9.2376000000000005</v>
      </c>
    </row>
    <row r="3235" spans="1:10" x14ac:dyDescent="0.25">
      <c r="A3235" s="33">
        <v>40770</v>
      </c>
      <c r="B3235" s="44">
        <v>1.4309000000000001</v>
      </c>
      <c r="C3235" s="44">
        <v>109.87</v>
      </c>
      <c r="D3235" s="44">
        <v>24.315999999999999</v>
      </c>
      <c r="E3235" s="44">
        <v>7.4492000000000003</v>
      </c>
      <c r="F3235" s="44">
        <v>0.877</v>
      </c>
      <c r="G3235" s="44">
        <v>271.66000000000003</v>
      </c>
      <c r="H3235" s="44">
        <v>4.1582999999999997</v>
      </c>
      <c r="I3235" s="44">
        <v>1.4463999999999999</v>
      </c>
      <c r="J3235" s="45">
        <v>9.2850000000000001</v>
      </c>
    </row>
    <row r="3236" spans="1:10" x14ac:dyDescent="0.25">
      <c r="A3236" s="33">
        <v>40771</v>
      </c>
      <c r="B3236" s="44">
        <v>1.4359999999999999</v>
      </c>
      <c r="C3236" s="44">
        <v>110.12</v>
      </c>
      <c r="D3236" s="44">
        <v>24.384</v>
      </c>
      <c r="E3236" s="44">
        <v>7.4494999999999996</v>
      </c>
      <c r="F3236" s="44">
        <v>0.87849999999999995</v>
      </c>
      <c r="G3236" s="44">
        <v>271.18</v>
      </c>
      <c r="H3236" s="44">
        <v>4.1595000000000004</v>
      </c>
      <c r="I3236" s="44">
        <v>1.4420999999999999</v>
      </c>
      <c r="J3236" s="45">
        <v>9.2498000000000005</v>
      </c>
    </row>
    <row r="3237" spans="1:10" x14ac:dyDescent="0.25">
      <c r="A3237" s="33">
        <v>40772</v>
      </c>
      <c r="B3237" s="44">
        <v>1.4477</v>
      </c>
      <c r="C3237" s="44">
        <v>110.77</v>
      </c>
      <c r="D3237" s="44">
        <v>24.43</v>
      </c>
      <c r="E3237" s="44">
        <v>7.4499000000000004</v>
      </c>
      <c r="F3237" s="44">
        <v>0.87760000000000005</v>
      </c>
      <c r="G3237" s="44">
        <v>269.39999999999998</v>
      </c>
      <c r="H3237" s="44">
        <v>4.1337999999999999</v>
      </c>
      <c r="I3237" s="44">
        <v>1.4327000000000001</v>
      </c>
      <c r="J3237" s="45">
        <v>9.1684999999999999</v>
      </c>
    </row>
    <row r="3238" spans="1:10" x14ac:dyDescent="0.25">
      <c r="A3238" s="33">
        <v>40773</v>
      </c>
      <c r="B3238" s="44">
        <v>1.4369000000000001</v>
      </c>
      <c r="C3238" s="44">
        <v>110.08</v>
      </c>
      <c r="D3238" s="44">
        <v>24.422999999999998</v>
      </c>
      <c r="E3238" s="44">
        <v>7.4505999999999997</v>
      </c>
      <c r="F3238" s="44">
        <v>0.87060000000000004</v>
      </c>
      <c r="G3238" s="44">
        <v>272.13</v>
      </c>
      <c r="H3238" s="44">
        <v>4.1525999999999996</v>
      </c>
      <c r="I3238" s="44">
        <v>1.4328000000000001</v>
      </c>
      <c r="J3238" s="45">
        <v>9.1590000000000007</v>
      </c>
    </row>
    <row r="3239" spans="1:10" x14ac:dyDescent="0.25">
      <c r="A3239" s="33">
        <v>40774</v>
      </c>
      <c r="B3239" s="44">
        <v>1.4384999999999999</v>
      </c>
      <c r="C3239" s="44">
        <v>110</v>
      </c>
      <c r="D3239" s="44">
        <v>24.475000000000001</v>
      </c>
      <c r="E3239" s="44">
        <v>7.4486999999999997</v>
      </c>
      <c r="F3239" s="44">
        <v>0.86965000000000003</v>
      </c>
      <c r="G3239" s="44">
        <v>272.14999999999998</v>
      </c>
      <c r="H3239" s="44">
        <v>4.1723999999999997</v>
      </c>
      <c r="I3239" s="44">
        <v>1.425</v>
      </c>
      <c r="J3239" s="45">
        <v>9.2203999999999997</v>
      </c>
    </row>
    <row r="3240" spans="1:10" x14ac:dyDescent="0.25">
      <c r="A3240" s="33">
        <v>40777</v>
      </c>
      <c r="B3240" s="44">
        <v>1.4413</v>
      </c>
      <c r="C3240" s="44">
        <v>110.65</v>
      </c>
      <c r="D3240" s="44">
        <v>24.492999999999999</v>
      </c>
      <c r="E3240" s="44">
        <v>7.4484000000000004</v>
      </c>
      <c r="F3240" s="44">
        <v>0.87365000000000004</v>
      </c>
      <c r="G3240" s="44">
        <v>272.83</v>
      </c>
      <c r="H3240" s="44">
        <v>4.1829999999999998</v>
      </c>
      <c r="I3240" s="44">
        <v>1.4298999999999999</v>
      </c>
      <c r="J3240" s="45">
        <v>9.1402999999999999</v>
      </c>
    </row>
    <row r="3241" spans="1:10" x14ac:dyDescent="0.25">
      <c r="A3241" s="33">
        <v>40778</v>
      </c>
      <c r="B3241" s="44">
        <v>1.4461999999999999</v>
      </c>
      <c r="C3241" s="44">
        <v>110.72</v>
      </c>
      <c r="D3241" s="44">
        <v>24.417000000000002</v>
      </c>
      <c r="E3241" s="44">
        <v>7.4497999999999998</v>
      </c>
      <c r="F3241" s="44">
        <v>0.876</v>
      </c>
      <c r="G3241" s="44">
        <v>271.77999999999997</v>
      </c>
      <c r="H3241" s="44">
        <v>4.1498999999999997</v>
      </c>
      <c r="I3241" s="44">
        <v>1.4297</v>
      </c>
      <c r="J3241" s="45">
        <v>9.1045999999999996</v>
      </c>
    </row>
    <row r="3242" spans="1:10" x14ac:dyDescent="0.25">
      <c r="A3242" s="33">
        <v>40779</v>
      </c>
      <c r="B3242" s="44">
        <v>1.4433</v>
      </c>
      <c r="C3242" s="44">
        <v>110.51</v>
      </c>
      <c r="D3242" s="44">
        <v>24.488</v>
      </c>
      <c r="E3242" s="44">
        <v>7.4499000000000004</v>
      </c>
      <c r="F3242" s="44">
        <v>0.87709999999999999</v>
      </c>
      <c r="G3242" s="44">
        <v>272.05</v>
      </c>
      <c r="H3242" s="44">
        <v>4.1566000000000001</v>
      </c>
      <c r="I3242" s="44">
        <v>1.4298</v>
      </c>
      <c r="J3242" s="45">
        <v>9.1234000000000002</v>
      </c>
    </row>
    <row r="3243" spans="1:10" x14ac:dyDescent="0.25">
      <c r="A3243" s="33">
        <v>40780</v>
      </c>
      <c r="B3243" s="44">
        <v>1.4423999999999999</v>
      </c>
      <c r="C3243" s="44">
        <v>111.31</v>
      </c>
      <c r="D3243" s="44">
        <v>24.24</v>
      </c>
      <c r="E3243" s="44">
        <v>7.4496000000000002</v>
      </c>
      <c r="F3243" s="44">
        <v>0.88119999999999998</v>
      </c>
      <c r="G3243" s="44">
        <v>272.39999999999998</v>
      </c>
      <c r="H3243" s="44">
        <v>4.1528</v>
      </c>
      <c r="I3243" s="44">
        <v>1.4416</v>
      </c>
      <c r="J3243" s="45">
        <v>9.1098999999999997</v>
      </c>
    </row>
    <row r="3244" spans="1:10" x14ac:dyDescent="0.25">
      <c r="A3244" s="33">
        <v>40781</v>
      </c>
      <c r="B3244" s="44">
        <v>1.4401999999999999</v>
      </c>
      <c r="C3244" s="44">
        <v>110.41</v>
      </c>
      <c r="D3244" s="44">
        <v>24.166</v>
      </c>
      <c r="E3244" s="44">
        <v>7.4508999999999999</v>
      </c>
      <c r="F3244" s="44">
        <v>0.88565000000000005</v>
      </c>
      <c r="G3244" s="44">
        <v>272.66000000000003</v>
      </c>
      <c r="H3244" s="44">
        <v>4.1750999999999996</v>
      </c>
      <c r="I3244" s="44">
        <v>1.4469000000000001</v>
      </c>
      <c r="J3244" s="45">
        <v>9.1082000000000001</v>
      </c>
    </row>
    <row r="3245" spans="1:10" x14ac:dyDescent="0.25">
      <c r="A3245" s="33">
        <v>40784</v>
      </c>
      <c r="B3245" s="44">
        <v>1.4487000000000001</v>
      </c>
      <c r="C3245" s="44">
        <v>111.05</v>
      </c>
      <c r="D3245" s="44">
        <v>24.123000000000001</v>
      </c>
      <c r="E3245" s="44">
        <v>7.4508000000000001</v>
      </c>
      <c r="F3245" s="44">
        <v>0.88460000000000005</v>
      </c>
      <c r="G3245" s="44">
        <v>272.55</v>
      </c>
      <c r="H3245" s="44">
        <v>4.1562000000000001</v>
      </c>
      <c r="I3245" s="44">
        <v>1.4508000000000001</v>
      </c>
      <c r="J3245" s="45">
        <v>9.1157000000000004</v>
      </c>
    </row>
    <row r="3246" spans="1:10" x14ac:dyDescent="0.25">
      <c r="A3246" s="33">
        <v>40785</v>
      </c>
      <c r="B3246" s="44">
        <v>1.4401999999999999</v>
      </c>
      <c r="C3246" s="44">
        <v>110.55</v>
      </c>
      <c r="D3246" s="44">
        <v>24.097999999999999</v>
      </c>
      <c r="E3246" s="44">
        <v>7.4512</v>
      </c>
      <c r="F3246" s="44">
        <v>0.88365000000000005</v>
      </c>
      <c r="G3246" s="44">
        <v>272.79000000000002</v>
      </c>
      <c r="H3246" s="44">
        <v>4.1578999999999997</v>
      </c>
      <c r="I3246" s="44">
        <v>1.4352</v>
      </c>
      <c r="J3246" s="45">
        <v>9.19</v>
      </c>
    </row>
    <row r="3247" spans="1:10" x14ac:dyDescent="0.25">
      <c r="A3247" s="33">
        <v>40786</v>
      </c>
      <c r="B3247" s="44">
        <v>1.4450000000000001</v>
      </c>
      <c r="C3247" s="44">
        <v>110.55</v>
      </c>
      <c r="D3247" s="44">
        <v>24.11</v>
      </c>
      <c r="E3247" s="44">
        <v>7.4512</v>
      </c>
      <c r="F3247" s="44">
        <v>0.88560000000000005</v>
      </c>
      <c r="G3247" s="44">
        <v>272</v>
      </c>
      <c r="H3247" s="44">
        <v>4.1481000000000003</v>
      </c>
      <c r="I3247" s="44">
        <v>1.4372</v>
      </c>
      <c r="J3247" s="45">
        <v>9.1639999999999997</v>
      </c>
    </row>
    <row r="3248" spans="1:10" x14ac:dyDescent="0.25">
      <c r="A3248" s="33">
        <v>40787</v>
      </c>
      <c r="B3248" s="44">
        <v>1.4285000000000001</v>
      </c>
      <c r="C3248" s="44">
        <v>110.08</v>
      </c>
      <c r="D3248" s="44">
        <v>24.154</v>
      </c>
      <c r="E3248" s="44">
        <v>7.45</v>
      </c>
      <c r="F3248" s="44">
        <v>0.88119999999999998</v>
      </c>
      <c r="G3248" s="44">
        <v>273.11</v>
      </c>
      <c r="H3248" s="44">
        <v>4.1441999999999997</v>
      </c>
      <c r="I3248" s="44">
        <v>1.4399</v>
      </c>
      <c r="J3248" s="45">
        <v>9.0960000000000001</v>
      </c>
    </row>
    <row r="3249" spans="1:10" x14ac:dyDescent="0.25">
      <c r="A3249" s="33">
        <v>40788</v>
      </c>
      <c r="B3249" s="44">
        <v>1.4255</v>
      </c>
      <c r="C3249" s="44">
        <v>109.56</v>
      </c>
      <c r="D3249" s="44">
        <v>24.303999999999998</v>
      </c>
      <c r="E3249" s="44">
        <v>7.4496000000000002</v>
      </c>
      <c r="F3249" s="44">
        <v>0.87890000000000001</v>
      </c>
      <c r="G3249" s="44">
        <v>275.43</v>
      </c>
      <c r="H3249" s="44">
        <v>4.1821000000000002</v>
      </c>
      <c r="I3249" s="44">
        <v>1.4479</v>
      </c>
      <c r="J3249" s="45">
        <v>9.1236999999999995</v>
      </c>
    </row>
    <row r="3250" spans="1:10" x14ac:dyDescent="0.25">
      <c r="A3250" s="33">
        <v>40791</v>
      </c>
      <c r="B3250" s="44">
        <v>1.4126000000000001</v>
      </c>
      <c r="C3250" s="44">
        <v>108.56</v>
      </c>
      <c r="D3250" s="44">
        <v>24.462</v>
      </c>
      <c r="E3250" s="44">
        <v>7.4489999999999998</v>
      </c>
      <c r="F3250" s="44">
        <v>0.87509999999999999</v>
      </c>
      <c r="G3250" s="44">
        <v>277.62</v>
      </c>
      <c r="H3250" s="44">
        <v>4.2055999999999996</v>
      </c>
      <c r="I3250" s="44">
        <v>1.4496</v>
      </c>
      <c r="J3250" s="45">
        <v>9.0975000000000001</v>
      </c>
    </row>
    <row r="3251" spans="1:10" x14ac:dyDescent="0.25">
      <c r="A3251" s="33">
        <v>40792</v>
      </c>
      <c r="B3251" s="44">
        <v>1.4098999999999999</v>
      </c>
      <c r="C3251" s="44">
        <v>109.09</v>
      </c>
      <c r="D3251" s="44">
        <v>24.45</v>
      </c>
      <c r="E3251" s="44">
        <v>7.4492000000000003</v>
      </c>
      <c r="F3251" s="44">
        <v>0.87709999999999999</v>
      </c>
      <c r="G3251" s="44">
        <v>277.23</v>
      </c>
      <c r="H3251" s="44">
        <v>4.2324999999999999</v>
      </c>
      <c r="I3251" s="44">
        <v>1.4569000000000001</v>
      </c>
      <c r="J3251" s="45">
        <v>9.0888000000000009</v>
      </c>
    </row>
    <row r="3252" spans="1:10" x14ac:dyDescent="0.25">
      <c r="A3252" s="33">
        <v>40793</v>
      </c>
      <c r="B3252" s="44">
        <v>1.4036</v>
      </c>
      <c r="C3252" s="44">
        <v>108.38</v>
      </c>
      <c r="D3252" s="44">
        <v>24.456</v>
      </c>
      <c r="E3252" s="44">
        <v>7.4477000000000002</v>
      </c>
      <c r="F3252" s="44">
        <v>0.878</v>
      </c>
      <c r="G3252" s="44">
        <v>276.35000000000002</v>
      </c>
      <c r="H3252" s="44">
        <v>4.2186000000000003</v>
      </c>
      <c r="I3252" s="44">
        <v>1.4550000000000001</v>
      </c>
      <c r="J3252" s="45">
        <v>8.9728999999999992</v>
      </c>
    </row>
    <row r="3253" spans="1:10" x14ac:dyDescent="0.25">
      <c r="A3253" s="33">
        <v>40794</v>
      </c>
      <c r="B3253" s="44">
        <v>1.4044000000000001</v>
      </c>
      <c r="C3253" s="44">
        <v>108.41</v>
      </c>
      <c r="D3253" s="44">
        <v>24.405000000000001</v>
      </c>
      <c r="E3253" s="44">
        <v>7.4478</v>
      </c>
      <c r="F3253" s="44">
        <v>0.87670000000000003</v>
      </c>
      <c r="G3253" s="44">
        <v>276.95</v>
      </c>
      <c r="H3253" s="44">
        <v>4.2374000000000001</v>
      </c>
      <c r="I3253" s="44">
        <v>1.4473</v>
      </c>
      <c r="J3253" s="45">
        <v>8.9556000000000004</v>
      </c>
    </row>
    <row r="3254" spans="1:10" x14ac:dyDescent="0.25">
      <c r="A3254" s="33">
        <v>40795</v>
      </c>
      <c r="B3254" s="44">
        <v>1.3816999999999999</v>
      </c>
      <c r="C3254" s="44">
        <v>107.48</v>
      </c>
      <c r="D3254" s="44">
        <v>24.43</v>
      </c>
      <c r="E3254" s="44">
        <v>7.4473000000000003</v>
      </c>
      <c r="F3254" s="44">
        <v>0.8659</v>
      </c>
      <c r="G3254" s="44">
        <v>280.07</v>
      </c>
      <c r="H3254" s="44">
        <v>4.3033000000000001</v>
      </c>
      <c r="I3254" s="44">
        <v>1.4443999999999999</v>
      </c>
      <c r="J3254" s="45">
        <v>8.8945000000000007</v>
      </c>
    </row>
    <row r="3255" spans="1:10" x14ac:dyDescent="0.25">
      <c r="A3255" s="33">
        <v>40798</v>
      </c>
      <c r="B3255" s="44">
        <v>1.3655999999999999</v>
      </c>
      <c r="C3255" s="44">
        <v>105.32</v>
      </c>
      <c r="D3255" s="44">
        <v>24.521999999999998</v>
      </c>
      <c r="E3255" s="44">
        <v>7.4471999999999996</v>
      </c>
      <c r="F3255" s="44">
        <v>0.86014999999999997</v>
      </c>
      <c r="G3255" s="44">
        <v>282.55</v>
      </c>
      <c r="H3255" s="44">
        <v>4.3231999999999999</v>
      </c>
      <c r="I3255" s="44">
        <v>1.4557</v>
      </c>
      <c r="J3255" s="45">
        <v>8.9905000000000008</v>
      </c>
    </row>
    <row r="3256" spans="1:10" x14ac:dyDescent="0.25">
      <c r="A3256" s="33">
        <v>40799</v>
      </c>
      <c r="B3256" s="44">
        <v>1.3645</v>
      </c>
      <c r="C3256" s="44">
        <v>105.01</v>
      </c>
      <c r="D3256" s="44">
        <v>24.550999999999998</v>
      </c>
      <c r="E3256" s="44">
        <v>7.4476000000000004</v>
      </c>
      <c r="F3256" s="44">
        <v>0.86314999999999997</v>
      </c>
      <c r="G3256" s="44">
        <v>283.58999999999997</v>
      </c>
      <c r="H3256" s="44">
        <v>4.3338999999999999</v>
      </c>
      <c r="I3256" s="44">
        <v>1.454</v>
      </c>
      <c r="J3256" s="45">
        <v>9.1259999999999994</v>
      </c>
    </row>
    <row r="3257" spans="1:10" x14ac:dyDescent="0.25">
      <c r="A3257" s="33">
        <v>40800</v>
      </c>
      <c r="B3257" s="44">
        <v>1.3729</v>
      </c>
      <c r="C3257" s="44">
        <v>105.48</v>
      </c>
      <c r="D3257" s="44">
        <v>24.545000000000002</v>
      </c>
      <c r="E3257" s="44">
        <v>7.4480000000000004</v>
      </c>
      <c r="F3257" s="44">
        <v>0.86950000000000005</v>
      </c>
      <c r="G3257" s="44">
        <v>286.23</v>
      </c>
      <c r="H3257" s="44">
        <v>4.3579999999999997</v>
      </c>
      <c r="I3257" s="44">
        <v>1.46</v>
      </c>
      <c r="J3257" s="45">
        <v>9.1720000000000006</v>
      </c>
    </row>
    <row r="3258" spans="1:10" x14ac:dyDescent="0.25">
      <c r="A3258" s="33">
        <v>40801</v>
      </c>
      <c r="B3258" s="44">
        <v>1.3794999999999999</v>
      </c>
      <c r="C3258" s="44">
        <v>105.67</v>
      </c>
      <c r="D3258" s="44">
        <v>24.535</v>
      </c>
      <c r="E3258" s="44">
        <v>7.4476000000000004</v>
      </c>
      <c r="F3258" s="44">
        <v>0.87295</v>
      </c>
      <c r="G3258" s="44">
        <v>285.5</v>
      </c>
      <c r="H3258" s="44">
        <v>4.3535000000000004</v>
      </c>
      <c r="I3258" s="44">
        <v>1.4456</v>
      </c>
      <c r="J3258" s="45">
        <v>9.1940000000000008</v>
      </c>
    </row>
    <row r="3259" spans="1:10" x14ac:dyDescent="0.25">
      <c r="A3259" s="33">
        <v>40802</v>
      </c>
      <c r="B3259" s="44">
        <v>1.3759999999999999</v>
      </c>
      <c r="C3259" s="44">
        <v>105.6</v>
      </c>
      <c r="D3259" s="44">
        <v>24.457000000000001</v>
      </c>
      <c r="E3259" s="44">
        <v>7.4478999999999997</v>
      </c>
      <c r="F3259" s="44">
        <v>0.87170000000000003</v>
      </c>
      <c r="G3259" s="44">
        <v>287.25</v>
      </c>
      <c r="H3259" s="44">
        <v>4.3445</v>
      </c>
      <c r="I3259" s="44">
        <v>1.4396</v>
      </c>
      <c r="J3259" s="45">
        <v>9.1609999999999996</v>
      </c>
    </row>
    <row r="3260" spans="1:10" x14ac:dyDescent="0.25">
      <c r="A3260" s="33">
        <v>40805</v>
      </c>
      <c r="B3260" s="44">
        <v>1.3641000000000001</v>
      </c>
      <c r="C3260" s="44">
        <v>104.62</v>
      </c>
      <c r="D3260" s="44">
        <v>24.63</v>
      </c>
      <c r="E3260" s="44">
        <v>7.4473000000000003</v>
      </c>
      <c r="F3260" s="44">
        <v>0.86809999999999998</v>
      </c>
      <c r="G3260" s="44">
        <v>290.41000000000003</v>
      </c>
      <c r="H3260" s="44">
        <v>4.3644999999999996</v>
      </c>
      <c r="I3260" s="44">
        <v>1.4276</v>
      </c>
      <c r="J3260" s="45">
        <v>9.1684000000000001</v>
      </c>
    </row>
    <row r="3261" spans="1:10" x14ac:dyDescent="0.25">
      <c r="A3261" s="33">
        <v>40806</v>
      </c>
      <c r="B3261" s="44">
        <v>1.371</v>
      </c>
      <c r="C3261" s="44">
        <v>104.92</v>
      </c>
      <c r="D3261" s="44">
        <v>24.652999999999999</v>
      </c>
      <c r="E3261" s="44">
        <v>7.4470999999999998</v>
      </c>
      <c r="F3261" s="44">
        <v>0.87229999999999996</v>
      </c>
      <c r="G3261" s="44">
        <v>290.33</v>
      </c>
      <c r="H3261" s="44">
        <v>4.3659999999999997</v>
      </c>
      <c r="I3261" s="44">
        <v>1.4456</v>
      </c>
      <c r="J3261" s="45">
        <v>9.1197999999999997</v>
      </c>
    </row>
    <row r="3262" spans="1:10" x14ac:dyDescent="0.25">
      <c r="A3262" s="33">
        <v>40807</v>
      </c>
      <c r="B3262" s="44">
        <v>1.3635999999999999</v>
      </c>
      <c r="C3262" s="44">
        <v>104.07</v>
      </c>
      <c r="D3262" s="44">
        <v>24.93</v>
      </c>
      <c r="E3262" s="44">
        <v>7.4471999999999996</v>
      </c>
      <c r="F3262" s="44">
        <v>0.87309999999999999</v>
      </c>
      <c r="G3262" s="44">
        <v>293.05</v>
      </c>
      <c r="H3262" s="44">
        <v>4.4333</v>
      </c>
      <c r="I3262" s="44">
        <v>1.4436</v>
      </c>
      <c r="J3262" s="45">
        <v>9.1170000000000009</v>
      </c>
    </row>
    <row r="3263" spans="1:10" x14ac:dyDescent="0.25">
      <c r="A3263" s="33">
        <v>40808</v>
      </c>
      <c r="B3263" s="44">
        <v>1.3448</v>
      </c>
      <c r="C3263" s="44">
        <v>102.59</v>
      </c>
      <c r="D3263" s="44">
        <v>24.878</v>
      </c>
      <c r="E3263" s="44">
        <v>7.4458000000000002</v>
      </c>
      <c r="F3263" s="44">
        <v>0.87324999999999997</v>
      </c>
      <c r="G3263" s="44">
        <v>293.06</v>
      </c>
      <c r="H3263" s="44">
        <v>4.4863</v>
      </c>
      <c r="I3263" s="44">
        <v>1.4404999999999999</v>
      </c>
      <c r="J3263" s="45">
        <v>9.2761999999999993</v>
      </c>
    </row>
    <row r="3264" spans="1:10" x14ac:dyDescent="0.25">
      <c r="A3264" s="33">
        <v>40809</v>
      </c>
      <c r="B3264" s="44">
        <v>1.343</v>
      </c>
      <c r="C3264" s="44">
        <v>102.32</v>
      </c>
      <c r="D3264" s="44">
        <v>24.87</v>
      </c>
      <c r="E3264" s="44">
        <v>7.4420999999999999</v>
      </c>
      <c r="F3264" s="44">
        <v>0.87234999999999996</v>
      </c>
      <c r="G3264" s="44">
        <v>291.75</v>
      </c>
      <c r="H3264" s="44">
        <v>4.5129999999999999</v>
      </c>
      <c r="I3264" s="44">
        <v>1.4419999999999999</v>
      </c>
      <c r="J3264" s="45">
        <v>9.3126999999999995</v>
      </c>
    </row>
    <row r="3265" spans="1:10" x14ac:dyDescent="0.25">
      <c r="A3265" s="33">
        <v>40812</v>
      </c>
      <c r="B3265" s="44">
        <v>1.35</v>
      </c>
      <c r="C3265" s="44">
        <v>103.05</v>
      </c>
      <c r="D3265" s="44">
        <v>24.675000000000001</v>
      </c>
      <c r="E3265" s="44">
        <v>7.4427000000000003</v>
      </c>
      <c r="F3265" s="44">
        <v>0.86960000000000004</v>
      </c>
      <c r="G3265" s="44">
        <v>289.42</v>
      </c>
      <c r="H3265" s="44">
        <v>4.3887999999999998</v>
      </c>
      <c r="I3265" s="44">
        <v>1.4417</v>
      </c>
      <c r="J3265" s="45">
        <v>9.2475000000000005</v>
      </c>
    </row>
    <row r="3266" spans="1:10" x14ac:dyDescent="0.25">
      <c r="A3266" s="33">
        <v>40813</v>
      </c>
      <c r="B3266" s="44">
        <v>1.3579000000000001</v>
      </c>
      <c r="C3266" s="44">
        <v>103.83</v>
      </c>
      <c r="D3266" s="44">
        <v>24.478000000000002</v>
      </c>
      <c r="E3266" s="44">
        <v>7.4413</v>
      </c>
      <c r="F3266" s="44">
        <v>0.86980000000000002</v>
      </c>
      <c r="G3266" s="44">
        <v>286.36</v>
      </c>
      <c r="H3266" s="44">
        <v>4.3719999999999999</v>
      </c>
      <c r="I3266" s="44">
        <v>1.4379999999999999</v>
      </c>
      <c r="J3266" s="45">
        <v>9.1774000000000004</v>
      </c>
    </row>
    <row r="3267" spans="1:10" x14ac:dyDescent="0.25">
      <c r="A3267" s="33">
        <v>40814</v>
      </c>
      <c r="B3267" s="44">
        <v>1.3631</v>
      </c>
      <c r="C3267" s="44">
        <v>104.22</v>
      </c>
      <c r="D3267" s="44">
        <v>24.523</v>
      </c>
      <c r="E3267" s="44">
        <v>7.4409999999999998</v>
      </c>
      <c r="F3267" s="44">
        <v>0.87175000000000002</v>
      </c>
      <c r="G3267" s="44">
        <v>290.38</v>
      </c>
      <c r="H3267" s="44">
        <v>4.4313000000000002</v>
      </c>
      <c r="I3267" s="44">
        <v>1.4419</v>
      </c>
      <c r="J3267" s="45">
        <v>9.1929999999999996</v>
      </c>
    </row>
    <row r="3268" spans="1:10" x14ac:dyDescent="0.25">
      <c r="A3268" s="33">
        <v>40815</v>
      </c>
      <c r="B3268" s="44">
        <v>1.3614999999999999</v>
      </c>
      <c r="C3268" s="44">
        <v>104.46</v>
      </c>
      <c r="D3268" s="44">
        <v>24.562999999999999</v>
      </c>
      <c r="E3268" s="44">
        <v>7.4421999999999997</v>
      </c>
      <c r="F3268" s="44">
        <v>0.87065000000000003</v>
      </c>
      <c r="G3268" s="44">
        <v>291.85000000000002</v>
      </c>
      <c r="H3268" s="44">
        <v>4.4377000000000004</v>
      </c>
      <c r="I3268" s="44">
        <v>1.4414</v>
      </c>
      <c r="J3268" s="45">
        <v>9.2116000000000007</v>
      </c>
    </row>
    <row r="3269" spans="1:10" x14ac:dyDescent="0.25">
      <c r="A3269" s="33">
        <v>40816</v>
      </c>
      <c r="B3269" s="44">
        <v>1.3503000000000001</v>
      </c>
      <c r="C3269" s="44">
        <v>103.79</v>
      </c>
      <c r="D3269" s="44">
        <v>24.754000000000001</v>
      </c>
      <c r="E3269" s="44">
        <v>7.4417</v>
      </c>
      <c r="F3269" s="44">
        <v>0.86665000000000003</v>
      </c>
      <c r="G3269" s="44">
        <v>292.55</v>
      </c>
      <c r="H3269" s="44">
        <v>4.4050000000000002</v>
      </c>
      <c r="I3269" s="44">
        <v>1.4483999999999999</v>
      </c>
      <c r="J3269" s="45">
        <v>9.2579999999999991</v>
      </c>
    </row>
    <row r="3270" spans="1:10" x14ac:dyDescent="0.25">
      <c r="A3270" s="33">
        <v>40819</v>
      </c>
      <c r="B3270" s="44">
        <v>1.3327</v>
      </c>
      <c r="C3270" s="44">
        <v>102.39</v>
      </c>
      <c r="D3270" s="44">
        <v>24.878</v>
      </c>
      <c r="E3270" s="44">
        <v>7.4423000000000004</v>
      </c>
      <c r="F3270" s="44">
        <v>0.85960000000000003</v>
      </c>
      <c r="G3270" s="44">
        <v>294.5</v>
      </c>
      <c r="H3270" s="44">
        <v>4.3815</v>
      </c>
      <c r="I3270" s="44">
        <v>1.4569000000000001</v>
      </c>
      <c r="J3270" s="45">
        <v>9.1592000000000002</v>
      </c>
    </row>
    <row r="3271" spans="1:10" x14ac:dyDescent="0.25">
      <c r="A3271" s="33">
        <v>40820</v>
      </c>
      <c r="B3271" s="44">
        <v>1.3181</v>
      </c>
      <c r="C3271" s="44">
        <v>101.08</v>
      </c>
      <c r="D3271" s="44">
        <v>24.908000000000001</v>
      </c>
      <c r="E3271" s="44">
        <v>7.4425999999999997</v>
      </c>
      <c r="F3271" s="44">
        <v>0.85650000000000004</v>
      </c>
      <c r="G3271" s="44">
        <v>299.63</v>
      </c>
      <c r="H3271" s="44">
        <v>4.4069000000000003</v>
      </c>
      <c r="I3271" s="44">
        <v>1.4329000000000001</v>
      </c>
      <c r="J3271" s="45">
        <v>9.1628000000000007</v>
      </c>
    </row>
    <row r="3272" spans="1:10" x14ac:dyDescent="0.25">
      <c r="A3272" s="33">
        <v>40821</v>
      </c>
      <c r="B3272" s="44">
        <v>1.3337000000000001</v>
      </c>
      <c r="C3272" s="44">
        <v>102.25</v>
      </c>
      <c r="D3272" s="44">
        <v>24.811</v>
      </c>
      <c r="E3272" s="44">
        <v>7.4433999999999996</v>
      </c>
      <c r="F3272" s="44">
        <v>0.86299999999999999</v>
      </c>
      <c r="G3272" s="44">
        <v>298.83999999999997</v>
      </c>
      <c r="H3272" s="44">
        <v>4.3952999999999998</v>
      </c>
      <c r="I3272" s="44">
        <v>1.4263999999999999</v>
      </c>
      <c r="J3272" s="45">
        <v>9.1189999999999998</v>
      </c>
    </row>
    <row r="3273" spans="1:10" x14ac:dyDescent="0.25">
      <c r="A3273" s="33">
        <v>40822</v>
      </c>
      <c r="B3273" s="44">
        <v>1.3269</v>
      </c>
      <c r="C3273" s="44">
        <v>101.87</v>
      </c>
      <c r="D3273" s="44">
        <v>24.844999999999999</v>
      </c>
      <c r="E3273" s="44">
        <v>7.4428000000000001</v>
      </c>
      <c r="F3273" s="44">
        <v>0.86680000000000001</v>
      </c>
      <c r="G3273" s="44">
        <v>296.55</v>
      </c>
      <c r="H3273" s="44">
        <v>4.3768000000000002</v>
      </c>
      <c r="I3273" s="44">
        <v>1.4302999999999999</v>
      </c>
      <c r="J3273" s="45">
        <v>9.1649999999999991</v>
      </c>
    </row>
    <row r="3274" spans="1:10" x14ac:dyDescent="0.25">
      <c r="A3274" s="33">
        <v>40823</v>
      </c>
      <c r="B3274" s="44">
        <v>1.3433999999999999</v>
      </c>
      <c r="C3274" s="44">
        <v>103.02</v>
      </c>
      <c r="D3274" s="44">
        <v>24.783999999999999</v>
      </c>
      <c r="E3274" s="44">
        <v>7.4439000000000002</v>
      </c>
      <c r="F3274" s="44">
        <v>0.86480000000000001</v>
      </c>
      <c r="G3274" s="44">
        <v>296.63</v>
      </c>
      <c r="H3274" s="44">
        <v>4.3761999999999999</v>
      </c>
      <c r="I3274" s="44">
        <v>1.4426000000000001</v>
      </c>
      <c r="J3274" s="45">
        <v>9.1329999999999991</v>
      </c>
    </row>
    <row r="3275" spans="1:10" x14ac:dyDescent="0.25">
      <c r="A3275" s="33">
        <v>40826</v>
      </c>
      <c r="B3275" s="44">
        <v>1.3593</v>
      </c>
      <c r="C3275" s="44">
        <v>104.26</v>
      </c>
      <c r="D3275" s="44">
        <v>24.78</v>
      </c>
      <c r="E3275" s="44">
        <v>7.4433999999999996</v>
      </c>
      <c r="F3275" s="44">
        <v>0.86890000000000001</v>
      </c>
      <c r="G3275" s="44">
        <v>293.60000000000002</v>
      </c>
      <c r="H3275" s="44">
        <v>4.3185000000000002</v>
      </c>
      <c r="I3275" s="44">
        <v>1.4415</v>
      </c>
      <c r="J3275" s="45">
        <v>9.1249000000000002</v>
      </c>
    </row>
    <row r="3276" spans="1:10" x14ac:dyDescent="0.25">
      <c r="A3276" s="33">
        <v>40827</v>
      </c>
      <c r="B3276" s="44">
        <v>1.3607</v>
      </c>
      <c r="C3276" s="44">
        <v>104.26</v>
      </c>
      <c r="D3276" s="44">
        <v>24.779</v>
      </c>
      <c r="E3276" s="44">
        <v>7.4435000000000002</v>
      </c>
      <c r="F3276" s="44">
        <v>0.87019999999999997</v>
      </c>
      <c r="G3276" s="44">
        <v>295.05</v>
      </c>
      <c r="H3276" s="44">
        <v>4.3284000000000002</v>
      </c>
      <c r="I3276" s="44">
        <v>1.4379999999999999</v>
      </c>
      <c r="J3276" s="45">
        <v>9.1202000000000005</v>
      </c>
    </row>
    <row r="3277" spans="1:10" x14ac:dyDescent="0.25">
      <c r="A3277" s="33">
        <v>40828</v>
      </c>
      <c r="B3277" s="44">
        <v>1.3766</v>
      </c>
      <c r="C3277" s="44">
        <v>105.77</v>
      </c>
      <c r="D3277" s="44">
        <v>24.779</v>
      </c>
      <c r="E3277" s="44">
        <v>7.4443999999999999</v>
      </c>
      <c r="F3277" s="44">
        <v>0.87534999999999996</v>
      </c>
      <c r="G3277" s="44">
        <v>292.02999999999997</v>
      </c>
      <c r="H3277" s="44">
        <v>4.2941000000000003</v>
      </c>
      <c r="I3277" s="44">
        <v>1.4395</v>
      </c>
      <c r="J3277" s="45">
        <v>9.1171000000000006</v>
      </c>
    </row>
    <row r="3278" spans="1:10" x14ac:dyDescent="0.25">
      <c r="A3278" s="33">
        <v>40829</v>
      </c>
      <c r="B3278" s="44">
        <v>1.3727</v>
      </c>
      <c r="C3278" s="44">
        <v>105.48</v>
      </c>
      <c r="D3278" s="44">
        <v>24.745999999999999</v>
      </c>
      <c r="E3278" s="44">
        <v>7.4450000000000003</v>
      </c>
      <c r="F3278" s="44">
        <v>0.87585000000000002</v>
      </c>
      <c r="G3278" s="44">
        <v>291.8</v>
      </c>
      <c r="H3278" s="44">
        <v>4.3167999999999997</v>
      </c>
      <c r="I3278" s="44">
        <v>1.4245000000000001</v>
      </c>
      <c r="J3278" s="45">
        <v>9.1373999999999995</v>
      </c>
    </row>
    <row r="3279" spans="1:10" x14ac:dyDescent="0.25">
      <c r="A3279" s="33">
        <v>40830</v>
      </c>
      <c r="B3279" s="44">
        <v>1.3807</v>
      </c>
      <c r="C3279" s="44">
        <v>106.42</v>
      </c>
      <c r="D3279" s="44">
        <v>24.74</v>
      </c>
      <c r="E3279" s="44">
        <v>7.4455999999999998</v>
      </c>
      <c r="F3279" s="44">
        <v>0.87480000000000002</v>
      </c>
      <c r="G3279" s="44">
        <v>292.7</v>
      </c>
      <c r="H3279" s="44">
        <v>4.3099999999999996</v>
      </c>
      <c r="I3279" s="44">
        <v>1.4293</v>
      </c>
      <c r="J3279" s="45">
        <v>9.1395</v>
      </c>
    </row>
    <row r="3280" spans="1:10" x14ac:dyDescent="0.25">
      <c r="A3280" s="33">
        <v>40833</v>
      </c>
      <c r="B3280" s="44">
        <v>1.3775999999999999</v>
      </c>
      <c r="C3280" s="44">
        <v>106.43</v>
      </c>
      <c r="D3280" s="44">
        <v>24.762</v>
      </c>
      <c r="E3280" s="44">
        <v>7.4452999999999996</v>
      </c>
      <c r="F3280" s="44">
        <v>0.874</v>
      </c>
      <c r="G3280" s="44">
        <v>293.94</v>
      </c>
      <c r="H3280" s="44">
        <v>4.2927</v>
      </c>
      <c r="I3280" s="44">
        <v>1.4383999999999999</v>
      </c>
      <c r="J3280" s="45">
        <v>9.1582000000000008</v>
      </c>
    </row>
    <row r="3281" spans="1:10" x14ac:dyDescent="0.25">
      <c r="A3281" s="33">
        <v>40834</v>
      </c>
      <c r="B3281" s="44">
        <v>1.3675999999999999</v>
      </c>
      <c r="C3281" s="44">
        <v>104.97</v>
      </c>
      <c r="D3281" s="44">
        <v>24.925000000000001</v>
      </c>
      <c r="E3281" s="44">
        <v>7.4455999999999998</v>
      </c>
      <c r="F3281" s="44">
        <v>0.87019999999999997</v>
      </c>
      <c r="G3281" s="44">
        <v>298.39999999999998</v>
      </c>
      <c r="H3281" s="44">
        <v>4.3684000000000003</v>
      </c>
      <c r="I3281" s="44">
        <v>1.4401999999999999</v>
      </c>
      <c r="J3281" s="45">
        <v>9.1588999999999992</v>
      </c>
    </row>
    <row r="3282" spans="1:10" x14ac:dyDescent="0.25">
      <c r="A3282" s="33">
        <v>40835</v>
      </c>
      <c r="B3282" s="44">
        <v>1.3828</v>
      </c>
      <c r="C3282" s="44">
        <v>106.19</v>
      </c>
      <c r="D3282" s="44">
        <v>24.873000000000001</v>
      </c>
      <c r="E3282" s="44">
        <v>7.4455</v>
      </c>
      <c r="F3282" s="44">
        <v>0.87495000000000001</v>
      </c>
      <c r="G3282" s="44">
        <v>295.8</v>
      </c>
      <c r="H3282" s="44">
        <v>4.3350999999999997</v>
      </c>
      <c r="I3282" s="44">
        <v>1.4423999999999999</v>
      </c>
      <c r="J3282" s="45">
        <v>9.1244999999999994</v>
      </c>
    </row>
    <row r="3283" spans="1:10" x14ac:dyDescent="0.25">
      <c r="A3283" s="33">
        <v>40836</v>
      </c>
      <c r="B3283" s="44">
        <v>1.3807</v>
      </c>
      <c r="C3283" s="44">
        <v>106.07</v>
      </c>
      <c r="D3283" s="44">
        <v>24.902999999999999</v>
      </c>
      <c r="E3283" s="44">
        <v>7.4450000000000003</v>
      </c>
      <c r="F3283" s="44">
        <v>0.875</v>
      </c>
      <c r="G3283" s="44">
        <v>296.24</v>
      </c>
      <c r="H3283" s="44">
        <v>4.3514999999999997</v>
      </c>
      <c r="I3283" s="44">
        <v>1.4411</v>
      </c>
      <c r="J3283" s="45">
        <v>9.0977999999999994</v>
      </c>
    </row>
    <row r="3284" spans="1:10" x14ac:dyDescent="0.25">
      <c r="A3284" s="33">
        <v>40837</v>
      </c>
      <c r="B3284" s="44">
        <v>1.3797999999999999</v>
      </c>
      <c r="C3284" s="44">
        <v>105.82</v>
      </c>
      <c r="D3284" s="44">
        <v>24.992999999999999</v>
      </c>
      <c r="E3284" s="44">
        <v>7.4455999999999998</v>
      </c>
      <c r="F3284" s="44">
        <v>0.86775000000000002</v>
      </c>
      <c r="G3284" s="44">
        <v>298.45999999999998</v>
      </c>
      <c r="H3284" s="44">
        <v>4.3935000000000004</v>
      </c>
      <c r="I3284" s="44">
        <v>1.4302999999999999</v>
      </c>
      <c r="J3284" s="45">
        <v>9.1030999999999995</v>
      </c>
    </row>
    <row r="3285" spans="1:10" x14ac:dyDescent="0.25">
      <c r="A3285" s="33">
        <v>40840</v>
      </c>
      <c r="B3285" s="44">
        <v>1.3855999999999999</v>
      </c>
      <c r="C3285" s="44">
        <v>105.45</v>
      </c>
      <c r="D3285" s="44">
        <v>24.981999999999999</v>
      </c>
      <c r="E3285" s="44">
        <v>7.4451999999999998</v>
      </c>
      <c r="F3285" s="44">
        <v>0.86909999999999998</v>
      </c>
      <c r="G3285" s="44">
        <v>297.39999999999998</v>
      </c>
      <c r="H3285" s="44">
        <v>4.3738999999999999</v>
      </c>
      <c r="I3285" s="44">
        <v>1.431</v>
      </c>
      <c r="J3285" s="45">
        <v>9.1065000000000005</v>
      </c>
    </row>
    <row r="3286" spans="1:10" x14ac:dyDescent="0.25">
      <c r="A3286" s="33">
        <v>40841</v>
      </c>
      <c r="B3286" s="44">
        <v>1.3917999999999999</v>
      </c>
      <c r="C3286" s="44">
        <v>105.98</v>
      </c>
      <c r="D3286" s="44">
        <v>24.905999999999999</v>
      </c>
      <c r="E3286" s="44">
        <v>7.4451999999999998</v>
      </c>
      <c r="F3286" s="44">
        <v>0.87009999999999998</v>
      </c>
      <c r="G3286" s="44">
        <v>297.07</v>
      </c>
      <c r="H3286" s="44">
        <v>4.3815</v>
      </c>
      <c r="I3286" s="44">
        <v>1.4301999999999999</v>
      </c>
      <c r="J3286" s="45">
        <v>9.1110000000000007</v>
      </c>
    </row>
    <row r="3287" spans="1:10" x14ac:dyDescent="0.25">
      <c r="A3287" s="33">
        <v>40842</v>
      </c>
      <c r="B3287" s="44">
        <v>1.3927</v>
      </c>
      <c r="C3287" s="44">
        <v>105.67</v>
      </c>
      <c r="D3287" s="44">
        <v>24.927</v>
      </c>
      <c r="E3287" s="44">
        <v>7.4444999999999997</v>
      </c>
      <c r="F3287" s="44">
        <v>0.87190000000000001</v>
      </c>
      <c r="G3287" s="44">
        <v>297.86</v>
      </c>
      <c r="H3287" s="44">
        <v>4.3718000000000004</v>
      </c>
      <c r="I3287" s="44">
        <v>1.4373</v>
      </c>
      <c r="J3287" s="45">
        <v>9.0967000000000002</v>
      </c>
    </row>
    <row r="3288" spans="1:10" x14ac:dyDescent="0.25">
      <c r="A3288" s="33">
        <v>40843</v>
      </c>
      <c r="B3288" s="44">
        <v>1.4037999999999999</v>
      </c>
      <c r="C3288" s="44">
        <v>106.39</v>
      </c>
      <c r="D3288" s="44">
        <v>24.832999999999998</v>
      </c>
      <c r="E3288" s="44">
        <v>7.4440999999999997</v>
      </c>
      <c r="F3288" s="44">
        <v>0.87629999999999997</v>
      </c>
      <c r="G3288" s="44">
        <v>302.2</v>
      </c>
      <c r="H3288" s="44">
        <v>4.3419999999999996</v>
      </c>
      <c r="I3288" s="44">
        <v>1.4158999999999999</v>
      </c>
      <c r="J3288" s="45">
        <v>9.0280000000000005</v>
      </c>
    </row>
    <row r="3289" spans="1:10" x14ac:dyDescent="0.25">
      <c r="A3289" s="33">
        <v>40844</v>
      </c>
      <c r="B3289" s="44">
        <v>1.4159999999999999</v>
      </c>
      <c r="C3289" s="44">
        <v>107.29</v>
      </c>
      <c r="D3289" s="44">
        <v>24.7</v>
      </c>
      <c r="E3289" s="44">
        <v>7.4427000000000003</v>
      </c>
      <c r="F3289" s="44">
        <v>0.87934999999999997</v>
      </c>
      <c r="G3289" s="44">
        <v>300.35000000000002</v>
      </c>
      <c r="H3289" s="44">
        <v>4.3250000000000002</v>
      </c>
      <c r="I3289" s="44">
        <v>1.4201999999999999</v>
      </c>
      <c r="J3289" s="45">
        <v>9.0182000000000002</v>
      </c>
    </row>
    <row r="3290" spans="1:10" x14ac:dyDescent="0.25">
      <c r="A3290" s="33">
        <v>40847</v>
      </c>
      <c r="B3290" s="44">
        <v>1.4000999999999999</v>
      </c>
      <c r="C3290" s="44">
        <v>109.22</v>
      </c>
      <c r="D3290" s="44">
        <v>24.800999999999998</v>
      </c>
      <c r="E3290" s="44">
        <v>7.4420000000000002</v>
      </c>
      <c r="F3290" s="44">
        <v>0.87309999999999999</v>
      </c>
      <c r="G3290" s="44">
        <v>303.55</v>
      </c>
      <c r="H3290" s="44">
        <v>4.3446999999999996</v>
      </c>
      <c r="I3290" s="44">
        <v>1.423</v>
      </c>
      <c r="J3290" s="45">
        <v>9.0090000000000003</v>
      </c>
    </row>
    <row r="3291" spans="1:10" x14ac:dyDescent="0.25">
      <c r="A3291" s="33">
        <v>40848</v>
      </c>
      <c r="B3291" s="44">
        <v>1.3627</v>
      </c>
      <c r="C3291" s="44">
        <v>106.58</v>
      </c>
      <c r="D3291" s="44">
        <v>25.03</v>
      </c>
      <c r="E3291" s="44">
        <v>7.4413999999999998</v>
      </c>
      <c r="F3291" s="44">
        <v>0.85514999999999997</v>
      </c>
      <c r="G3291" s="44">
        <v>309.48</v>
      </c>
      <c r="H3291" s="44">
        <v>4.4774000000000003</v>
      </c>
      <c r="I3291" s="44">
        <v>1.4175</v>
      </c>
      <c r="J3291" s="45">
        <v>9.0625</v>
      </c>
    </row>
    <row r="3292" spans="1:10" x14ac:dyDescent="0.25">
      <c r="A3292" s="33">
        <v>40849</v>
      </c>
      <c r="B3292" s="44">
        <v>1.3809</v>
      </c>
      <c r="C3292" s="44">
        <v>107.78</v>
      </c>
      <c r="D3292" s="44">
        <v>25.145</v>
      </c>
      <c r="E3292" s="44">
        <v>7.4409999999999998</v>
      </c>
      <c r="F3292" s="44">
        <v>0.8619</v>
      </c>
      <c r="G3292" s="44">
        <v>305.36</v>
      </c>
      <c r="H3292" s="44">
        <v>4.3724999999999996</v>
      </c>
      <c r="I3292" s="44">
        <v>1.4186000000000001</v>
      </c>
      <c r="J3292" s="45">
        <v>9.0730000000000004</v>
      </c>
    </row>
    <row r="3293" spans="1:10" x14ac:dyDescent="0.25">
      <c r="A3293" s="33">
        <v>40850</v>
      </c>
      <c r="B3293" s="44">
        <v>1.3773</v>
      </c>
      <c r="C3293" s="44">
        <v>107.33</v>
      </c>
      <c r="D3293" s="44">
        <v>24.911000000000001</v>
      </c>
      <c r="E3293" s="44">
        <v>7.4410999999999996</v>
      </c>
      <c r="F3293" s="44">
        <v>0.85929999999999995</v>
      </c>
      <c r="G3293" s="44">
        <v>302.89999999999998</v>
      </c>
      <c r="H3293" s="44">
        <v>4.3463000000000003</v>
      </c>
      <c r="I3293" s="44">
        <v>1.4260999999999999</v>
      </c>
      <c r="J3293" s="45">
        <v>9.0272000000000006</v>
      </c>
    </row>
    <row r="3294" spans="1:10" x14ac:dyDescent="0.25">
      <c r="A3294" s="33">
        <v>40851</v>
      </c>
      <c r="B3294" s="44">
        <v>1.3773</v>
      </c>
      <c r="C3294" s="44">
        <v>107.55</v>
      </c>
      <c r="D3294" s="44">
        <v>24.992000000000001</v>
      </c>
      <c r="E3294" s="44">
        <v>7.4427000000000003</v>
      </c>
      <c r="F3294" s="44">
        <v>0.86124999999999996</v>
      </c>
      <c r="G3294" s="44">
        <v>304.05</v>
      </c>
      <c r="H3294" s="44">
        <v>4.3611000000000004</v>
      </c>
      <c r="I3294" s="44">
        <v>1.4267000000000001</v>
      </c>
      <c r="J3294" s="45">
        <v>9.1113</v>
      </c>
    </row>
    <row r="3295" spans="1:10" x14ac:dyDescent="0.25">
      <c r="A3295" s="33">
        <v>40854</v>
      </c>
      <c r="B3295" s="44">
        <v>1.3742000000000001</v>
      </c>
      <c r="C3295" s="44">
        <v>107.3</v>
      </c>
      <c r="D3295" s="44">
        <v>24.995999999999999</v>
      </c>
      <c r="E3295" s="44">
        <v>7.4438000000000004</v>
      </c>
      <c r="F3295" s="44">
        <v>0.85655000000000003</v>
      </c>
      <c r="G3295" s="44">
        <v>306.70999999999998</v>
      </c>
      <c r="H3295" s="44">
        <v>4.3634000000000004</v>
      </c>
      <c r="I3295" s="44">
        <v>1.4340999999999999</v>
      </c>
      <c r="J3295" s="45">
        <v>9.0845000000000002</v>
      </c>
    </row>
    <row r="3296" spans="1:10" x14ac:dyDescent="0.25">
      <c r="A3296" s="33">
        <v>40855</v>
      </c>
      <c r="B3296" s="44">
        <v>1.3788</v>
      </c>
      <c r="C3296" s="44">
        <v>107.51</v>
      </c>
      <c r="D3296" s="44">
        <v>25.172000000000001</v>
      </c>
      <c r="E3296" s="44">
        <v>7.4444999999999997</v>
      </c>
      <c r="F3296" s="44">
        <v>0.85804999999999998</v>
      </c>
      <c r="G3296" s="44">
        <v>307.36</v>
      </c>
      <c r="H3296" s="44">
        <v>4.3544999999999998</v>
      </c>
      <c r="I3296" s="44">
        <v>1.4305000000000001</v>
      </c>
      <c r="J3296" s="45">
        <v>9.0355000000000008</v>
      </c>
    </row>
    <row r="3297" spans="1:10" x14ac:dyDescent="0.25">
      <c r="A3297" s="33">
        <v>40856</v>
      </c>
      <c r="B3297" s="44">
        <v>1.3633</v>
      </c>
      <c r="C3297" s="44">
        <v>105.96</v>
      </c>
      <c r="D3297" s="44">
        <v>25.452000000000002</v>
      </c>
      <c r="E3297" s="44">
        <v>7.4446000000000003</v>
      </c>
      <c r="F3297" s="44">
        <v>0.85385</v>
      </c>
      <c r="G3297" s="44">
        <v>310.5</v>
      </c>
      <c r="H3297" s="44">
        <v>4.3970000000000002</v>
      </c>
      <c r="I3297" s="44">
        <v>1.4252</v>
      </c>
      <c r="J3297" s="45">
        <v>9.0753000000000004</v>
      </c>
    </row>
    <row r="3298" spans="1:10" x14ac:dyDescent="0.25">
      <c r="A3298" s="33">
        <v>40857</v>
      </c>
      <c r="B3298" s="44">
        <v>1.3615999999999999</v>
      </c>
      <c r="C3298" s="44">
        <v>105.66</v>
      </c>
      <c r="D3298" s="44">
        <v>25.495999999999999</v>
      </c>
      <c r="E3298" s="44">
        <v>7.4420000000000002</v>
      </c>
      <c r="F3298" s="44">
        <v>0.85335000000000005</v>
      </c>
      <c r="G3298" s="44">
        <v>310.67</v>
      </c>
      <c r="H3298" s="44">
        <v>4.3825000000000003</v>
      </c>
      <c r="I3298" s="44">
        <v>1.4335</v>
      </c>
      <c r="J3298" s="45">
        <v>9.0642999999999994</v>
      </c>
    </row>
    <row r="3299" spans="1:10" x14ac:dyDescent="0.25">
      <c r="A3299" s="33">
        <v>40858</v>
      </c>
      <c r="B3299" s="44">
        <v>1.365</v>
      </c>
      <c r="C3299" s="44">
        <v>105.59</v>
      </c>
      <c r="D3299" s="44">
        <v>25.701000000000001</v>
      </c>
      <c r="E3299" s="44">
        <v>7.4421999999999997</v>
      </c>
      <c r="F3299" s="44">
        <v>0.85680000000000001</v>
      </c>
      <c r="G3299" s="44">
        <v>310.52</v>
      </c>
      <c r="H3299" s="44">
        <v>4.4234999999999998</v>
      </c>
      <c r="I3299" s="44">
        <v>1.4388000000000001</v>
      </c>
      <c r="J3299" s="45">
        <v>9.0935000000000006</v>
      </c>
    </row>
    <row r="3300" spans="1:10" x14ac:dyDescent="0.25">
      <c r="A3300" s="33">
        <v>40861</v>
      </c>
      <c r="B3300" s="44">
        <v>1.3658999999999999</v>
      </c>
      <c r="C3300" s="44">
        <v>105.18</v>
      </c>
      <c r="D3300" s="44">
        <v>25.742999999999999</v>
      </c>
      <c r="E3300" s="44">
        <v>7.4429999999999996</v>
      </c>
      <c r="F3300" s="44">
        <v>0.85660000000000003</v>
      </c>
      <c r="G3300" s="44">
        <v>315.60000000000002</v>
      </c>
      <c r="H3300" s="44">
        <v>4.3956</v>
      </c>
      <c r="I3300" s="44">
        <v>1.4398</v>
      </c>
      <c r="J3300" s="45">
        <v>9.1145999999999994</v>
      </c>
    </row>
    <row r="3301" spans="1:10" x14ac:dyDescent="0.25">
      <c r="A3301" s="33">
        <v>40862</v>
      </c>
      <c r="B3301" s="44">
        <v>1.3532</v>
      </c>
      <c r="C3301" s="44">
        <v>104.16</v>
      </c>
      <c r="D3301" s="44">
        <v>25.768000000000001</v>
      </c>
      <c r="E3301" s="44">
        <v>7.4427000000000003</v>
      </c>
      <c r="F3301" s="44">
        <v>0.85345000000000004</v>
      </c>
      <c r="G3301" s="44">
        <v>314.77</v>
      </c>
      <c r="H3301" s="44">
        <v>4.4145000000000003</v>
      </c>
      <c r="I3301" s="44">
        <v>1.4614</v>
      </c>
      <c r="J3301" s="45">
        <v>9.1237999999999992</v>
      </c>
    </row>
    <row r="3302" spans="1:10" x14ac:dyDescent="0.25">
      <c r="A3302" s="33">
        <v>40863</v>
      </c>
      <c r="B3302" s="44">
        <v>1.3484</v>
      </c>
      <c r="C3302" s="44">
        <v>103.77</v>
      </c>
      <c r="D3302" s="44">
        <v>25.606000000000002</v>
      </c>
      <c r="E3302" s="44">
        <v>7.4424999999999999</v>
      </c>
      <c r="F3302" s="44">
        <v>0.85429999999999995</v>
      </c>
      <c r="G3302" s="44">
        <v>314</v>
      </c>
      <c r="H3302" s="44">
        <v>4.4276</v>
      </c>
      <c r="I3302" s="44">
        <v>1.4540999999999999</v>
      </c>
      <c r="J3302" s="45">
        <v>9.1312999999999995</v>
      </c>
    </row>
    <row r="3303" spans="1:10" x14ac:dyDescent="0.25">
      <c r="A3303" s="33">
        <v>40864</v>
      </c>
      <c r="B3303" s="44">
        <v>1.3480000000000001</v>
      </c>
      <c r="C3303" s="44">
        <v>103.76</v>
      </c>
      <c r="D3303" s="44">
        <v>25.646000000000001</v>
      </c>
      <c r="E3303" s="44">
        <v>7.4427000000000003</v>
      </c>
      <c r="F3303" s="44">
        <v>0.85399999999999998</v>
      </c>
      <c r="G3303" s="44">
        <v>312.17</v>
      </c>
      <c r="H3303" s="44">
        <v>4.4387999999999996</v>
      </c>
      <c r="I3303" s="44">
        <v>1.4570000000000001</v>
      </c>
      <c r="J3303" s="45">
        <v>9.1746999999999996</v>
      </c>
    </row>
    <row r="3304" spans="1:10" x14ac:dyDescent="0.25">
      <c r="A3304" s="33">
        <v>40865</v>
      </c>
      <c r="B3304" s="44">
        <v>1.3575999999999999</v>
      </c>
      <c r="C3304" s="44">
        <v>104.06</v>
      </c>
      <c r="D3304" s="44">
        <v>25.475000000000001</v>
      </c>
      <c r="E3304" s="44">
        <v>7.4425999999999997</v>
      </c>
      <c r="F3304" s="44">
        <v>0.85804999999999998</v>
      </c>
      <c r="G3304" s="44">
        <v>305.3</v>
      </c>
      <c r="H3304" s="44">
        <v>4.42</v>
      </c>
      <c r="I3304" s="44">
        <v>1.4552</v>
      </c>
      <c r="J3304" s="45">
        <v>9.1606000000000005</v>
      </c>
    </row>
    <row r="3305" spans="1:10" x14ac:dyDescent="0.25">
      <c r="A3305" s="33">
        <v>40868</v>
      </c>
      <c r="B3305" s="44">
        <v>1.3458000000000001</v>
      </c>
      <c r="C3305" s="44">
        <v>103.44</v>
      </c>
      <c r="D3305" s="44">
        <v>25.597999999999999</v>
      </c>
      <c r="E3305" s="44">
        <v>7.4425999999999997</v>
      </c>
      <c r="F3305" s="44">
        <v>0.86</v>
      </c>
      <c r="G3305" s="44">
        <v>307.07</v>
      </c>
      <c r="H3305" s="44">
        <v>4.4469000000000003</v>
      </c>
      <c r="I3305" s="44">
        <v>1.4610000000000001</v>
      </c>
      <c r="J3305" s="45">
        <v>9.1795000000000009</v>
      </c>
    </row>
    <row r="3306" spans="1:10" x14ac:dyDescent="0.25">
      <c r="A3306" s="33">
        <v>40869</v>
      </c>
      <c r="B3306" s="44">
        <v>1.3534999999999999</v>
      </c>
      <c r="C3306" s="44">
        <v>104.15</v>
      </c>
      <c r="D3306" s="44">
        <v>25.484999999999999</v>
      </c>
      <c r="E3306" s="44">
        <v>7.4420999999999999</v>
      </c>
      <c r="F3306" s="44">
        <v>0.86570000000000003</v>
      </c>
      <c r="G3306" s="44">
        <v>305.39999999999998</v>
      </c>
      <c r="H3306" s="44">
        <v>4.4637000000000002</v>
      </c>
      <c r="I3306" s="44">
        <v>1.4579</v>
      </c>
      <c r="J3306" s="45">
        <v>9.2035</v>
      </c>
    </row>
    <row r="3307" spans="1:10" x14ac:dyDescent="0.25">
      <c r="A3307" s="33">
        <v>40870</v>
      </c>
      <c r="B3307" s="44">
        <v>1.3387</v>
      </c>
      <c r="C3307" s="44">
        <v>103.37</v>
      </c>
      <c r="D3307" s="44">
        <v>25.641999999999999</v>
      </c>
      <c r="E3307" s="44">
        <v>7.4386999999999999</v>
      </c>
      <c r="F3307" s="44">
        <v>0.86029999999999995</v>
      </c>
      <c r="G3307" s="44">
        <v>309.60000000000002</v>
      </c>
      <c r="H3307" s="44">
        <v>4.4714999999999998</v>
      </c>
      <c r="I3307" s="44">
        <v>1.4611000000000001</v>
      </c>
      <c r="J3307" s="45">
        <v>9.2157</v>
      </c>
    </row>
    <row r="3308" spans="1:10" x14ac:dyDescent="0.25">
      <c r="A3308" s="33">
        <v>40871</v>
      </c>
      <c r="B3308" s="44">
        <v>1.3372999999999999</v>
      </c>
      <c r="C3308" s="44">
        <v>103.07</v>
      </c>
      <c r="D3308" s="44">
        <v>25.693000000000001</v>
      </c>
      <c r="E3308" s="44">
        <v>7.4370000000000003</v>
      </c>
      <c r="F3308" s="44">
        <v>0.86060000000000003</v>
      </c>
      <c r="G3308" s="44">
        <v>309.93</v>
      </c>
      <c r="H3308" s="44">
        <v>4.4904999999999999</v>
      </c>
      <c r="I3308" s="44">
        <v>1.4766999999999999</v>
      </c>
      <c r="J3308" s="45">
        <v>9.2439999999999998</v>
      </c>
    </row>
    <row r="3309" spans="1:10" x14ac:dyDescent="0.25">
      <c r="A3309" s="33">
        <v>40872</v>
      </c>
      <c r="B3309" s="44">
        <v>1.3229</v>
      </c>
      <c r="C3309" s="44">
        <v>102.59</v>
      </c>
      <c r="D3309" s="44">
        <v>26.030999999999999</v>
      </c>
      <c r="E3309" s="44">
        <v>7.4371999999999998</v>
      </c>
      <c r="F3309" s="44">
        <v>0.85585</v>
      </c>
      <c r="G3309" s="44">
        <v>314.32</v>
      </c>
      <c r="H3309" s="44">
        <v>4.5143000000000004</v>
      </c>
      <c r="I3309" s="44">
        <v>1.4862</v>
      </c>
      <c r="J3309" s="45">
        <v>9.2505000000000006</v>
      </c>
    </row>
    <row r="3310" spans="1:10" x14ac:dyDescent="0.25">
      <c r="A3310" s="33">
        <v>40875</v>
      </c>
      <c r="B3310" s="44">
        <v>1.3348</v>
      </c>
      <c r="C3310" s="44">
        <v>103.82</v>
      </c>
      <c r="D3310" s="44">
        <v>25.757000000000001</v>
      </c>
      <c r="E3310" s="44">
        <v>7.4375</v>
      </c>
      <c r="F3310" s="44">
        <v>0.85819999999999996</v>
      </c>
      <c r="G3310" s="44">
        <v>308.91000000000003</v>
      </c>
      <c r="H3310" s="44">
        <v>4.5152999999999999</v>
      </c>
      <c r="I3310" s="44">
        <v>1.4931000000000001</v>
      </c>
      <c r="J3310" s="45">
        <v>9.2597000000000005</v>
      </c>
    </row>
    <row r="3311" spans="1:10" x14ac:dyDescent="0.25">
      <c r="A3311" s="33">
        <v>40876</v>
      </c>
      <c r="B3311" s="44">
        <v>1.3335999999999999</v>
      </c>
      <c r="C3311" s="44">
        <v>103.82</v>
      </c>
      <c r="D3311" s="44">
        <v>25.547999999999998</v>
      </c>
      <c r="E3311" s="44">
        <v>7.4377000000000004</v>
      </c>
      <c r="F3311" s="44">
        <v>0.85365000000000002</v>
      </c>
      <c r="G3311" s="44">
        <v>309.08</v>
      </c>
      <c r="H3311" s="44">
        <v>4.5270000000000001</v>
      </c>
      <c r="I3311" s="44">
        <v>1.4931000000000001</v>
      </c>
      <c r="J3311" s="45">
        <v>9.2195</v>
      </c>
    </row>
    <row r="3312" spans="1:10" x14ac:dyDescent="0.25">
      <c r="A3312" s="33">
        <v>40877</v>
      </c>
      <c r="B3312" s="44">
        <v>1.3418000000000001</v>
      </c>
      <c r="C3312" s="44">
        <v>104</v>
      </c>
      <c r="D3312" s="44">
        <v>25.321000000000002</v>
      </c>
      <c r="E3312" s="44">
        <v>7.4370000000000003</v>
      </c>
      <c r="F3312" s="44">
        <v>0.85580000000000001</v>
      </c>
      <c r="G3312" s="44">
        <v>307.63</v>
      </c>
      <c r="H3312" s="44">
        <v>4.508</v>
      </c>
      <c r="I3312" s="44">
        <v>1.5012000000000001</v>
      </c>
      <c r="J3312" s="45">
        <v>9.1460000000000008</v>
      </c>
    </row>
    <row r="3313" spans="1:10" x14ac:dyDescent="0.25">
      <c r="A3313" s="33">
        <v>40878</v>
      </c>
      <c r="B3313" s="44">
        <v>1.3492</v>
      </c>
      <c r="C3313" s="44">
        <v>104.84</v>
      </c>
      <c r="D3313" s="44">
        <v>25.279</v>
      </c>
      <c r="E3313" s="44">
        <v>7.4329999999999998</v>
      </c>
      <c r="F3313" s="44">
        <v>0.85909999999999997</v>
      </c>
      <c r="G3313" s="44">
        <v>302.5</v>
      </c>
      <c r="H3313" s="44">
        <v>4.5049999999999999</v>
      </c>
      <c r="I3313" s="44">
        <v>1.5036</v>
      </c>
      <c r="J3313" s="45">
        <v>9.1257999999999999</v>
      </c>
    </row>
    <row r="3314" spans="1:10" x14ac:dyDescent="0.25">
      <c r="A3314" s="33">
        <v>40879</v>
      </c>
      <c r="B3314" s="44">
        <v>1.3511</v>
      </c>
      <c r="C3314" s="44">
        <v>105.25</v>
      </c>
      <c r="D3314" s="44">
        <v>25.202000000000002</v>
      </c>
      <c r="E3314" s="44">
        <v>7.4332000000000003</v>
      </c>
      <c r="F3314" s="44">
        <v>0.86019999999999996</v>
      </c>
      <c r="G3314" s="44">
        <v>301.69</v>
      </c>
      <c r="H3314" s="44">
        <v>4.4725999999999999</v>
      </c>
      <c r="I3314" s="44">
        <v>1.4983</v>
      </c>
      <c r="J3314" s="45">
        <v>9.0833999999999993</v>
      </c>
    </row>
    <row r="3315" spans="1:10" x14ac:dyDescent="0.25">
      <c r="A3315" s="33">
        <v>40882</v>
      </c>
      <c r="B3315" s="44">
        <v>1.3442000000000001</v>
      </c>
      <c r="C3315" s="44">
        <v>104.81</v>
      </c>
      <c r="D3315" s="44">
        <v>25.146000000000001</v>
      </c>
      <c r="E3315" s="44">
        <v>7.4352999999999998</v>
      </c>
      <c r="F3315" s="44">
        <v>0.85924999999999996</v>
      </c>
      <c r="G3315" s="44">
        <v>299.98</v>
      </c>
      <c r="H3315" s="44">
        <v>4.4687000000000001</v>
      </c>
      <c r="I3315" s="44">
        <v>1.4984</v>
      </c>
      <c r="J3315" s="45">
        <v>9.0459999999999994</v>
      </c>
    </row>
    <row r="3316" spans="1:10" x14ac:dyDescent="0.25">
      <c r="A3316" s="33">
        <v>40883</v>
      </c>
      <c r="B3316" s="44">
        <v>1.3393999999999999</v>
      </c>
      <c r="C3316" s="44">
        <v>104.15</v>
      </c>
      <c r="D3316" s="44">
        <v>25.23</v>
      </c>
      <c r="E3316" s="44">
        <v>7.4348000000000001</v>
      </c>
      <c r="F3316" s="44">
        <v>0.85655000000000003</v>
      </c>
      <c r="G3316" s="44">
        <v>300.2</v>
      </c>
      <c r="H3316" s="44">
        <v>4.4547999999999996</v>
      </c>
      <c r="I3316" s="44">
        <v>1.4945999999999999</v>
      </c>
      <c r="J3316" s="45">
        <v>9.0551999999999992</v>
      </c>
    </row>
    <row r="3317" spans="1:10" x14ac:dyDescent="0.25">
      <c r="A3317" s="33">
        <v>40884</v>
      </c>
      <c r="B3317" s="44">
        <v>1.3376999999999999</v>
      </c>
      <c r="C3317" s="44">
        <v>103.99</v>
      </c>
      <c r="D3317" s="44">
        <v>25.327999999999999</v>
      </c>
      <c r="E3317" s="44">
        <v>7.4344999999999999</v>
      </c>
      <c r="F3317" s="44">
        <v>0.85745000000000005</v>
      </c>
      <c r="G3317" s="44">
        <v>300.23</v>
      </c>
      <c r="H3317" s="44">
        <v>4.4714999999999998</v>
      </c>
      <c r="I3317" s="44">
        <v>1.5027999999999999</v>
      </c>
      <c r="J3317" s="45">
        <v>9.0149000000000008</v>
      </c>
    </row>
    <row r="3318" spans="1:10" x14ac:dyDescent="0.25">
      <c r="A3318" s="33">
        <v>40885</v>
      </c>
      <c r="B3318" s="44">
        <v>1.341</v>
      </c>
      <c r="C3318" s="44">
        <v>103.72</v>
      </c>
      <c r="D3318" s="44">
        <v>25.23</v>
      </c>
      <c r="E3318" s="44">
        <v>7.4344000000000001</v>
      </c>
      <c r="F3318" s="44">
        <v>0.8528</v>
      </c>
      <c r="G3318" s="44">
        <v>301.02</v>
      </c>
      <c r="H3318" s="44">
        <v>4.4763000000000002</v>
      </c>
      <c r="I3318" s="44">
        <v>1.4984999999999999</v>
      </c>
      <c r="J3318" s="45">
        <v>9.0139999999999993</v>
      </c>
    </row>
    <row r="3319" spans="1:10" x14ac:dyDescent="0.25">
      <c r="A3319" s="33">
        <v>40886</v>
      </c>
      <c r="B3319" s="44">
        <v>1.3384</v>
      </c>
      <c r="C3319" s="44">
        <v>103.95</v>
      </c>
      <c r="D3319" s="44">
        <v>25.475000000000001</v>
      </c>
      <c r="E3319" s="44">
        <v>7.4348999999999998</v>
      </c>
      <c r="F3319" s="44">
        <v>0.85314999999999996</v>
      </c>
      <c r="G3319" s="44">
        <v>305.08</v>
      </c>
      <c r="H3319" s="44">
        <v>4.5148999999999999</v>
      </c>
      <c r="I3319" s="44">
        <v>1.5085999999999999</v>
      </c>
      <c r="J3319" s="45">
        <v>9.0184999999999995</v>
      </c>
    </row>
    <row r="3320" spans="1:10" x14ac:dyDescent="0.25">
      <c r="A3320" s="33">
        <v>40889</v>
      </c>
      <c r="B3320" s="44">
        <v>1.3250999999999999</v>
      </c>
      <c r="C3320" s="44">
        <v>103.12</v>
      </c>
      <c r="D3320" s="44">
        <v>25.577999999999999</v>
      </c>
      <c r="E3320" s="44">
        <v>7.4360999999999997</v>
      </c>
      <c r="F3320" s="44">
        <v>0.84799999999999998</v>
      </c>
      <c r="G3320" s="44">
        <v>305.16000000000003</v>
      </c>
      <c r="H3320" s="44">
        <v>4.5395000000000003</v>
      </c>
      <c r="I3320" s="44">
        <v>1.5096000000000001</v>
      </c>
      <c r="J3320" s="45">
        <v>9.0525000000000002</v>
      </c>
    </row>
    <row r="3321" spans="1:10" x14ac:dyDescent="0.25">
      <c r="A3321" s="33">
        <v>40890</v>
      </c>
      <c r="B3321" s="44">
        <v>1.3181</v>
      </c>
      <c r="C3321" s="44">
        <v>102.6</v>
      </c>
      <c r="D3321" s="44">
        <v>25.632999999999999</v>
      </c>
      <c r="E3321" s="44">
        <v>7.4366000000000003</v>
      </c>
      <c r="F3321" s="44">
        <v>0.84624999999999995</v>
      </c>
      <c r="G3321" s="44">
        <v>304.39</v>
      </c>
      <c r="H3321" s="44">
        <v>4.5608000000000004</v>
      </c>
      <c r="I3321" s="44">
        <v>1.5186999999999999</v>
      </c>
      <c r="J3321" s="45">
        <v>9.0604999999999993</v>
      </c>
    </row>
    <row r="3322" spans="1:10" x14ac:dyDescent="0.25">
      <c r="A3322" s="33">
        <v>40891</v>
      </c>
      <c r="B3322" s="44">
        <v>1.2992999999999999</v>
      </c>
      <c r="C3322" s="44">
        <v>101.44</v>
      </c>
      <c r="D3322" s="44">
        <v>25.649000000000001</v>
      </c>
      <c r="E3322" s="44">
        <v>7.4325999999999999</v>
      </c>
      <c r="F3322" s="44">
        <v>0.83899999999999997</v>
      </c>
      <c r="G3322" s="44">
        <v>304.64999999999998</v>
      </c>
      <c r="H3322" s="44">
        <v>4.5606999999999998</v>
      </c>
      <c r="I3322" s="44">
        <v>1.5235000000000001</v>
      </c>
      <c r="J3322" s="45">
        <v>9.0852000000000004</v>
      </c>
    </row>
    <row r="3323" spans="1:10" x14ac:dyDescent="0.25">
      <c r="A3323" s="33">
        <v>40892</v>
      </c>
      <c r="B3323" s="44">
        <v>1.3019000000000001</v>
      </c>
      <c r="C3323" s="44">
        <v>101.3</v>
      </c>
      <c r="D3323" s="44">
        <v>25.533999999999999</v>
      </c>
      <c r="E3323" s="44">
        <v>7.4321999999999999</v>
      </c>
      <c r="F3323" s="44">
        <v>0.83935000000000004</v>
      </c>
      <c r="G3323" s="44">
        <v>302.25</v>
      </c>
      <c r="H3323" s="44">
        <v>4.5350000000000001</v>
      </c>
      <c r="I3323" s="44">
        <v>1.5236000000000001</v>
      </c>
      <c r="J3323" s="45">
        <v>9.0708000000000002</v>
      </c>
    </row>
    <row r="3324" spans="1:10" x14ac:dyDescent="0.25">
      <c r="A3324" s="33">
        <v>40893</v>
      </c>
      <c r="B3324" s="44">
        <v>1.3064</v>
      </c>
      <c r="C3324" s="44">
        <v>101.7</v>
      </c>
      <c r="D3324" s="44">
        <v>25.343</v>
      </c>
      <c r="E3324" s="44">
        <v>7.4336000000000002</v>
      </c>
      <c r="F3324" s="44">
        <v>0.84055000000000002</v>
      </c>
      <c r="G3324" s="44">
        <v>303.38</v>
      </c>
      <c r="H3324" s="44">
        <v>4.4890999999999996</v>
      </c>
      <c r="I3324" s="44">
        <v>1.5298</v>
      </c>
      <c r="J3324" s="45">
        <v>9.0336999999999996</v>
      </c>
    </row>
    <row r="3325" spans="1:10" x14ac:dyDescent="0.25">
      <c r="A3325" s="33">
        <v>40896</v>
      </c>
      <c r="B3325" s="44">
        <v>1.3039000000000001</v>
      </c>
      <c r="C3325" s="44">
        <v>101.52</v>
      </c>
      <c r="D3325" s="44">
        <v>25.292000000000002</v>
      </c>
      <c r="E3325" s="44">
        <v>7.4318</v>
      </c>
      <c r="F3325" s="44">
        <v>0.83979999999999999</v>
      </c>
      <c r="G3325" s="44">
        <v>303.23</v>
      </c>
      <c r="H3325" s="44">
        <v>4.4880000000000004</v>
      </c>
      <c r="I3325" s="44">
        <v>1.5223</v>
      </c>
      <c r="J3325" s="45">
        <v>8.9898000000000007</v>
      </c>
    </row>
    <row r="3326" spans="1:10" x14ac:dyDescent="0.25">
      <c r="A3326" s="33">
        <v>40897</v>
      </c>
      <c r="B3326" s="44">
        <v>1.3073999999999999</v>
      </c>
      <c r="C3326" s="44">
        <v>101.88</v>
      </c>
      <c r="D3326" s="44">
        <v>25.491</v>
      </c>
      <c r="E3326" s="44">
        <v>7.4337999999999997</v>
      </c>
      <c r="F3326" s="44">
        <v>0.83679999999999999</v>
      </c>
      <c r="G3326" s="44">
        <v>300.56</v>
      </c>
      <c r="H3326" s="44">
        <v>4.4589999999999996</v>
      </c>
      <c r="I3326" s="44">
        <v>1.5225</v>
      </c>
      <c r="J3326" s="45">
        <v>8.9779999999999998</v>
      </c>
    </row>
    <row r="3327" spans="1:10" x14ac:dyDescent="0.25">
      <c r="A3327" s="33">
        <v>40898</v>
      </c>
      <c r="B3327" s="44">
        <v>1.3053999999999999</v>
      </c>
      <c r="C3327" s="44">
        <v>101.66</v>
      </c>
      <c r="D3327" s="44">
        <v>25.617999999999999</v>
      </c>
      <c r="E3327" s="44">
        <v>7.4339000000000004</v>
      </c>
      <c r="F3327" s="44">
        <v>0.83230000000000004</v>
      </c>
      <c r="G3327" s="44">
        <v>302.38</v>
      </c>
      <c r="H3327" s="44">
        <v>4.4568000000000003</v>
      </c>
      <c r="I3327" s="44">
        <v>1.5334000000000001</v>
      </c>
      <c r="J3327" s="45">
        <v>9.0021000000000004</v>
      </c>
    </row>
    <row r="3328" spans="1:10" x14ac:dyDescent="0.25">
      <c r="A3328" s="33">
        <v>40899</v>
      </c>
      <c r="B3328" s="44">
        <v>1.3047</v>
      </c>
      <c r="C3328" s="44">
        <v>101.93</v>
      </c>
      <c r="D3328" s="44">
        <v>25.625</v>
      </c>
      <c r="E3328" s="44">
        <v>7.4336000000000002</v>
      </c>
      <c r="F3328" s="44">
        <v>0.83250000000000002</v>
      </c>
      <c r="G3328" s="44">
        <v>306.45</v>
      </c>
      <c r="H3328" s="44">
        <v>4.4352</v>
      </c>
      <c r="I3328" s="44">
        <v>1.5311999999999999</v>
      </c>
      <c r="J3328" s="45">
        <v>8.9952000000000005</v>
      </c>
    </row>
    <row r="3329" spans="1:10" x14ac:dyDescent="0.25">
      <c r="A3329" s="33">
        <v>40900</v>
      </c>
      <c r="B3329" s="44">
        <v>1.3057000000000001</v>
      </c>
      <c r="C3329" s="44">
        <v>101.93</v>
      </c>
      <c r="D3329" s="44">
        <v>25.838999999999999</v>
      </c>
      <c r="E3329" s="44">
        <v>7.4339000000000004</v>
      </c>
      <c r="F3329" s="44">
        <v>0.83309999999999995</v>
      </c>
      <c r="G3329" s="44">
        <v>306.89</v>
      </c>
      <c r="H3329" s="44">
        <v>4.4397000000000002</v>
      </c>
      <c r="I3329" s="44">
        <v>1.5386</v>
      </c>
      <c r="J3329" s="45">
        <v>8.9648000000000003</v>
      </c>
    </row>
    <row r="3330" spans="1:10" x14ac:dyDescent="0.25">
      <c r="A3330" s="33">
        <v>40904</v>
      </c>
      <c r="B3330" s="44">
        <v>1.3069</v>
      </c>
      <c r="C3330" s="44">
        <v>101.75</v>
      </c>
      <c r="D3330" s="44">
        <v>25.785</v>
      </c>
      <c r="E3330" s="44">
        <v>7.4329999999999998</v>
      </c>
      <c r="F3330" s="44">
        <v>0.83350000000000002</v>
      </c>
      <c r="G3330" s="44">
        <v>305.52999999999997</v>
      </c>
      <c r="H3330" s="44">
        <v>4.4039999999999999</v>
      </c>
      <c r="I3330" s="44">
        <v>1.5333000000000001</v>
      </c>
      <c r="J3330" s="45">
        <v>8.9734999999999996</v>
      </c>
    </row>
    <row r="3331" spans="1:10" x14ac:dyDescent="0.25">
      <c r="A3331" s="33">
        <v>40905</v>
      </c>
      <c r="B3331" s="44">
        <v>1.3073999999999999</v>
      </c>
      <c r="C3331" s="44">
        <v>101.51</v>
      </c>
      <c r="D3331" s="44">
        <v>25.82</v>
      </c>
      <c r="E3331" s="44">
        <v>7.4358000000000004</v>
      </c>
      <c r="F3331" s="44">
        <v>0.83420000000000005</v>
      </c>
      <c r="G3331" s="44">
        <v>307.05</v>
      </c>
      <c r="H3331" s="44">
        <v>4.3947000000000003</v>
      </c>
      <c r="I3331" s="44">
        <v>1.5351999999999999</v>
      </c>
      <c r="J3331" s="45">
        <v>8.9685000000000006</v>
      </c>
    </row>
    <row r="3332" spans="1:10" x14ac:dyDescent="0.25">
      <c r="A3332" s="33">
        <v>40906</v>
      </c>
      <c r="B3332" s="44">
        <v>1.2888999999999999</v>
      </c>
      <c r="C3332" s="44">
        <v>100.24</v>
      </c>
      <c r="D3332" s="44">
        <v>25.91</v>
      </c>
      <c r="E3332" s="44">
        <v>7.4343000000000004</v>
      </c>
      <c r="F3332" s="44">
        <v>0.83599999999999997</v>
      </c>
      <c r="G3332" s="44">
        <v>310.75</v>
      </c>
      <c r="H3332" s="44">
        <v>4.4410999999999996</v>
      </c>
      <c r="I3332" s="44">
        <v>1.5350999999999999</v>
      </c>
      <c r="J3332" s="45">
        <v>8.9413999999999998</v>
      </c>
    </row>
    <row r="3333" spans="1:10" x14ac:dyDescent="0.25">
      <c r="A3333" s="33">
        <v>40907</v>
      </c>
      <c r="B3333" s="44">
        <v>1.2939000000000001</v>
      </c>
      <c r="C3333" s="44">
        <v>100.2</v>
      </c>
      <c r="D3333" s="44">
        <v>25.786999999999999</v>
      </c>
      <c r="E3333" s="44">
        <v>7.4341999999999997</v>
      </c>
      <c r="F3333" s="44">
        <v>0.83530000000000004</v>
      </c>
      <c r="G3333" s="44">
        <v>314.58</v>
      </c>
      <c r="H3333" s="44">
        <v>4.4580000000000002</v>
      </c>
      <c r="I3333" s="44">
        <v>1.5327999999999999</v>
      </c>
      <c r="J3333" s="45">
        <v>8.9120000000000008</v>
      </c>
    </row>
    <row r="3334" spans="1:10" x14ac:dyDescent="0.25">
      <c r="A3334" s="33">
        <v>40910</v>
      </c>
      <c r="B3334" s="44">
        <v>1.2935000000000001</v>
      </c>
      <c r="C3334" s="44">
        <v>99.52</v>
      </c>
      <c r="D3334" s="44">
        <v>25.504999999999999</v>
      </c>
      <c r="E3334" s="44">
        <v>7.4335000000000004</v>
      </c>
      <c r="F3334" s="44">
        <v>0.83513999999999999</v>
      </c>
      <c r="G3334" s="44">
        <v>314.38</v>
      </c>
      <c r="H3334" s="44">
        <v>4.4733000000000001</v>
      </c>
      <c r="I3334" s="44">
        <v>1.5347999999999999</v>
      </c>
      <c r="J3334" s="45">
        <v>8.9275000000000002</v>
      </c>
    </row>
    <row r="3335" spans="1:10" x14ac:dyDescent="0.25">
      <c r="A3335" s="33">
        <v>40911</v>
      </c>
      <c r="B3335" s="44">
        <v>1.3013999999999999</v>
      </c>
      <c r="C3335" s="44">
        <v>99.86</v>
      </c>
      <c r="D3335" s="44">
        <v>25.687999999999999</v>
      </c>
      <c r="E3335" s="44">
        <v>7.4359999999999999</v>
      </c>
      <c r="F3335" s="44">
        <v>0.83509999999999995</v>
      </c>
      <c r="G3335" s="44">
        <v>315.55</v>
      </c>
      <c r="H3335" s="44">
        <v>4.4744000000000002</v>
      </c>
      <c r="I3335" s="44">
        <v>1.5424</v>
      </c>
      <c r="J3335" s="45">
        <v>8.9283000000000001</v>
      </c>
    </row>
    <row r="3336" spans="1:10" x14ac:dyDescent="0.25">
      <c r="A3336" s="33">
        <v>40912</v>
      </c>
      <c r="B3336" s="44">
        <v>1.2948</v>
      </c>
      <c r="C3336" s="44">
        <v>99.43</v>
      </c>
      <c r="D3336" s="44">
        <v>25.760999999999999</v>
      </c>
      <c r="E3336" s="44">
        <v>7.4360999999999997</v>
      </c>
      <c r="F3336" s="44">
        <v>0.83109999999999995</v>
      </c>
      <c r="G3336" s="44">
        <v>320.01</v>
      </c>
      <c r="H3336" s="44">
        <v>4.4894999999999996</v>
      </c>
      <c r="I3336" s="44">
        <v>1.5409999999999999</v>
      </c>
      <c r="J3336" s="45">
        <v>8.8985000000000003</v>
      </c>
    </row>
    <row r="3337" spans="1:10" x14ac:dyDescent="0.25">
      <c r="A3337" s="33">
        <v>40913</v>
      </c>
      <c r="B3337" s="44">
        <v>1.2831999999999999</v>
      </c>
      <c r="C3337" s="44">
        <v>98.67</v>
      </c>
      <c r="D3337" s="44">
        <v>25.914000000000001</v>
      </c>
      <c r="E3337" s="44">
        <v>7.4359999999999999</v>
      </c>
      <c r="F3337" s="44">
        <v>0.82674999999999998</v>
      </c>
      <c r="G3337" s="44">
        <v>320.77999999999997</v>
      </c>
      <c r="H3337" s="44">
        <v>4.5053999999999998</v>
      </c>
      <c r="I3337" s="44">
        <v>1.5441</v>
      </c>
      <c r="J3337" s="45">
        <v>8.8460999999999999</v>
      </c>
    </row>
    <row r="3338" spans="1:10" x14ac:dyDescent="0.25">
      <c r="A3338" s="33">
        <v>40914</v>
      </c>
      <c r="B3338" s="44">
        <v>1.2776000000000001</v>
      </c>
      <c r="C3338" s="44">
        <v>98.56</v>
      </c>
      <c r="D3338" s="44">
        <v>25.850999999999999</v>
      </c>
      <c r="E3338" s="44">
        <v>7.4349999999999996</v>
      </c>
      <c r="F3338" s="44">
        <v>0.82640000000000002</v>
      </c>
      <c r="G3338" s="44">
        <v>318.45</v>
      </c>
      <c r="H3338" s="44">
        <v>4.4973000000000001</v>
      </c>
      <c r="I3338" s="44">
        <v>1.5467</v>
      </c>
      <c r="J3338" s="45">
        <v>8.8388000000000009</v>
      </c>
    </row>
    <row r="3339" spans="1:10" x14ac:dyDescent="0.25">
      <c r="A3339" s="33">
        <v>40917</v>
      </c>
      <c r="B3339" s="44">
        <v>1.2727999999999999</v>
      </c>
      <c r="C3339" s="44">
        <v>97.87</v>
      </c>
      <c r="D3339" s="44">
        <v>25.818000000000001</v>
      </c>
      <c r="E3339" s="44">
        <v>7.4356</v>
      </c>
      <c r="F3339" s="44">
        <v>0.82399999999999995</v>
      </c>
      <c r="G3339" s="44">
        <v>315.27</v>
      </c>
      <c r="H3339" s="44">
        <v>4.4821</v>
      </c>
      <c r="I3339" s="44">
        <v>1.5459000000000001</v>
      </c>
      <c r="J3339" s="45">
        <v>8.8343000000000007</v>
      </c>
    </row>
    <row r="3340" spans="1:10" x14ac:dyDescent="0.25">
      <c r="A3340" s="33">
        <v>40918</v>
      </c>
      <c r="B3340" s="44">
        <v>1.2807999999999999</v>
      </c>
      <c r="C3340" s="44">
        <v>98.39</v>
      </c>
      <c r="D3340" s="44">
        <v>25.785</v>
      </c>
      <c r="E3340" s="44">
        <v>7.4355000000000002</v>
      </c>
      <c r="F3340" s="44">
        <v>0.82820000000000005</v>
      </c>
      <c r="G3340" s="44">
        <v>312.31</v>
      </c>
      <c r="H3340" s="44">
        <v>4.4626000000000001</v>
      </c>
      <c r="I3340" s="44">
        <v>1.5366</v>
      </c>
      <c r="J3340" s="45">
        <v>8.8119999999999994</v>
      </c>
    </row>
    <row r="3341" spans="1:10" x14ac:dyDescent="0.25">
      <c r="A3341" s="33">
        <v>40919</v>
      </c>
      <c r="B3341" s="44">
        <v>1.2718</v>
      </c>
      <c r="C3341" s="44">
        <v>97.87</v>
      </c>
      <c r="D3341" s="44">
        <v>25.821000000000002</v>
      </c>
      <c r="E3341" s="44">
        <v>7.4363000000000001</v>
      </c>
      <c r="F3341" s="44">
        <v>0.82589999999999997</v>
      </c>
      <c r="G3341" s="44">
        <v>311.93</v>
      </c>
      <c r="H3341" s="44">
        <v>4.4608999999999996</v>
      </c>
      <c r="I3341" s="44">
        <v>1.5487</v>
      </c>
      <c r="J3341" s="45">
        <v>8.8087</v>
      </c>
    </row>
    <row r="3342" spans="1:10" x14ac:dyDescent="0.25">
      <c r="A3342" s="33">
        <v>40920</v>
      </c>
      <c r="B3342" s="44">
        <v>1.2736000000000001</v>
      </c>
      <c r="C3342" s="44">
        <v>97.92</v>
      </c>
      <c r="D3342" s="44">
        <v>25.581</v>
      </c>
      <c r="E3342" s="44">
        <v>7.4366000000000003</v>
      </c>
      <c r="F3342" s="44">
        <v>0.83055000000000001</v>
      </c>
      <c r="G3342" s="44">
        <v>307.88</v>
      </c>
      <c r="H3342" s="44">
        <v>4.4391999999999996</v>
      </c>
      <c r="I3342" s="44">
        <v>1.5477000000000001</v>
      </c>
      <c r="J3342" s="45">
        <v>8.8514999999999997</v>
      </c>
    </row>
    <row r="3343" spans="1:10" x14ac:dyDescent="0.25">
      <c r="A3343" s="33">
        <v>40921</v>
      </c>
      <c r="B3343" s="44">
        <v>1.2770999999999999</v>
      </c>
      <c r="C3343" s="44">
        <v>98.06</v>
      </c>
      <c r="D3343" s="44">
        <v>25.45</v>
      </c>
      <c r="E3343" s="44">
        <v>7.4364999999999997</v>
      </c>
      <c r="F3343" s="44">
        <v>0.83320000000000005</v>
      </c>
      <c r="G3343" s="44">
        <v>309.70999999999998</v>
      </c>
      <c r="H3343" s="44">
        <v>4.4059999999999997</v>
      </c>
      <c r="I3343" s="44">
        <v>1.5428999999999999</v>
      </c>
      <c r="J3343" s="45">
        <v>8.8892000000000007</v>
      </c>
    </row>
    <row r="3344" spans="1:10" x14ac:dyDescent="0.25">
      <c r="A3344" s="33">
        <v>40924</v>
      </c>
      <c r="B3344" s="44">
        <v>1.2668999999999999</v>
      </c>
      <c r="C3344" s="44">
        <v>97.25</v>
      </c>
      <c r="D3344" s="44">
        <v>25.594999999999999</v>
      </c>
      <c r="E3344" s="44">
        <v>7.4348999999999998</v>
      </c>
      <c r="F3344" s="44">
        <v>0.82745000000000002</v>
      </c>
      <c r="G3344" s="44">
        <v>309.75</v>
      </c>
      <c r="H3344" s="44">
        <v>4.3926999999999996</v>
      </c>
      <c r="I3344" s="44">
        <v>1.5416000000000001</v>
      </c>
      <c r="J3344" s="45">
        <v>8.8748000000000005</v>
      </c>
    </row>
    <row r="3345" spans="1:10" x14ac:dyDescent="0.25">
      <c r="A3345" s="33">
        <v>40925</v>
      </c>
      <c r="B3345" s="44">
        <v>1.2789999999999999</v>
      </c>
      <c r="C3345" s="44">
        <v>98.2</v>
      </c>
      <c r="D3345" s="44">
        <v>25.65</v>
      </c>
      <c r="E3345" s="44">
        <v>7.4352999999999998</v>
      </c>
      <c r="F3345" s="44">
        <v>0.83045000000000002</v>
      </c>
      <c r="G3345" s="44">
        <v>310.93</v>
      </c>
      <c r="H3345" s="44">
        <v>4.3696999999999999</v>
      </c>
      <c r="I3345" s="44">
        <v>1.5431999999999999</v>
      </c>
      <c r="J3345" s="45">
        <v>8.8376000000000001</v>
      </c>
    </row>
    <row r="3346" spans="1:10" x14ac:dyDescent="0.25">
      <c r="A3346" s="33">
        <v>40926</v>
      </c>
      <c r="B3346" s="44">
        <v>1.2830999999999999</v>
      </c>
      <c r="C3346" s="44">
        <v>98.53</v>
      </c>
      <c r="D3346" s="44">
        <v>25.545000000000002</v>
      </c>
      <c r="E3346" s="44">
        <v>7.4356999999999998</v>
      </c>
      <c r="F3346" s="44">
        <v>0.83384999999999998</v>
      </c>
      <c r="G3346" s="44">
        <v>306.14999999999998</v>
      </c>
      <c r="H3346" s="44">
        <v>4.3478000000000003</v>
      </c>
      <c r="I3346" s="44">
        <v>1.5449999999999999</v>
      </c>
      <c r="J3346" s="45">
        <v>8.8236000000000008</v>
      </c>
    </row>
    <row r="3347" spans="1:10" x14ac:dyDescent="0.25">
      <c r="A3347" s="33">
        <v>40927</v>
      </c>
      <c r="B3347" s="44">
        <v>1.2910999999999999</v>
      </c>
      <c r="C3347" s="44">
        <v>99.19</v>
      </c>
      <c r="D3347" s="44">
        <v>25.297999999999998</v>
      </c>
      <c r="E3347" s="44">
        <v>7.4358000000000004</v>
      </c>
      <c r="F3347" s="44">
        <v>0.83560000000000001</v>
      </c>
      <c r="G3347" s="44">
        <v>302.11</v>
      </c>
      <c r="H3347" s="44">
        <v>4.3250000000000002</v>
      </c>
      <c r="I3347" s="44">
        <v>1.5408999999999999</v>
      </c>
      <c r="J3347" s="45">
        <v>8.7605000000000004</v>
      </c>
    </row>
    <row r="3348" spans="1:10" x14ac:dyDescent="0.25">
      <c r="A3348" s="33">
        <v>40928</v>
      </c>
      <c r="B3348" s="44">
        <v>1.2902</v>
      </c>
      <c r="C3348" s="44">
        <v>99.53</v>
      </c>
      <c r="D3348" s="44">
        <v>25.466000000000001</v>
      </c>
      <c r="E3348" s="44">
        <v>7.4362000000000004</v>
      </c>
      <c r="F3348" s="44">
        <v>0.83389999999999997</v>
      </c>
      <c r="G3348" s="44">
        <v>304.68</v>
      </c>
      <c r="H3348" s="44">
        <v>4.3196000000000003</v>
      </c>
      <c r="I3348" s="44">
        <v>1.5522</v>
      </c>
      <c r="J3348" s="45">
        <v>8.7804000000000002</v>
      </c>
    </row>
    <row r="3349" spans="1:10" x14ac:dyDescent="0.25">
      <c r="A3349" s="33">
        <v>40931</v>
      </c>
      <c r="B3349" s="44">
        <v>1.3017000000000001</v>
      </c>
      <c r="C3349" s="44">
        <v>100.1</v>
      </c>
      <c r="D3349" s="44">
        <v>25.349</v>
      </c>
      <c r="E3349" s="44">
        <v>7.4358000000000004</v>
      </c>
      <c r="F3349" s="44">
        <v>0.83625000000000005</v>
      </c>
      <c r="G3349" s="44">
        <v>301.89</v>
      </c>
      <c r="H3349" s="44">
        <v>4.2853000000000003</v>
      </c>
      <c r="I3349" s="44">
        <v>1.5626</v>
      </c>
      <c r="J3349" s="45">
        <v>8.7790999999999997</v>
      </c>
    </row>
    <row r="3350" spans="1:10" x14ac:dyDescent="0.25">
      <c r="A3350" s="33">
        <v>40932</v>
      </c>
      <c r="B3350" s="44">
        <v>1.3003</v>
      </c>
      <c r="C3350" s="44">
        <v>100.89</v>
      </c>
      <c r="D3350" s="44">
        <v>25.422000000000001</v>
      </c>
      <c r="E3350" s="44">
        <v>7.4352</v>
      </c>
      <c r="F3350" s="44">
        <v>0.83460000000000001</v>
      </c>
      <c r="G3350" s="44">
        <v>302.38</v>
      </c>
      <c r="H3350" s="44">
        <v>4.2984</v>
      </c>
      <c r="I3350" s="44">
        <v>1.5637000000000001</v>
      </c>
      <c r="J3350" s="45">
        <v>8.7940000000000005</v>
      </c>
    </row>
    <row r="3351" spans="1:10" x14ac:dyDescent="0.25">
      <c r="A3351" s="33">
        <v>40933</v>
      </c>
      <c r="B3351" s="44">
        <v>1.2942</v>
      </c>
      <c r="C3351" s="44">
        <v>101.02</v>
      </c>
      <c r="D3351" s="44">
        <v>25.370999999999999</v>
      </c>
      <c r="E3351" s="44">
        <v>7.4343000000000004</v>
      </c>
      <c r="F3351" s="44">
        <v>0.83204999999999996</v>
      </c>
      <c r="G3351" s="44">
        <v>298.38</v>
      </c>
      <c r="H3351" s="44">
        <v>4.2965999999999998</v>
      </c>
      <c r="I3351" s="44">
        <v>1.5548</v>
      </c>
      <c r="J3351" s="45">
        <v>8.8506</v>
      </c>
    </row>
    <row r="3352" spans="1:10" x14ac:dyDescent="0.25">
      <c r="A3352" s="33">
        <v>40934</v>
      </c>
      <c r="B3352" s="44">
        <v>1.3145</v>
      </c>
      <c r="C3352" s="44">
        <v>101.98</v>
      </c>
      <c r="D3352" s="44">
        <v>25.193000000000001</v>
      </c>
      <c r="E3352" s="44">
        <v>7.4343000000000004</v>
      </c>
      <c r="F3352" s="44">
        <v>0.83799999999999997</v>
      </c>
      <c r="G3352" s="44">
        <v>294.8</v>
      </c>
      <c r="H3352" s="44">
        <v>4.2469999999999999</v>
      </c>
      <c r="I3352" s="44">
        <v>1.5495000000000001</v>
      </c>
      <c r="J3352" s="45">
        <v>8.8774999999999995</v>
      </c>
    </row>
    <row r="3353" spans="1:10" x14ac:dyDescent="0.25">
      <c r="A3353" s="33">
        <v>40935</v>
      </c>
      <c r="B3353" s="44">
        <v>1.3145</v>
      </c>
      <c r="C3353" s="44">
        <v>101.18</v>
      </c>
      <c r="D3353" s="44">
        <v>25.155999999999999</v>
      </c>
      <c r="E3353" s="44">
        <v>7.4335000000000004</v>
      </c>
      <c r="F3353" s="44">
        <v>0.83684999999999998</v>
      </c>
      <c r="G3353" s="44">
        <v>293.95</v>
      </c>
      <c r="H3353" s="44">
        <v>4.2206999999999999</v>
      </c>
      <c r="I3353" s="44">
        <v>1.5452999999999999</v>
      </c>
      <c r="J3353" s="45">
        <v>8.8965999999999994</v>
      </c>
    </row>
    <row r="3354" spans="1:10" x14ac:dyDescent="0.25">
      <c r="A3354" s="33">
        <v>40938</v>
      </c>
      <c r="B3354" s="44">
        <v>1.3109999999999999</v>
      </c>
      <c r="C3354" s="44">
        <v>100.53</v>
      </c>
      <c r="D3354" s="44">
        <v>25.27</v>
      </c>
      <c r="E3354" s="44">
        <v>7.4340999999999999</v>
      </c>
      <c r="F3354" s="44">
        <v>0.83579999999999999</v>
      </c>
      <c r="G3354" s="44">
        <v>296.04000000000002</v>
      </c>
      <c r="H3354" s="44">
        <v>4.2545000000000002</v>
      </c>
      <c r="I3354" s="44">
        <v>1.5387</v>
      </c>
      <c r="J3354" s="45">
        <v>8.8995999999999995</v>
      </c>
    </row>
    <row r="3355" spans="1:10" x14ac:dyDescent="0.25">
      <c r="A3355" s="33">
        <v>40939</v>
      </c>
      <c r="B3355" s="44">
        <v>1.3176000000000001</v>
      </c>
      <c r="C3355" s="44">
        <v>100.63</v>
      </c>
      <c r="D3355" s="44">
        <v>25.187999999999999</v>
      </c>
      <c r="E3355" s="44">
        <v>7.4345999999999997</v>
      </c>
      <c r="F3355" s="44">
        <v>0.83509999999999995</v>
      </c>
      <c r="G3355" s="44">
        <v>293.91000000000003</v>
      </c>
      <c r="H3355" s="44">
        <v>4.2243000000000004</v>
      </c>
      <c r="I3355" s="44">
        <v>1.5468999999999999</v>
      </c>
      <c r="J3355" s="45">
        <v>8.8966999999999992</v>
      </c>
    </row>
    <row r="3356" spans="1:10" x14ac:dyDescent="0.25">
      <c r="A3356" s="33">
        <v>40940</v>
      </c>
      <c r="B3356" s="44">
        <v>1.3174999999999999</v>
      </c>
      <c r="C3356" s="44">
        <v>100.29</v>
      </c>
      <c r="D3356" s="44">
        <v>25.157</v>
      </c>
      <c r="E3356" s="44">
        <v>7.4337</v>
      </c>
      <c r="F3356" s="44">
        <v>0.83120000000000005</v>
      </c>
      <c r="G3356" s="44">
        <v>292.49</v>
      </c>
      <c r="H3356" s="44">
        <v>4.2004999999999999</v>
      </c>
      <c r="I3356" s="44">
        <v>1.5494000000000001</v>
      </c>
      <c r="J3356" s="45">
        <v>8.8895999999999997</v>
      </c>
    </row>
    <row r="3357" spans="1:10" x14ac:dyDescent="0.25">
      <c r="A3357" s="33">
        <v>40941</v>
      </c>
      <c r="B3357" s="44">
        <v>1.3093999999999999</v>
      </c>
      <c r="C3357" s="44">
        <v>99.66</v>
      </c>
      <c r="D3357" s="44">
        <v>25.151</v>
      </c>
      <c r="E3357" s="44">
        <v>7.4335000000000004</v>
      </c>
      <c r="F3357" s="44">
        <v>0.82765</v>
      </c>
      <c r="G3357" s="44">
        <v>292.87</v>
      </c>
      <c r="H3357" s="44">
        <v>4.1997</v>
      </c>
      <c r="I3357" s="44">
        <v>1.5450999999999999</v>
      </c>
      <c r="J3357" s="45">
        <v>8.8565000000000005</v>
      </c>
    </row>
    <row r="3358" spans="1:10" x14ac:dyDescent="0.25">
      <c r="A3358" s="33">
        <v>40942</v>
      </c>
      <c r="B3358" s="44">
        <v>1.3160000000000001</v>
      </c>
      <c r="C3358" s="44">
        <v>100.3</v>
      </c>
      <c r="D3358" s="44">
        <v>25.064</v>
      </c>
      <c r="E3358" s="44">
        <v>7.4333</v>
      </c>
      <c r="F3358" s="44">
        <v>0.83220000000000005</v>
      </c>
      <c r="G3358" s="44">
        <v>291.8</v>
      </c>
      <c r="H3358" s="44">
        <v>4.1932</v>
      </c>
      <c r="I3358" s="44">
        <v>1.5434000000000001</v>
      </c>
      <c r="J3358" s="45">
        <v>8.8480000000000008</v>
      </c>
    </row>
    <row r="3359" spans="1:10" x14ac:dyDescent="0.25">
      <c r="A3359" s="33">
        <v>40945</v>
      </c>
      <c r="B3359" s="44">
        <v>1.3042</v>
      </c>
      <c r="C3359" s="44">
        <v>99.97</v>
      </c>
      <c r="D3359" s="44">
        <v>24.98</v>
      </c>
      <c r="E3359" s="44">
        <v>7.4341999999999997</v>
      </c>
      <c r="F3359" s="44">
        <v>0.82809999999999995</v>
      </c>
      <c r="G3359" s="44">
        <v>293.01</v>
      </c>
      <c r="H3359" s="44">
        <v>4.1769999999999996</v>
      </c>
      <c r="I3359" s="44">
        <v>1.5449999999999999</v>
      </c>
      <c r="J3359" s="45">
        <v>8.8025000000000002</v>
      </c>
    </row>
    <row r="3360" spans="1:10" x14ac:dyDescent="0.25">
      <c r="A3360" s="33">
        <v>40946</v>
      </c>
      <c r="B3360" s="44">
        <v>1.3112999999999999</v>
      </c>
      <c r="C3360" s="44">
        <v>100.67</v>
      </c>
      <c r="D3360" s="44">
        <v>25</v>
      </c>
      <c r="E3360" s="44">
        <v>7.4336000000000002</v>
      </c>
      <c r="F3360" s="44">
        <v>0.83020000000000005</v>
      </c>
      <c r="G3360" s="44">
        <v>291.66000000000003</v>
      </c>
      <c r="H3360" s="44">
        <v>4.1783000000000001</v>
      </c>
      <c r="I3360" s="44">
        <v>1.5456000000000001</v>
      </c>
      <c r="J3360" s="45">
        <v>8.8215000000000003</v>
      </c>
    </row>
    <row r="3361" spans="1:10" x14ac:dyDescent="0.25">
      <c r="A3361" s="33">
        <v>40947</v>
      </c>
      <c r="B3361" s="44">
        <v>1.3273999999999999</v>
      </c>
      <c r="C3361" s="44">
        <v>102.11</v>
      </c>
      <c r="D3361" s="44">
        <v>24.812000000000001</v>
      </c>
      <c r="E3361" s="44">
        <v>7.4328000000000003</v>
      </c>
      <c r="F3361" s="44">
        <v>0.83494999999999997</v>
      </c>
      <c r="G3361" s="44">
        <v>289.64999999999998</v>
      </c>
      <c r="H3361" s="44">
        <v>4.1772999999999998</v>
      </c>
      <c r="I3361" s="44">
        <v>1.5497000000000001</v>
      </c>
      <c r="J3361" s="45">
        <v>8.8285</v>
      </c>
    </row>
    <row r="3362" spans="1:10" x14ac:dyDescent="0.25">
      <c r="A3362" s="33">
        <v>40948</v>
      </c>
      <c r="B3362" s="44">
        <v>1.3288</v>
      </c>
      <c r="C3362" s="44">
        <v>102.63</v>
      </c>
      <c r="D3362" s="44">
        <v>24.984999999999999</v>
      </c>
      <c r="E3362" s="44">
        <v>7.4320000000000004</v>
      </c>
      <c r="F3362" s="44">
        <v>0.83665</v>
      </c>
      <c r="G3362" s="44">
        <v>290.89999999999998</v>
      </c>
      <c r="H3362" s="44">
        <v>4.1970999999999998</v>
      </c>
      <c r="I3362" s="44">
        <v>1.5419</v>
      </c>
      <c r="J3362" s="45">
        <v>8.8045000000000009</v>
      </c>
    </row>
    <row r="3363" spans="1:10" x14ac:dyDescent="0.25">
      <c r="A3363" s="33">
        <v>40949</v>
      </c>
      <c r="B3363" s="44">
        <v>1.3189</v>
      </c>
      <c r="C3363" s="44">
        <v>102.43</v>
      </c>
      <c r="D3363" s="44">
        <v>25.245000000000001</v>
      </c>
      <c r="E3363" s="44">
        <v>7.4321999999999999</v>
      </c>
      <c r="F3363" s="44">
        <v>0.83630000000000004</v>
      </c>
      <c r="G3363" s="44">
        <v>293.58</v>
      </c>
      <c r="H3363" s="44">
        <v>4.2187999999999999</v>
      </c>
      <c r="I3363" s="44">
        <v>1.5359</v>
      </c>
      <c r="J3363" s="45">
        <v>8.8064999999999998</v>
      </c>
    </row>
    <row r="3364" spans="1:10" x14ac:dyDescent="0.25">
      <c r="A3364" s="33">
        <v>40952</v>
      </c>
      <c r="B3364" s="44">
        <v>1.3253999999999999</v>
      </c>
      <c r="C3364" s="44">
        <v>102.86</v>
      </c>
      <c r="D3364" s="44">
        <v>25.045000000000002</v>
      </c>
      <c r="E3364" s="44">
        <v>7.4329000000000001</v>
      </c>
      <c r="F3364" s="44">
        <v>0.83884999999999998</v>
      </c>
      <c r="G3364" s="44">
        <v>290.45</v>
      </c>
      <c r="H3364" s="44">
        <v>4.1942000000000004</v>
      </c>
      <c r="I3364" s="44">
        <v>1.5256000000000001</v>
      </c>
      <c r="J3364" s="45">
        <v>8.8097999999999992</v>
      </c>
    </row>
    <row r="3365" spans="1:10" x14ac:dyDescent="0.25">
      <c r="A3365" s="33">
        <v>40953</v>
      </c>
      <c r="B3365" s="44">
        <v>1.3169</v>
      </c>
      <c r="C3365" s="44">
        <v>102.85</v>
      </c>
      <c r="D3365" s="44">
        <v>25.097000000000001</v>
      </c>
      <c r="E3365" s="44">
        <v>7.4333</v>
      </c>
      <c r="F3365" s="44">
        <v>0.83765000000000001</v>
      </c>
      <c r="G3365" s="44">
        <v>291.58</v>
      </c>
      <c r="H3365" s="44">
        <v>4.1909999999999998</v>
      </c>
      <c r="I3365" s="44">
        <v>1.522</v>
      </c>
      <c r="J3365" s="45">
        <v>8.7813999999999997</v>
      </c>
    </row>
    <row r="3366" spans="1:10" x14ac:dyDescent="0.25">
      <c r="A3366" s="33">
        <v>40954</v>
      </c>
      <c r="B3366" s="44">
        <v>1.3091999999999999</v>
      </c>
      <c r="C3366" s="44">
        <v>102.73</v>
      </c>
      <c r="D3366" s="44">
        <v>25.17</v>
      </c>
      <c r="E3366" s="44">
        <v>7.4324000000000003</v>
      </c>
      <c r="F3366" s="44">
        <v>0.83479999999999999</v>
      </c>
      <c r="G3366" s="44">
        <v>289.63</v>
      </c>
      <c r="H3366" s="44">
        <v>4.1875</v>
      </c>
      <c r="I3366" s="44">
        <v>1.5214000000000001</v>
      </c>
      <c r="J3366" s="45">
        <v>8.7860999999999994</v>
      </c>
    </row>
    <row r="3367" spans="1:10" x14ac:dyDescent="0.25">
      <c r="A3367" s="33">
        <v>40955</v>
      </c>
      <c r="B3367" s="44">
        <v>1.2982</v>
      </c>
      <c r="C3367" s="44">
        <v>102.31</v>
      </c>
      <c r="D3367" s="44">
        <v>25.268000000000001</v>
      </c>
      <c r="E3367" s="44">
        <v>7.4330999999999996</v>
      </c>
      <c r="F3367" s="44">
        <v>0.82845000000000002</v>
      </c>
      <c r="G3367" s="44">
        <v>293.89999999999998</v>
      </c>
      <c r="H3367" s="44">
        <v>4.2359999999999998</v>
      </c>
      <c r="I3367" s="44">
        <v>1.5348999999999999</v>
      </c>
      <c r="J3367" s="45">
        <v>8.8064999999999998</v>
      </c>
    </row>
    <row r="3368" spans="1:10" x14ac:dyDescent="0.25">
      <c r="A3368" s="33">
        <v>40956</v>
      </c>
      <c r="B3368" s="44">
        <v>1.3159000000000001</v>
      </c>
      <c r="C3368" s="44">
        <v>104.39</v>
      </c>
      <c r="D3368" s="44">
        <v>25.001000000000001</v>
      </c>
      <c r="E3368" s="44">
        <v>7.4333999999999998</v>
      </c>
      <c r="F3368" s="44">
        <v>0.83109999999999995</v>
      </c>
      <c r="G3368" s="44">
        <v>290.14</v>
      </c>
      <c r="H3368" s="44">
        <v>4.1816000000000004</v>
      </c>
      <c r="I3368" s="44">
        <v>1.5323</v>
      </c>
      <c r="J3368" s="45">
        <v>8.8315999999999999</v>
      </c>
    </row>
    <row r="3369" spans="1:10" x14ac:dyDescent="0.25">
      <c r="A3369" s="33">
        <v>40959</v>
      </c>
      <c r="B3369" s="44">
        <v>1.3266</v>
      </c>
      <c r="C3369" s="44">
        <v>105.47</v>
      </c>
      <c r="D3369" s="44">
        <v>24.907</v>
      </c>
      <c r="E3369" s="44">
        <v>7.4339000000000004</v>
      </c>
      <c r="F3369" s="44">
        <v>0.83640000000000003</v>
      </c>
      <c r="G3369" s="44">
        <v>287.39999999999998</v>
      </c>
      <c r="H3369" s="44">
        <v>4.1680000000000001</v>
      </c>
      <c r="I3369" s="44">
        <v>1.5307999999999999</v>
      </c>
      <c r="J3369" s="45">
        <v>8.8109999999999999</v>
      </c>
    </row>
    <row r="3370" spans="1:10" x14ac:dyDescent="0.25">
      <c r="A3370" s="33">
        <v>40960</v>
      </c>
      <c r="B3370" s="44">
        <v>1.3222</v>
      </c>
      <c r="C3370" s="44">
        <v>105.38</v>
      </c>
      <c r="D3370" s="44">
        <v>24.911999999999999</v>
      </c>
      <c r="E3370" s="44">
        <v>7.4358000000000004</v>
      </c>
      <c r="F3370" s="44">
        <v>0.83640000000000003</v>
      </c>
      <c r="G3370" s="44">
        <v>288.02999999999997</v>
      </c>
      <c r="H3370" s="44">
        <v>4.1837</v>
      </c>
      <c r="I3370" s="44">
        <v>1.5259</v>
      </c>
      <c r="J3370" s="45">
        <v>8.8107000000000006</v>
      </c>
    </row>
    <row r="3371" spans="1:10" x14ac:dyDescent="0.25">
      <c r="A3371" s="33">
        <v>40961</v>
      </c>
      <c r="B3371" s="44">
        <v>1.323</v>
      </c>
      <c r="C3371" s="44">
        <v>106.22</v>
      </c>
      <c r="D3371" s="44">
        <v>25.172000000000001</v>
      </c>
      <c r="E3371" s="44">
        <v>7.4363000000000001</v>
      </c>
      <c r="F3371" s="44">
        <v>0.84419999999999995</v>
      </c>
      <c r="G3371" s="44">
        <v>288.82</v>
      </c>
      <c r="H3371" s="44">
        <v>4.1866000000000003</v>
      </c>
      <c r="I3371" s="44">
        <v>1.5326</v>
      </c>
      <c r="J3371" s="45">
        <v>8.8079999999999998</v>
      </c>
    </row>
    <row r="3372" spans="1:10" x14ac:dyDescent="0.25">
      <c r="A3372" s="33">
        <v>40962</v>
      </c>
      <c r="B3372" s="44">
        <v>1.33</v>
      </c>
      <c r="C3372" s="44">
        <v>106.72</v>
      </c>
      <c r="D3372" s="44">
        <v>25.074999999999999</v>
      </c>
      <c r="E3372" s="44">
        <v>7.4374000000000002</v>
      </c>
      <c r="F3372" s="44">
        <v>0.84609999999999996</v>
      </c>
      <c r="G3372" s="44">
        <v>289.5</v>
      </c>
      <c r="H3372" s="44">
        <v>4.1802999999999999</v>
      </c>
      <c r="I3372" s="44">
        <v>1.5265</v>
      </c>
      <c r="J3372" s="45">
        <v>8.8175000000000008</v>
      </c>
    </row>
    <row r="3373" spans="1:10" x14ac:dyDescent="0.25">
      <c r="A3373" s="33">
        <v>40963</v>
      </c>
      <c r="B3373" s="44">
        <v>1.3411999999999999</v>
      </c>
      <c r="C3373" s="44">
        <v>107.99</v>
      </c>
      <c r="D3373" s="44">
        <v>25.033000000000001</v>
      </c>
      <c r="E3373" s="44">
        <v>7.4362000000000004</v>
      </c>
      <c r="F3373" s="44">
        <v>0.84814999999999996</v>
      </c>
      <c r="G3373" s="44">
        <v>288.70999999999998</v>
      </c>
      <c r="H3373" s="44">
        <v>4.1665000000000001</v>
      </c>
      <c r="I3373" s="44">
        <v>1.5253000000000001</v>
      </c>
      <c r="J3373" s="45">
        <v>8.8224999999999998</v>
      </c>
    </row>
    <row r="3374" spans="1:10" x14ac:dyDescent="0.25">
      <c r="A3374" s="33">
        <v>40966</v>
      </c>
      <c r="B3374" s="44">
        <v>1.3388</v>
      </c>
      <c r="C3374" s="44">
        <v>107.81</v>
      </c>
      <c r="D3374" s="44">
        <v>25.068000000000001</v>
      </c>
      <c r="E3374" s="44">
        <v>7.4359999999999999</v>
      </c>
      <c r="F3374" s="44">
        <v>0.84499999999999997</v>
      </c>
      <c r="G3374" s="44">
        <v>291.73</v>
      </c>
      <c r="H3374" s="44">
        <v>4.1738</v>
      </c>
      <c r="I3374" s="44">
        <v>1.5177</v>
      </c>
      <c r="J3374" s="45">
        <v>8.8333999999999993</v>
      </c>
    </row>
    <row r="3375" spans="1:10" x14ac:dyDescent="0.25">
      <c r="A3375" s="33">
        <v>40967</v>
      </c>
      <c r="B3375" s="44">
        <v>1.3453999999999999</v>
      </c>
      <c r="C3375" s="44">
        <v>108.39</v>
      </c>
      <c r="D3375" s="44">
        <v>24.9</v>
      </c>
      <c r="E3375" s="44">
        <v>7.4355000000000002</v>
      </c>
      <c r="F3375" s="44">
        <v>0.84789999999999999</v>
      </c>
      <c r="G3375" s="44">
        <v>289.63</v>
      </c>
      <c r="H3375" s="44">
        <v>4.141</v>
      </c>
      <c r="I3375" s="44">
        <v>1.5296000000000001</v>
      </c>
      <c r="J3375" s="45">
        <v>8.8275000000000006</v>
      </c>
    </row>
    <row r="3376" spans="1:10" x14ac:dyDescent="0.25">
      <c r="A3376" s="33">
        <v>40968</v>
      </c>
      <c r="B3376" s="44">
        <v>1.3443000000000001</v>
      </c>
      <c r="C3376" s="44">
        <v>107.92</v>
      </c>
      <c r="D3376" s="44">
        <v>24.843</v>
      </c>
      <c r="E3376" s="44">
        <v>7.4356</v>
      </c>
      <c r="F3376" s="44">
        <v>0.84389999999999998</v>
      </c>
      <c r="G3376" s="44">
        <v>288.70999999999998</v>
      </c>
      <c r="H3376" s="44">
        <v>4.1212</v>
      </c>
      <c r="I3376" s="44">
        <v>1.5412999999999999</v>
      </c>
      <c r="J3376" s="45">
        <v>8.8087999999999997</v>
      </c>
    </row>
    <row r="3377" spans="1:10" x14ac:dyDescent="0.25">
      <c r="A3377" s="33">
        <v>40969</v>
      </c>
      <c r="B3377" s="44">
        <v>1.3311999999999999</v>
      </c>
      <c r="C3377" s="44">
        <v>107.95</v>
      </c>
      <c r="D3377" s="44">
        <v>24.89</v>
      </c>
      <c r="E3377" s="44">
        <v>7.4345999999999997</v>
      </c>
      <c r="F3377" s="44">
        <v>0.83489999999999998</v>
      </c>
      <c r="G3377" s="44">
        <v>287.86</v>
      </c>
      <c r="H3377" s="44">
        <v>4.1151999999999997</v>
      </c>
      <c r="I3377" s="44">
        <v>1.5369999999999999</v>
      </c>
      <c r="J3377" s="45">
        <v>8.8134999999999994</v>
      </c>
    </row>
    <row r="3378" spans="1:10" x14ac:dyDescent="0.25">
      <c r="A3378" s="33">
        <v>40970</v>
      </c>
      <c r="B3378" s="44">
        <v>1.3217000000000001</v>
      </c>
      <c r="C3378" s="44">
        <v>107.74</v>
      </c>
      <c r="D3378" s="44">
        <v>24.715</v>
      </c>
      <c r="E3378" s="44">
        <v>7.4345999999999997</v>
      </c>
      <c r="F3378" s="44">
        <v>0.8327</v>
      </c>
      <c r="G3378" s="44">
        <v>289.3</v>
      </c>
      <c r="H3378" s="44">
        <v>4.1074000000000002</v>
      </c>
      <c r="I3378" s="44">
        <v>1.5322</v>
      </c>
      <c r="J3378" s="45">
        <v>8.8315999999999999</v>
      </c>
    </row>
    <row r="3379" spans="1:10" x14ac:dyDescent="0.25">
      <c r="A3379" s="33">
        <v>40973</v>
      </c>
      <c r="B3379" s="44">
        <v>1.3220000000000001</v>
      </c>
      <c r="C3379" s="44">
        <v>107.54</v>
      </c>
      <c r="D3379" s="44">
        <v>24.78</v>
      </c>
      <c r="E3379" s="44">
        <v>7.4340999999999999</v>
      </c>
      <c r="F3379" s="44">
        <v>0.83465</v>
      </c>
      <c r="G3379" s="44">
        <v>291.26</v>
      </c>
      <c r="H3379" s="44">
        <v>4.1260000000000003</v>
      </c>
      <c r="I3379" s="44">
        <v>1.5311999999999999</v>
      </c>
      <c r="J3379" s="45">
        <v>8.8382000000000005</v>
      </c>
    </row>
    <row r="3380" spans="1:10" x14ac:dyDescent="0.25">
      <c r="A3380" s="33">
        <v>40974</v>
      </c>
      <c r="B3380" s="44">
        <v>1.3152999999999999</v>
      </c>
      <c r="C3380" s="44">
        <v>106.66</v>
      </c>
      <c r="D3380" s="44">
        <v>24.866</v>
      </c>
      <c r="E3380" s="44">
        <v>7.4344000000000001</v>
      </c>
      <c r="F3380" s="44">
        <v>0.83255000000000001</v>
      </c>
      <c r="G3380" s="44">
        <v>293.43</v>
      </c>
      <c r="H3380" s="44">
        <v>4.1494999999999997</v>
      </c>
      <c r="I3380" s="44">
        <v>1.5409999999999999</v>
      </c>
      <c r="J3380" s="45">
        <v>8.8905999999999992</v>
      </c>
    </row>
    <row r="3381" spans="1:10" x14ac:dyDescent="0.25">
      <c r="A3381" s="33">
        <v>40975</v>
      </c>
      <c r="B3381" s="44">
        <v>1.3120000000000001</v>
      </c>
      <c r="C3381" s="44">
        <v>105.95</v>
      </c>
      <c r="D3381" s="44">
        <v>24.870999999999999</v>
      </c>
      <c r="E3381" s="44">
        <v>7.4344999999999999</v>
      </c>
      <c r="F3381" s="44">
        <v>0.83489999999999998</v>
      </c>
      <c r="G3381" s="44">
        <v>296.27999999999997</v>
      </c>
      <c r="H3381" s="44">
        <v>4.1643999999999997</v>
      </c>
      <c r="I3381" s="44">
        <v>1.5330999999999999</v>
      </c>
      <c r="J3381" s="45">
        <v>8.9239999999999995</v>
      </c>
    </row>
    <row r="3382" spans="1:10" x14ac:dyDescent="0.25">
      <c r="A3382" s="33">
        <v>40976</v>
      </c>
      <c r="B3382" s="44">
        <v>1.3242</v>
      </c>
      <c r="C3382" s="44">
        <v>108.18</v>
      </c>
      <c r="D3382" s="44">
        <v>24.766999999999999</v>
      </c>
      <c r="E3382" s="44">
        <v>7.4344000000000001</v>
      </c>
      <c r="F3382" s="44">
        <v>0.83865000000000001</v>
      </c>
      <c r="G3382" s="44">
        <v>292.89999999999998</v>
      </c>
      <c r="H3382" s="44">
        <v>4.1135000000000002</v>
      </c>
      <c r="I3382" s="44">
        <v>1.5325</v>
      </c>
      <c r="J3382" s="45">
        <v>8.8894000000000002</v>
      </c>
    </row>
    <row r="3383" spans="1:10" x14ac:dyDescent="0.25">
      <c r="A3383" s="33">
        <v>40977</v>
      </c>
      <c r="B3383" s="44">
        <v>1.3190999999999999</v>
      </c>
      <c r="C3383" s="44">
        <v>107.93</v>
      </c>
      <c r="D3383" s="44">
        <v>24.715</v>
      </c>
      <c r="E3383" s="44">
        <v>7.4352</v>
      </c>
      <c r="F3383" s="44">
        <v>0.83594999999999997</v>
      </c>
      <c r="G3383" s="44">
        <v>291.89999999999998</v>
      </c>
      <c r="H3383" s="44">
        <v>4.0991999999999997</v>
      </c>
      <c r="I3383" s="44">
        <v>1.5342</v>
      </c>
      <c r="J3383" s="45">
        <v>8.9075000000000006</v>
      </c>
    </row>
    <row r="3384" spans="1:10" x14ac:dyDescent="0.25">
      <c r="A3384" s="33">
        <v>40980</v>
      </c>
      <c r="B3384" s="44">
        <v>1.3119000000000001</v>
      </c>
      <c r="C3384" s="44">
        <v>107.79</v>
      </c>
      <c r="D3384" s="44">
        <v>24.562999999999999</v>
      </c>
      <c r="E3384" s="44">
        <v>7.4348000000000001</v>
      </c>
      <c r="F3384" s="44">
        <v>0.83919999999999995</v>
      </c>
      <c r="G3384" s="44">
        <v>293.48</v>
      </c>
      <c r="H3384" s="44">
        <v>4.1094999999999997</v>
      </c>
      <c r="I3384" s="44">
        <v>1.5306</v>
      </c>
      <c r="J3384" s="45">
        <v>8.9312000000000005</v>
      </c>
    </row>
    <row r="3385" spans="1:10" x14ac:dyDescent="0.25">
      <c r="A3385" s="33">
        <v>40981</v>
      </c>
      <c r="B3385" s="44">
        <v>1.3057000000000001</v>
      </c>
      <c r="C3385" s="44">
        <v>108.03</v>
      </c>
      <c r="D3385" s="44">
        <v>24.585000000000001</v>
      </c>
      <c r="E3385" s="44">
        <v>7.4348000000000001</v>
      </c>
      <c r="F3385" s="44">
        <v>0.83574999999999999</v>
      </c>
      <c r="G3385" s="44">
        <v>294.37</v>
      </c>
      <c r="H3385" s="44">
        <v>4.1242999999999999</v>
      </c>
      <c r="I3385" s="44">
        <v>1.5255000000000001</v>
      </c>
      <c r="J3385" s="45">
        <v>8.8888999999999996</v>
      </c>
    </row>
    <row r="3386" spans="1:10" x14ac:dyDescent="0.25">
      <c r="A3386" s="33">
        <v>40982</v>
      </c>
      <c r="B3386" s="44">
        <v>1.3062</v>
      </c>
      <c r="C3386" s="44">
        <v>109.16</v>
      </c>
      <c r="D3386" s="44">
        <v>24.614999999999998</v>
      </c>
      <c r="E3386" s="44">
        <v>7.4348999999999998</v>
      </c>
      <c r="F3386" s="44">
        <v>0.83140000000000003</v>
      </c>
      <c r="G3386" s="44">
        <v>292.2</v>
      </c>
      <c r="H3386" s="44">
        <v>4.1544999999999996</v>
      </c>
      <c r="I3386" s="44">
        <v>1.5286999999999999</v>
      </c>
      <c r="J3386" s="45">
        <v>8.8829999999999991</v>
      </c>
    </row>
    <row r="3387" spans="1:10" x14ac:dyDescent="0.25">
      <c r="A3387" s="33">
        <v>40983</v>
      </c>
      <c r="B3387" s="44">
        <v>1.3057000000000001</v>
      </c>
      <c r="C3387" s="44">
        <v>108.82</v>
      </c>
      <c r="D3387" s="44">
        <v>24.558</v>
      </c>
      <c r="E3387" s="44">
        <v>7.4348000000000001</v>
      </c>
      <c r="F3387" s="44">
        <v>0.83345000000000002</v>
      </c>
      <c r="G3387" s="44">
        <v>291.32</v>
      </c>
      <c r="H3387" s="44">
        <v>4.1393000000000004</v>
      </c>
      <c r="I3387" s="44">
        <v>1.5336000000000001</v>
      </c>
      <c r="J3387" s="45">
        <v>8.9160000000000004</v>
      </c>
    </row>
    <row r="3388" spans="1:10" x14ac:dyDescent="0.25">
      <c r="A3388" s="33">
        <v>40984</v>
      </c>
      <c r="B3388" s="44">
        <v>1.3116000000000001</v>
      </c>
      <c r="C3388" s="44">
        <v>109.81</v>
      </c>
      <c r="D3388" s="44">
        <v>24.510999999999999</v>
      </c>
      <c r="E3388" s="44">
        <v>7.4356</v>
      </c>
      <c r="F3388" s="44">
        <v>0.82950000000000002</v>
      </c>
      <c r="G3388" s="44">
        <v>290.64</v>
      </c>
      <c r="H3388" s="44">
        <v>4.13</v>
      </c>
      <c r="I3388" s="44">
        <v>1.5399</v>
      </c>
      <c r="J3388" s="45">
        <v>8.8559999999999999</v>
      </c>
    </row>
    <row r="3389" spans="1:10" x14ac:dyDescent="0.25">
      <c r="A3389" s="33">
        <v>40987</v>
      </c>
      <c r="B3389" s="44">
        <v>1.3149999999999999</v>
      </c>
      <c r="C3389" s="44">
        <v>109.73</v>
      </c>
      <c r="D3389" s="44">
        <v>24.533000000000001</v>
      </c>
      <c r="E3389" s="44">
        <v>7.4356</v>
      </c>
      <c r="F3389" s="44">
        <v>0.82845000000000002</v>
      </c>
      <c r="G3389" s="44">
        <v>289.44</v>
      </c>
      <c r="H3389" s="44">
        <v>4.1254999999999997</v>
      </c>
      <c r="I3389" s="44">
        <v>1.5203</v>
      </c>
      <c r="J3389" s="45">
        <v>8.8770000000000007</v>
      </c>
    </row>
    <row r="3390" spans="1:10" x14ac:dyDescent="0.25">
      <c r="A3390" s="33">
        <v>40988</v>
      </c>
      <c r="B3390" s="44">
        <v>1.3198000000000001</v>
      </c>
      <c r="C3390" s="44">
        <v>110.48</v>
      </c>
      <c r="D3390" s="44">
        <v>24.463999999999999</v>
      </c>
      <c r="E3390" s="44">
        <v>7.4352999999999998</v>
      </c>
      <c r="F3390" s="44">
        <v>0.83220000000000005</v>
      </c>
      <c r="G3390" s="44">
        <v>289.38</v>
      </c>
      <c r="H3390" s="44">
        <v>4.1269999999999998</v>
      </c>
      <c r="I3390" s="44">
        <v>1.5188999999999999</v>
      </c>
      <c r="J3390" s="45">
        <v>8.9120000000000008</v>
      </c>
    </row>
    <row r="3391" spans="1:10" x14ac:dyDescent="0.25">
      <c r="A3391" s="33">
        <v>40989</v>
      </c>
      <c r="B3391" s="44">
        <v>1.3225</v>
      </c>
      <c r="C3391" s="44">
        <v>111.11</v>
      </c>
      <c r="D3391" s="44">
        <v>24.629000000000001</v>
      </c>
      <c r="E3391" s="44">
        <v>7.4353999999999996</v>
      </c>
      <c r="F3391" s="44">
        <v>0.83494999999999997</v>
      </c>
      <c r="G3391" s="44">
        <v>291.52999999999997</v>
      </c>
      <c r="H3391" s="44">
        <v>4.1524999999999999</v>
      </c>
      <c r="I3391" s="44">
        <v>1.5206999999999999</v>
      </c>
      <c r="J3391" s="45">
        <v>8.9184999999999999</v>
      </c>
    </row>
    <row r="3392" spans="1:10" x14ac:dyDescent="0.25">
      <c r="A3392" s="33">
        <v>40990</v>
      </c>
      <c r="B3392" s="44">
        <v>1.3167</v>
      </c>
      <c r="C3392" s="44">
        <v>109.4</v>
      </c>
      <c r="D3392" s="44">
        <v>24.736000000000001</v>
      </c>
      <c r="E3392" s="44">
        <v>7.4359000000000002</v>
      </c>
      <c r="F3392" s="44">
        <v>0.83330000000000004</v>
      </c>
      <c r="G3392" s="44">
        <v>293.5</v>
      </c>
      <c r="H3392" s="44">
        <v>4.1645000000000003</v>
      </c>
      <c r="I3392" s="44">
        <v>1.5165999999999999</v>
      </c>
      <c r="J3392" s="45">
        <v>8.9265000000000008</v>
      </c>
    </row>
    <row r="3393" spans="1:10" x14ac:dyDescent="0.25">
      <c r="A3393" s="33">
        <v>40991</v>
      </c>
      <c r="B3393" s="44">
        <v>1.3242</v>
      </c>
      <c r="C3393" s="44">
        <v>109.1</v>
      </c>
      <c r="D3393" s="44">
        <v>24.725000000000001</v>
      </c>
      <c r="E3393" s="44">
        <v>7.4355000000000002</v>
      </c>
      <c r="F3393" s="44">
        <v>0.83630000000000004</v>
      </c>
      <c r="G3393" s="44">
        <v>294.48</v>
      </c>
      <c r="H3393" s="44">
        <v>4.1681999999999997</v>
      </c>
      <c r="I3393" s="44">
        <v>1.5126999999999999</v>
      </c>
      <c r="J3393" s="45">
        <v>8.9239999999999995</v>
      </c>
    </row>
    <row r="3394" spans="1:10" x14ac:dyDescent="0.25">
      <c r="A3394" s="33">
        <v>40994</v>
      </c>
      <c r="B3394" s="44">
        <v>1.3275999999999999</v>
      </c>
      <c r="C3394" s="44">
        <v>109.82</v>
      </c>
      <c r="D3394" s="44">
        <v>24.63</v>
      </c>
      <c r="E3394" s="44">
        <v>7.4356</v>
      </c>
      <c r="F3394" s="44">
        <v>0.83520000000000005</v>
      </c>
      <c r="G3394" s="44">
        <v>292.63</v>
      </c>
      <c r="H3394" s="44">
        <v>4.1375999999999999</v>
      </c>
      <c r="I3394" s="44">
        <v>1.5107999999999999</v>
      </c>
      <c r="J3394" s="45">
        <v>8.9276999999999997</v>
      </c>
    </row>
    <row r="3395" spans="1:10" x14ac:dyDescent="0.25">
      <c r="A3395" s="33">
        <v>40995</v>
      </c>
      <c r="B3395" s="44">
        <v>1.3332999999999999</v>
      </c>
      <c r="C3395" s="44">
        <v>110.57</v>
      </c>
      <c r="D3395" s="44">
        <v>24.603000000000002</v>
      </c>
      <c r="E3395" s="44">
        <v>7.4356999999999998</v>
      </c>
      <c r="F3395" s="44">
        <v>0.83589999999999998</v>
      </c>
      <c r="G3395" s="44">
        <v>291.8</v>
      </c>
      <c r="H3395" s="44">
        <v>4.1367000000000003</v>
      </c>
      <c r="I3395" s="44">
        <v>1.5136000000000001</v>
      </c>
      <c r="J3395" s="45">
        <v>8.8934999999999995</v>
      </c>
    </row>
    <row r="3396" spans="1:10" x14ac:dyDescent="0.25">
      <c r="A3396" s="33">
        <v>40996</v>
      </c>
      <c r="B3396" s="44">
        <v>1.3337000000000001</v>
      </c>
      <c r="C3396" s="44">
        <v>110.74</v>
      </c>
      <c r="D3396" s="44">
        <v>24.603000000000002</v>
      </c>
      <c r="E3396" s="44">
        <v>7.4360999999999997</v>
      </c>
      <c r="F3396" s="44">
        <v>0.83899999999999997</v>
      </c>
      <c r="G3396" s="44">
        <v>292.66000000000003</v>
      </c>
      <c r="H3396" s="44">
        <v>4.1567999999999996</v>
      </c>
      <c r="I3396" s="44">
        <v>1.5296000000000001</v>
      </c>
      <c r="J3396" s="45">
        <v>8.8800000000000008</v>
      </c>
    </row>
    <row r="3397" spans="1:10" x14ac:dyDescent="0.25">
      <c r="A3397" s="33">
        <v>40997</v>
      </c>
      <c r="B3397" s="44">
        <v>1.3271999999999999</v>
      </c>
      <c r="C3397" s="44">
        <v>109.21</v>
      </c>
      <c r="D3397" s="44">
        <v>24.777999999999999</v>
      </c>
      <c r="E3397" s="44">
        <v>7.4371999999999998</v>
      </c>
      <c r="F3397" s="44">
        <v>0.83579999999999999</v>
      </c>
      <c r="G3397" s="44">
        <v>294.36</v>
      </c>
      <c r="H3397" s="44">
        <v>4.1612</v>
      </c>
      <c r="I3397" s="44">
        <v>1.5301</v>
      </c>
      <c r="J3397" s="45">
        <v>8.8450000000000006</v>
      </c>
    </row>
    <row r="3398" spans="1:10" x14ac:dyDescent="0.25">
      <c r="A3398" s="33">
        <v>40998</v>
      </c>
      <c r="B3398" s="44">
        <v>1.3355999999999999</v>
      </c>
      <c r="C3398" s="44">
        <v>109.56</v>
      </c>
      <c r="D3398" s="44">
        <v>24.73</v>
      </c>
      <c r="E3398" s="44">
        <v>7.4398999999999997</v>
      </c>
      <c r="F3398" s="44">
        <v>0.83389999999999997</v>
      </c>
      <c r="G3398" s="44">
        <v>294.92</v>
      </c>
      <c r="H3398" s="44">
        <v>4.1521999999999997</v>
      </c>
      <c r="I3398" s="44">
        <v>1.5327</v>
      </c>
      <c r="J3398" s="45">
        <v>8.8454999999999995</v>
      </c>
    </row>
    <row r="3399" spans="1:10" x14ac:dyDescent="0.25">
      <c r="A3399" s="33">
        <v>41001</v>
      </c>
      <c r="B3399" s="44">
        <v>1.3319000000000001</v>
      </c>
      <c r="C3399" s="44">
        <v>109.95</v>
      </c>
      <c r="D3399" s="44">
        <v>24.773</v>
      </c>
      <c r="E3399" s="44">
        <v>7.4406999999999996</v>
      </c>
      <c r="F3399" s="44">
        <v>0.83104999999999996</v>
      </c>
      <c r="G3399" s="44">
        <v>295</v>
      </c>
      <c r="H3399" s="44">
        <v>4.1444999999999999</v>
      </c>
      <c r="I3399" s="44">
        <v>1.5282</v>
      </c>
      <c r="J3399" s="45">
        <v>8.8051999999999992</v>
      </c>
    </row>
    <row r="3400" spans="1:10" x14ac:dyDescent="0.25">
      <c r="A3400" s="33">
        <v>41002</v>
      </c>
      <c r="B3400" s="44">
        <v>1.3314999999999999</v>
      </c>
      <c r="C3400" s="44">
        <v>109.3</v>
      </c>
      <c r="D3400" s="44">
        <v>24.620999999999999</v>
      </c>
      <c r="E3400" s="44">
        <v>7.4404000000000003</v>
      </c>
      <c r="F3400" s="44">
        <v>0.83255000000000001</v>
      </c>
      <c r="G3400" s="44">
        <v>293.8</v>
      </c>
      <c r="H3400" s="44">
        <v>4.1356999999999999</v>
      </c>
      <c r="I3400" s="44">
        <v>1.5374000000000001</v>
      </c>
      <c r="J3400" s="45">
        <v>8.7937999999999992</v>
      </c>
    </row>
    <row r="3401" spans="1:10" x14ac:dyDescent="0.25">
      <c r="A3401" s="33">
        <v>41003</v>
      </c>
      <c r="B3401" s="44">
        <v>1.3142</v>
      </c>
      <c r="C3401" s="44">
        <v>108.22</v>
      </c>
      <c r="D3401" s="44">
        <v>24.594999999999999</v>
      </c>
      <c r="E3401" s="44">
        <v>7.4397000000000002</v>
      </c>
      <c r="F3401" s="44">
        <v>0.82850000000000001</v>
      </c>
      <c r="G3401" s="44">
        <v>295.63</v>
      </c>
      <c r="H3401" s="44">
        <v>4.1547999999999998</v>
      </c>
      <c r="I3401" s="44">
        <v>1.5389999999999999</v>
      </c>
      <c r="J3401" s="45">
        <v>8.8185000000000002</v>
      </c>
    </row>
    <row r="3402" spans="1:10" x14ac:dyDescent="0.25">
      <c r="A3402" s="33">
        <v>41004</v>
      </c>
      <c r="B3402" s="44">
        <v>1.3068</v>
      </c>
      <c r="C3402" s="44">
        <v>107.06</v>
      </c>
      <c r="D3402" s="44">
        <v>24.704000000000001</v>
      </c>
      <c r="E3402" s="44">
        <v>7.4397000000000002</v>
      </c>
      <c r="F3402" s="44">
        <v>0.82420000000000004</v>
      </c>
      <c r="G3402" s="44">
        <v>295.95</v>
      </c>
      <c r="H3402" s="44">
        <v>4.1707000000000001</v>
      </c>
      <c r="I3402" s="44">
        <v>1.5457000000000001</v>
      </c>
      <c r="J3402" s="45">
        <v>8.8133999999999997</v>
      </c>
    </row>
    <row r="3403" spans="1:10" x14ac:dyDescent="0.25">
      <c r="A3403" s="33">
        <v>41009</v>
      </c>
      <c r="B3403" s="44">
        <v>1.3113999999999999</v>
      </c>
      <c r="C3403" s="44">
        <v>106.48</v>
      </c>
      <c r="D3403" s="44">
        <v>24.795000000000002</v>
      </c>
      <c r="E3403" s="44">
        <v>7.4394999999999998</v>
      </c>
      <c r="F3403" s="44">
        <v>0.82689999999999997</v>
      </c>
      <c r="G3403" s="44">
        <v>295.75</v>
      </c>
      <c r="H3403" s="44">
        <v>4.1706000000000003</v>
      </c>
      <c r="I3403" s="44">
        <v>1.5451999999999999</v>
      </c>
      <c r="J3403" s="45">
        <v>8.8729999999999993</v>
      </c>
    </row>
    <row r="3404" spans="1:10" x14ac:dyDescent="0.25">
      <c r="A3404" s="33">
        <v>41010</v>
      </c>
      <c r="B3404" s="44">
        <v>1.3130999999999999</v>
      </c>
      <c r="C3404" s="44">
        <v>106.18</v>
      </c>
      <c r="D3404" s="44">
        <v>24.823</v>
      </c>
      <c r="E3404" s="44">
        <v>7.4379</v>
      </c>
      <c r="F3404" s="44">
        <v>0.82594999999999996</v>
      </c>
      <c r="G3404" s="44">
        <v>298.14999999999998</v>
      </c>
      <c r="H3404" s="44">
        <v>4.1936999999999998</v>
      </c>
      <c r="I3404" s="44">
        <v>1.5281</v>
      </c>
      <c r="J3404" s="45">
        <v>8.907</v>
      </c>
    </row>
    <row r="3405" spans="1:10" x14ac:dyDescent="0.25">
      <c r="A3405" s="33">
        <v>41011</v>
      </c>
      <c r="B3405" s="44">
        <v>1.3152999999999999</v>
      </c>
      <c r="C3405" s="44">
        <v>106.54</v>
      </c>
      <c r="D3405" s="44">
        <v>24.803000000000001</v>
      </c>
      <c r="E3405" s="44">
        <v>7.4383999999999997</v>
      </c>
      <c r="F3405" s="44">
        <v>0.82469999999999999</v>
      </c>
      <c r="G3405" s="44">
        <v>296.89999999999998</v>
      </c>
      <c r="H3405" s="44">
        <v>4.1802000000000001</v>
      </c>
      <c r="I3405" s="44">
        <v>1.5267999999999999</v>
      </c>
      <c r="J3405" s="45">
        <v>8.8911999999999995</v>
      </c>
    </row>
    <row r="3406" spans="1:10" x14ac:dyDescent="0.25">
      <c r="A3406" s="33">
        <v>41012</v>
      </c>
      <c r="B3406" s="44">
        <v>1.3148</v>
      </c>
      <c r="C3406" s="44">
        <v>106.49</v>
      </c>
      <c r="D3406" s="44">
        <v>24.75</v>
      </c>
      <c r="E3406" s="44">
        <v>7.4386000000000001</v>
      </c>
      <c r="F3406" s="44">
        <v>0.82479999999999998</v>
      </c>
      <c r="G3406" s="44">
        <v>297.05</v>
      </c>
      <c r="H3406" s="44">
        <v>4.1807999999999996</v>
      </c>
      <c r="I3406" s="44">
        <v>1.5297000000000001</v>
      </c>
      <c r="J3406" s="45">
        <v>8.8945000000000007</v>
      </c>
    </row>
    <row r="3407" spans="1:10" x14ac:dyDescent="0.25">
      <c r="A3407" s="33">
        <v>41015</v>
      </c>
      <c r="B3407" s="44">
        <v>1.3024</v>
      </c>
      <c r="C3407" s="44">
        <v>105.18</v>
      </c>
      <c r="D3407" s="44">
        <v>24.789000000000001</v>
      </c>
      <c r="E3407" s="44">
        <v>7.4389000000000003</v>
      </c>
      <c r="F3407" s="44">
        <v>0.82269999999999999</v>
      </c>
      <c r="G3407" s="44">
        <v>298.88</v>
      </c>
      <c r="H3407" s="44">
        <v>4.194</v>
      </c>
      <c r="I3407" s="44">
        <v>1.524</v>
      </c>
      <c r="J3407" s="45">
        <v>8.8821999999999992</v>
      </c>
    </row>
    <row r="3408" spans="1:10" x14ac:dyDescent="0.25">
      <c r="A3408" s="33">
        <v>41016</v>
      </c>
      <c r="B3408" s="44">
        <v>1.3131999999999999</v>
      </c>
      <c r="C3408" s="44">
        <v>105.96</v>
      </c>
      <c r="D3408" s="44">
        <v>24.798999999999999</v>
      </c>
      <c r="E3408" s="44">
        <v>7.4397000000000002</v>
      </c>
      <c r="F3408" s="44">
        <v>0.82340000000000002</v>
      </c>
      <c r="G3408" s="44">
        <v>297.35000000000002</v>
      </c>
      <c r="H3408" s="44">
        <v>4.1905000000000001</v>
      </c>
      <c r="I3408" s="44">
        <v>1.5155000000000001</v>
      </c>
      <c r="J3408" s="45">
        <v>8.8821999999999992</v>
      </c>
    </row>
    <row r="3409" spans="1:10" x14ac:dyDescent="0.25">
      <c r="A3409" s="33">
        <v>41017</v>
      </c>
      <c r="B3409" s="44">
        <v>1.3092999999999999</v>
      </c>
      <c r="C3409" s="44">
        <v>106.64</v>
      </c>
      <c r="D3409" s="44">
        <v>24.815999999999999</v>
      </c>
      <c r="E3409" s="44">
        <v>7.4389000000000003</v>
      </c>
      <c r="F3409" s="44">
        <v>0.81915000000000004</v>
      </c>
      <c r="G3409" s="44">
        <v>296.83999999999997</v>
      </c>
      <c r="H3409" s="44">
        <v>4.1803999999999997</v>
      </c>
      <c r="I3409" s="44">
        <v>1.5137</v>
      </c>
      <c r="J3409" s="45">
        <v>8.85</v>
      </c>
    </row>
    <row r="3410" spans="1:10" x14ac:dyDescent="0.25">
      <c r="A3410" s="33">
        <v>41018</v>
      </c>
      <c r="B3410" s="44">
        <v>1.3086</v>
      </c>
      <c r="C3410" s="44">
        <v>106.92</v>
      </c>
      <c r="D3410" s="44">
        <v>24.841999999999999</v>
      </c>
      <c r="E3410" s="44">
        <v>7.4389000000000003</v>
      </c>
      <c r="F3410" s="44">
        <v>0.81710000000000005</v>
      </c>
      <c r="G3410" s="44">
        <v>297.23</v>
      </c>
      <c r="H3410" s="44">
        <v>4.1870000000000003</v>
      </c>
      <c r="I3410" s="44">
        <v>1.5217000000000001</v>
      </c>
      <c r="J3410" s="45">
        <v>8.8415999999999997</v>
      </c>
    </row>
    <row r="3411" spans="1:10" x14ac:dyDescent="0.25">
      <c r="A3411" s="33">
        <v>41019</v>
      </c>
      <c r="B3411" s="44">
        <v>1.3191999999999999</v>
      </c>
      <c r="C3411" s="44">
        <v>107.81</v>
      </c>
      <c r="D3411" s="44">
        <v>24.919</v>
      </c>
      <c r="E3411" s="44">
        <v>7.4386999999999999</v>
      </c>
      <c r="F3411" s="44">
        <v>0.81874999999999998</v>
      </c>
      <c r="G3411" s="44">
        <v>296.64</v>
      </c>
      <c r="H3411" s="44">
        <v>4.1920000000000002</v>
      </c>
      <c r="I3411" s="44">
        <v>1.5114000000000001</v>
      </c>
      <c r="J3411" s="45">
        <v>8.8396000000000008</v>
      </c>
    </row>
    <row r="3412" spans="1:10" x14ac:dyDescent="0.25">
      <c r="A3412" s="33">
        <v>41022</v>
      </c>
      <c r="B3412" s="44">
        <v>1.3130999999999999</v>
      </c>
      <c r="C3412" s="44">
        <v>106.51</v>
      </c>
      <c r="D3412" s="44">
        <v>25.042999999999999</v>
      </c>
      <c r="E3412" s="44">
        <v>7.4397000000000002</v>
      </c>
      <c r="F3412" s="44">
        <v>0.81659999999999999</v>
      </c>
      <c r="G3412" s="44">
        <v>298.73</v>
      </c>
      <c r="H3412" s="44">
        <v>4.2045000000000003</v>
      </c>
      <c r="I3412" s="44">
        <v>1.5150999999999999</v>
      </c>
      <c r="J3412" s="45">
        <v>8.8618000000000006</v>
      </c>
    </row>
    <row r="3413" spans="1:10" x14ac:dyDescent="0.25">
      <c r="A3413" s="33">
        <v>41023</v>
      </c>
      <c r="B3413" s="44">
        <v>1.3161</v>
      </c>
      <c r="C3413" s="44">
        <v>106.87</v>
      </c>
      <c r="D3413" s="44">
        <v>24.997</v>
      </c>
      <c r="E3413" s="44">
        <v>7.4401999999999999</v>
      </c>
      <c r="F3413" s="44">
        <v>0.81540000000000001</v>
      </c>
      <c r="G3413" s="44">
        <v>297.69</v>
      </c>
      <c r="H3413" s="44">
        <v>4.2003000000000004</v>
      </c>
      <c r="I3413" s="44">
        <v>1.5242</v>
      </c>
      <c r="J3413" s="45">
        <v>8.8879999999999999</v>
      </c>
    </row>
    <row r="3414" spans="1:10" x14ac:dyDescent="0.25">
      <c r="A3414" s="33">
        <v>41024</v>
      </c>
      <c r="B3414" s="44">
        <v>1.3206</v>
      </c>
      <c r="C3414" s="44">
        <v>107.35</v>
      </c>
      <c r="D3414" s="44">
        <v>24.803999999999998</v>
      </c>
      <c r="E3414" s="44">
        <v>7.4398999999999997</v>
      </c>
      <c r="F3414" s="44">
        <v>0.81940000000000002</v>
      </c>
      <c r="G3414" s="44">
        <v>287.83</v>
      </c>
      <c r="H3414" s="44">
        <v>4.1738</v>
      </c>
      <c r="I3414" s="44">
        <v>1.5273000000000001</v>
      </c>
      <c r="J3414" s="45">
        <v>8.8957999999999995</v>
      </c>
    </row>
    <row r="3415" spans="1:10" x14ac:dyDescent="0.25">
      <c r="A3415" s="33">
        <v>41025</v>
      </c>
      <c r="B3415" s="44">
        <v>1.3214999999999999</v>
      </c>
      <c r="C3415" s="44">
        <v>106.96</v>
      </c>
      <c r="D3415" s="44">
        <v>24.757999999999999</v>
      </c>
      <c r="E3415" s="44">
        <v>7.4393000000000002</v>
      </c>
      <c r="F3415" s="44">
        <v>0.81640000000000001</v>
      </c>
      <c r="G3415" s="44">
        <v>287.89999999999998</v>
      </c>
      <c r="H3415" s="44">
        <v>4.1820000000000004</v>
      </c>
      <c r="I3415" s="44">
        <v>1.5246</v>
      </c>
      <c r="J3415" s="45">
        <v>8.8759999999999994</v>
      </c>
    </row>
    <row r="3416" spans="1:10" x14ac:dyDescent="0.25">
      <c r="A3416" s="33">
        <v>41026</v>
      </c>
      <c r="B3416" s="44">
        <v>1.3229</v>
      </c>
      <c r="C3416" s="44">
        <v>106.75</v>
      </c>
      <c r="D3416" s="44">
        <v>24.87</v>
      </c>
      <c r="E3416" s="44">
        <v>7.4385000000000003</v>
      </c>
      <c r="F3416" s="44">
        <v>0.81530000000000002</v>
      </c>
      <c r="G3416" s="44">
        <v>287.25</v>
      </c>
      <c r="H3416" s="44">
        <v>4.1787999999999998</v>
      </c>
      <c r="I3416" s="44">
        <v>1.5135000000000001</v>
      </c>
      <c r="J3416" s="45">
        <v>8.9024000000000001</v>
      </c>
    </row>
    <row r="3417" spans="1:10" x14ac:dyDescent="0.25">
      <c r="A3417" s="33">
        <v>41029</v>
      </c>
      <c r="B3417" s="44">
        <v>1.3213999999999999</v>
      </c>
      <c r="C3417" s="44">
        <v>105.85</v>
      </c>
      <c r="D3417" s="44">
        <v>24.867000000000001</v>
      </c>
      <c r="E3417" s="44">
        <v>7.4387999999999996</v>
      </c>
      <c r="F3417" s="44">
        <v>0.81294999999999995</v>
      </c>
      <c r="G3417" s="44">
        <v>286.75</v>
      </c>
      <c r="H3417" s="44">
        <v>4.1708999999999996</v>
      </c>
      <c r="I3417" s="44">
        <v>1.5268999999999999</v>
      </c>
      <c r="J3417" s="45">
        <v>8.9184999999999999</v>
      </c>
    </row>
    <row r="3418" spans="1:10" x14ac:dyDescent="0.25">
      <c r="A3418" s="33">
        <v>41031</v>
      </c>
      <c r="B3418" s="44">
        <v>1.3130999999999999</v>
      </c>
      <c r="C3418" s="44">
        <v>105.31</v>
      </c>
      <c r="D3418" s="44">
        <v>24.902999999999999</v>
      </c>
      <c r="E3418" s="44">
        <v>7.4385000000000003</v>
      </c>
      <c r="F3418" s="44">
        <v>0.81205000000000005</v>
      </c>
      <c r="G3418" s="44">
        <v>283.5</v>
      </c>
      <c r="H3418" s="44">
        <v>4.1692999999999998</v>
      </c>
      <c r="I3418" s="44">
        <v>1.5275000000000001</v>
      </c>
      <c r="J3418" s="45">
        <v>8.8884000000000007</v>
      </c>
    </row>
    <row r="3419" spans="1:10" x14ac:dyDescent="0.25">
      <c r="A3419" s="33">
        <v>41032</v>
      </c>
      <c r="B3419" s="44">
        <v>1.3123</v>
      </c>
      <c r="C3419" s="44">
        <v>105.49</v>
      </c>
      <c r="D3419" s="44">
        <v>24.933</v>
      </c>
      <c r="E3419" s="44">
        <v>7.4378000000000002</v>
      </c>
      <c r="F3419" s="44">
        <v>0.81125000000000003</v>
      </c>
      <c r="G3419" s="44">
        <v>283.18</v>
      </c>
      <c r="H3419" s="44">
        <v>4.1628999999999996</v>
      </c>
      <c r="I3419" s="44">
        <v>1.5177</v>
      </c>
      <c r="J3419" s="45">
        <v>8.8712999999999997</v>
      </c>
    </row>
    <row r="3420" spans="1:10" x14ac:dyDescent="0.25">
      <c r="A3420" s="33">
        <v>41033</v>
      </c>
      <c r="B3420" s="44">
        <v>1.3131999999999999</v>
      </c>
      <c r="C3420" s="44">
        <v>105.41</v>
      </c>
      <c r="D3420" s="44">
        <v>25.023</v>
      </c>
      <c r="E3420" s="44">
        <v>7.4378000000000002</v>
      </c>
      <c r="F3420" s="44">
        <v>0.81194999999999995</v>
      </c>
      <c r="G3420" s="44">
        <v>284.85000000000002</v>
      </c>
      <c r="H3420" s="44">
        <v>4.1848000000000001</v>
      </c>
      <c r="I3420" s="44">
        <v>1.5204</v>
      </c>
      <c r="J3420" s="45">
        <v>8.9040999999999997</v>
      </c>
    </row>
    <row r="3421" spans="1:10" x14ac:dyDescent="0.25">
      <c r="A3421" s="33">
        <v>41036</v>
      </c>
      <c r="B3421" s="44">
        <v>1.3032999999999999</v>
      </c>
      <c r="C3421" s="44">
        <v>104.19</v>
      </c>
      <c r="D3421" s="44">
        <v>25.024999999999999</v>
      </c>
      <c r="E3421" s="44">
        <v>7.4366000000000003</v>
      </c>
      <c r="F3421" s="44">
        <v>0.80647000000000002</v>
      </c>
      <c r="G3421" s="44">
        <v>286.48</v>
      </c>
      <c r="H3421" s="44">
        <v>4.1958000000000002</v>
      </c>
      <c r="I3421" s="44">
        <v>1.5207999999999999</v>
      </c>
      <c r="J3421" s="45">
        <v>8.9105000000000008</v>
      </c>
    </row>
    <row r="3422" spans="1:10" x14ac:dyDescent="0.25">
      <c r="A3422" s="33">
        <v>41037</v>
      </c>
      <c r="B3422" s="44">
        <v>1.3025</v>
      </c>
      <c r="C3422" s="44">
        <v>104.01</v>
      </c>
      <c r="D3422" s="44">
        <v>25.132999999999999</v>
      </c>
      <c r="E3422" s="44">
        <v>7.4367000000000001</v>
      </c>
      <c r="F3422" s="44">
        <v>0.80645</v>
      </c>
      <c r="G3422" s="44">
        <v>286.45999999999998</v>
      </c>
      <c r="H3422" s="44">
        <v>4.1905000000000001</v>
      </c>
      <c r="I3422" s="44">
        <v>1.5139</v>
      </c>
      <c r="J3422" s="45">
        <v>8.8885000000000005</v>
      </c>
    </row>
    <row r="3423" spans="1:10" x14ac:dyDescent="0.25">
      <c r="A3423" s="33">
        <v>41038</v>
      </c>
      <c r="B3423" s="44">
        <v>1.2949999999999999</v>
      </c>
      <c r="C3423" s="44">
        <v>102.99</v>
      </c>
      <c r="D3423" s="44">
        <v>25.242999999999999</v>
      </c>
      <c r="E3423" s="44">
        <v>7.4349999999999996</v>
      </c>
      <c r="F3423" s="44">
        <v>0.80495000000000005</v>
      </c>
      <c r="G3423" s="44">
        <v>290.7</v>
      </c>
      <c r="H3423" s="44">
        <v>4.2153999999999998</v>
      </c>
      <c r="I3423" s="44">
        <v>1.5053000000000001</v>
      </c>
      <c r="J3423" s="45">
        <v>8.9097000000000008</v>
      </c>
    </row>
    <row r="3424" spans="1:10" x14ac:dyDescent="0.25">
      <c r="A3424" s="33">
        <v>41039</v>
      </c>
      <c r="B3424" s="44">
        <v>1.2961</v>
      </c>
      <c r="C3424" s="44">
        <v>103.31</v>
      </c>
      <c r="D3424" s="44">
        <v>25.161999999999999</v>
      </c>
      <c r="E3424" s="44">
        <v>7.4335000000000004</v>
      </c>
      <c r="F3424" s="44">
        <v>0.80179999999999996</v>
      </c>
      <c r="G3424" s="44">
        <v>288.31</v>
      </c>
      <c r="H3424" s="44">
        <v>4.2291999999999996</v>
      </c>
      <c r="I3424" s="44">
        <v>1.4953000000000001</v>
      </c>
      <c r="J3424" s="45">
        <v>8.9448000000000008</v>
      </c>
    </row>
    <row r="3425" spans="1:10" x14ac:dyDescent="0.25">
      <c r="A3425" s="33">
        <v>41040</v>
      </c>
      <c r="B3425" s="44">
        <v>1.2944</v>
      </c>
      <c r="C3425" s="44">
        <v>103.48</v>
      </c>
      <c r="D3425" s="44">
        <v>25.253</v>
      </c>
      <c r="E3425" s="44">
        <v>7.4333999999999998</v>
      </c>
      <c r="F3425" s="44">
        <v>0.80330000000000001</v>
      </c>
      <c r="G3425" s="44">
        <v>289.89999999999998</v>
      </c>
      <c r="H3425" s="44">
        <v>4.2434000000000003</v>
      </c>
      <c r="I3425" s="44">
        <v>1.4863</v>
      </c>
      <c r="J3425" s="45">
        <v>8.984</v>
      </c>
    </row>
    <row r="3426" spans="1:10" x14ac:dyDescent="0.25">
      <c r="A3426" s="33">
        <v>41043</v>
      </c>
      <c r="B3426" s="44">
        <v>1.2863</v>
      </c>
      <c r="C3426" s="44">
        <v>102.64</v>
      </c>
      <c r="D3426" s="44">
        <v>25.395</v>
      </c>
      <c r="E3426" s="44">
        <v>7.4333</v>
      </c>
      <c r="F3426" s="44">
        <v>0.8</v>
      </c>
      <c r="G3426" s="44">
        <v>291.77</v>
      </c>
      <c r="H3426" s="44">
        <v>4.3019999999999996</v>
      </c>
      <c r="I3426" s="44">
        <v>1.4865999999999999</v>
      </c>
      <c r="J3426" s="45">
        <v>9.0020000000000007</v>
      </c>
    </row>
    <row r="3427" spans="1:10" x14ac:dyDescent="0.25">
      <c r="A3427" s="33">
        <v>41044</v>
      </c>
      <c r="B3427" s="44">
        <v>1.2843</v>
      </c>
      <c r="C3427" s="44">
        <v>102.65</v>
      </c>
      <c r="D3427" s="44">
        <v>25.515000000000001</v>
      </c>
      <c r="E3427" s="44">
        <v>7.4335000000000004</v>
      </c>
      <c r="F3427" s="44">
        <v>0.80010000000000003</v>
      </c>
      <c r="G3427" s="44">
        <v>292.25</v>
      </c>
      <c r="H3427" s="44">
        <v>4.3224999999999998</v>
      </c>
      <c r="I3427" s="44">
        <v>1.4817</v>
      </c>
      <c r="J3427" s="45">
        <v>9.0436999999999994</v>
      </c>
    </row>
    <row r="3428" spans="1:10" x14ac:dyDescent="0.25">
      <c r="A3428" s="33">
        <v>41045</v>
      </c>
      <c r="B3428" s="44">
        <v>1.2738</v>
      </c>
      <c r="C3428" s="44">
        <v>102.53</v>
      </c>
      <c r="D3428" s="44">
        <v>25.46</v>
      </c>
      <c r="E3428" s="44">
        <v>7.4330999999999996</v>
      </c>
      <c r="F3428" s="44">
        <v>0.79925000000000002</v>
      </c>
      <c r="G3428" s="44">
        <v>294.32</v>
      </c>
      <c r="H3428" s="44">
        <v>4.3499999999999996</v>
      </c>
      <c r="I3428" s="44">
        <v>1.4769000000000001</v>
      </c>
      <c r="J3428" s="45">
        <v>9.0969999999999995</v>
      </c>
    </row>
    <row r="3429" spans="1:10" x14ac:dyDescent="0.25">
      <c r="A3429" s="33">
        <v>41046</v>
      </c>
      <c r="B3429" s="44">
        <v>1.2682</v>
      </c>
      <c r="C3429" s="44">
        <v>101.77</v>
      </c>
      <c r="D3429" s="44">
        <v>25.515000000000001</v>
      </c>
      <c r="E3429" s="44">
        <v>7.4328000000000003</v>
      </c>
      <c r="F3429" s="44">
        <v>0.80079999999999996</v>
      </c>
      <c r="G3429" s="44">
        <v>297.85000000000002</v>
      </c>
      <c r="H3429" s="44">
        <v>4.3483999999999998</v>
      </c>
      <c r="I3429" s="44">
        <v>1.4685999999999999</v>
      </c>
      <c r="J3429" s="45">
        <v>9.1356000000000002</v>
      </c>
    </row>
    <row r="3430" spans="1:10" x14ac:dyDescent="0.25">
      <c r="A3430" s="33">
        <v>41047</v>
      </c>
      <c r="B3430" s="44">
        <v>1.2721</v>
      </c>
      <c r="C3430" s="44">
        <v>100.95</v>
      </c>
      <c r="D3430" s="44">
        <v>25.332999999999998</v>
      </c>
      <c r="E3430" s="44">
        <v>7.4329000000000001</v>
      </c>
      <c r="F3430" s="44">
        <v>0.80420000000000003</v>
      </c>
      <c r="G3430" s="44">
        <v>297.25</v>
      </c>
      <c r="H3430" s="44">
        <v>4.3360000000000003</v>
      </c>
      <c r="I3430" s="44">
        <v>1.4676</v>
      </c>
      <c r="J3430" s="45">
        <v>9.0996000000000006</v>
      </c>
    </row>
    <row r="3431" spans="1:10" x14ac:dyDescent="0.25">
      <c r="A3431" s="33">
        <v>41050</v>
      </c>
      <c r="B3431" s="44">
        <v>1.2749999999999999</v>
      </c>
      <c r="C3431" s="44">
        <v>101.06</v>
      </c>
      <c r="D3431" s="44">
        <v>25.225000000000001</v>
      </c>
      <c r="E3431" s="44">
        <v>7.4320000000000004</v>
      </c>
      <c r="F3431" s="44">
        <v>0.8075</v>
      </c>
      <c r="G3431" s="44">
        <v>297.49</v>
      </c>
      <c r="H3431" s="44">
        <v>4.3330000000000002</v>
      </c>
      <c r="I3431" s="44">
        <v>1.4676</v>
      </c>
      <c r="J3431" s="45">
        <v>9.1190999999999995</v>
      </c>
    </row>
    <row r="3432" spans="1:10" x14ac:dyDescent="0.25">
      <c r="A3432" s="33">
        <v>41051</v>
      </c>
      <c r="B3432" s="44">
        <v>1.2767999999999999</v>
      </c>
      <c r="C3432" s="44">
        <v>101.99</v>
      </c>
      <c r="D3432" s="44">
        <v>25.294</v>
      </c>
      <c r="E3432" s="44">
        <v>7.4317000000000002</v>
      </c>
      <c r="F3432" s="44">
        <v>0.80869999999999997</v>
      </c>
      <c r="G3432" s="44">
        <v>297.05</v>
      </c>
      <c r="H3432" s="44">
        <v>4.3296000000000001</v>
      </c>
      <c r="I3432" s="44">
        <v>1.4651000000000001</v>
      </c>
      <c r="J3432" s="45">
        <v>9.0890000000000004</v>
      </c>
    </row>
    <row r="3433" spans="1:10" x14ac:dyDescent="0.25">
      <c r="A3433" s="33">
        <v>41052</v>
      </c>
      <c r="B3433" s="44">
        <v>1.2659</v>
      </c>
      <c r="C3433" s="44">
        <v>100.59</v>
      </c>
      <c r="D3433" s="44">
        <v>25.495000000000001</v>
      </c>
      <c r="E3433" s="44">
        <v>7.4316000000000004</v>
      </c>
      <c r="F3433" s="44">
        <v>0.8044</v>
      </c>
      <c r="G3433" s="44">
        <v>302</v>
      </c>
      <c r="H3433" s="44">
        <v>4.367</v>
      </c>
      <c r="I3433" s="44">
        <v>1.4572000000000001</v>
      </c>
      <c r="J3433" s="45">
        <v>9.0604999999999993</v>
      </c>
    </row>
    <row r="3434" spans="1:10" x14ac:dyDescent="0.25">
      <c r="A3434" s="33">
        <v>41053</v>
      </c>
      <c r="B3434" s="44">
        <v>1.2557</v>
      </c>
      <c r="C3434" s="44">
        <v>99.75</v>
      </c>
      <c r="D3434" s="44">
        <v>25.39</v>
      </c>
      <c r="E3434" s="44">
        <v>7.4313000000000002</v>
      </c>
      <c r="F3434" s="44">
        <v>0.80095000000000005</v>
      </c>
      <c r="G3434" s="44">
        <v>299.77999999999997</v>
      </c>
      <c r="H3434" s="44">
        <v>4.3483000000000001</v>
      </c>
      <c r="I3434" s="44">
        <v>1.4572000000000001</v>
      </c>
      <c r="J3434" s="45">
        <v>8.9760000000000009</v>
      </c>
    </row>
    <row r="3435" spans="1:10" x14ac:dyDescent="0.25">
      <c r="A3435" s="33">
        <v>41054</v>
      </c>
      <c r="B3435" s="44">
        <v>1.2545999999999999</v>
      </c>
      <c r="C3435" s="44">
        <v>99.8</v>
      </c>
      <c r="D3435" s="44">
        <v>25.422999999999998</v>
      </c>
      <c r="E3435" s="44">
        <v>7.431</v>
      </c>
      <c r="F3435" s="44">
        <v>0.80030000000000001</v>
      </c>
      <c r="G3435" s="44">
        <v>300.77</v>
      </c>
      <c r="H3435" s="44">
        <v>4.3529999999999998</v>
      </c>
      <c r="I3435" s="44">
        <v>1.4601999999999999</v>
      </c>
      <c r="J3435" s="45">
        <v>8.9930000000000003</v>
      </c>
    </row>
    <row r="3436" spans="1:10" x14ac:dyDescent="0.25">
      <c r="A3436" s="33">
        <v>41057</v>
      </c>
      <c r="B3436" s="44">
        <v>1.2565999999999999</v>
      </c>
      <c r="C3436" s="44">
        <v>99.75</v>
      </c>
      <c r="D3436" s="44">
        <v>25.309000000000001</v>
      </c>
      <c r="E3436" s="44">
        <v>7.4302999999999999</v>
      </c>
      <c r="F3436" s="44">
        <v>0.80010000000000003</v>
      </c>
      <c r="G3436" s="44">
        <v>298.38</v>
      </c>
      <c r="H3436" s="44">
        <v>4.3394000000000004</v>
      </c>
      <c r="I3436" s="44">
        <v>1.4572000000000001</v>
      </c>
      <c r="J3436" s="45">
        <v>8.9982000000000006</v>
      </c>
    </row>
    <row r="3437" spans="1:10" x14ac:dyDescent="0.25">
      <c r="A3437" s="33">
        <v>41058</v>
      </c>
      <c r="B3437" s="44">
        <v>1.2523</v>
      </c>
      <c r="C3437" s="44">
        <v>99.64</v>
      </c>
      <c r="D3437" s="44">
        <v>25.512</v>
      </c>
      <c r="E3437" s="44">
        <v>7.4306999999999999</v>
      </c>
      <c r="F3437" s="44">
        <v>0.7994</v>
      </c>
      <c r="G3437" s="44">
        <v>297.89999999999998</v>
      </c>
      <c r="H3437" s="44">
        <v>4.3609999999999998</v>
      </c>
      <c r="I3437" s="44">
        <v>1.4531000000000001</v>
      </c>
      <c r="J3437" s="45">
        <v>8.9864999999999995</v>
      </c>
    </row>
    <row r="3438" spans="1:10" x14ac:dyDescent="0.25">
      <c r="A3438" s="33">
        <v>41059</v>
      </c>
      <c r="B3438" s="44">
        <v>1.2438</v>
      </c>
      <c r="C3438" s="44">
        <v>98.38</v>
      </c>
      <c r="D3438" s="44">
        <v>25.658000000000001</v>
      </c>
      <c r="E3438" s="44">
        <v>7.4311999999999996</v>
      </c>
      <c r="F3438" s="44">
        <v>0.79774999999999996</v>
      </c>
      <c r="G3438" s="44">
        <v>298.95</v>
      </c>
      <c r="H3438" s="44">
        <v>4.3872999999999998</v>
      </c>
      <c r="I3438" s="44">
        <v>1.4489000000000001</v>
      </c>
      <c r="J3438" s="45">
        <v>8.9555000000000007</v>
      </c>
    </row>
    <row r="3439" spans="1:10" x14ac:dyDescent="0.25">
      <c r="A3439" s="33">
        <v>41060</v>
      </c>
      <c r="B3439" s="44">
        <v>1.2403</v>
      </c>
      <c r="C3439" s="44">
        <v>97.66</v>
      </c>
      <c r="D3439" s="44">
        <v>25.693000000000001</v>
      </c>
      <c r="E3439" s="44">
        <v>7.4318999999999997</v>
      </c>
      <c r="F3439" s="44">
        <v>0.79990000000000006</v>
      </c>
      <c r="G3439" s="44">
        <v>301.64999999999998</v>
      </c>
      <c r="H3439" s="44">
        <v>4.3914999999999997</v>
      </c>
      <c r="I3439" s="44">
        <v>1.4448000000000001</v>
      </c>
      <c r="J3439" s="45">
        <v>8.9751999999999992</v>
      </c>
    </row>
    <row r="3440" spans="1:10" x14ac:dyDescent="0.25">
      <c r="A3440" s="33">
        <v>41061</v>
      </c>
      <c r="B3440" s="44">
        <v>1.2322</v>
      </c>
      <c r="C3440" s="44">
        <v>96.25</v>
      </c>
      <c r="D3440" s="44">
        <v>25.786999999999999</v>
      </c>
      <c r="E3440" s="44">
        <v>7.4306999999999999</v>
      </c>
      <c r="F3440" s="44">
        <v>0.80500000000000005</v>
      </c>
      <c r="G3440" s="44">
        <v>306</v>
      </c>
      <c r="H3440" s="44">
        <v>4.4124999999999996</v>
      </c>
      <c r="I3440" s="44">
        <v>1.4384999999999999</v>
      </c>
      <c r="J3440" s="45">
        <v>8.9946999999999999</v>
      </c>
    </row>
    <row r="3441" spans="1:10" x14ac:dyDescent="0.25">
      <c r="A3441" s="33">
        <v>41064</v>
      </c>
      <c r="B3441" s="44">
        <v>1.2437</v>
      </c>
      <c r="C3441" s="44">
        <v>97.16</v>
      </c>
      <c r="D3441" s="44">
        <v>25.733000000000001</v>
      </c>
      <c r="E3441" s="44">
        <v>7.4303999999999997</v>
      </c>
      <c r="F3441" s="44">
        <v>0.80845</v>
      </c>
      <c r="G3441" s="44">
        <v>303.06</v>
      </c>
      <c r="H3441" s="44">
        <v>4.399</v>
      </c>
      <c r="I3441" s="44">
        <v>1.4418</v>
      </c>
      <c r="J3441" s="45">
        <v>9.0069999999999997</v>
      </c>
    </row>
    <row r="3442" spans="1:10" x14ac:dyDescent="0.25">
      <c r="A3442" s="33">
        <v>41065</v>
      </c>
      <c r="B3442" s="44">
        <v>1.2428999999999999</v>
      </c>
      <c r="C3442" s="44">
        <v>97.25</v>
      </c>
      <c r="D3442" s="44">
        <v>25.72</v>
      </c>
      <c r="E3442" s="44">
        <v>7.4314</v>
      </c>
      <c r="F3442" s="44">
        <v>0.81005000000000005</v>
      </c>
      <c r="G3442" s="44">
        <v>302.19</v>
      </c>
      <c r="H3442" s="44">
        <v>4.3815999999999997</v>
      </c>
      <c r="I3442" s="44">
        <v>1.4401999999999999</v>
      </c>
      <c r="J3442" s="45">
        <v>8.9689999999999994</v>
      </c>
    </row>
    <row r="3443" spans="1:10" x14ac:dyDescent="0.25">
      <c r="A3443" s="33">
        <v>41066</v>
      </c>
      <c r="B3443" s="44">
        <v>1.2484999999999999</v>
      </c>
      <c r="C3443" s="44">
        <v>98.82</v>
      </c>
      <c r="D3443" s="44">
        <v>25.565000000000001</v>
      </c>
      <c r="E3443" s="44">
        <v>7.4322999999999997</v>
      </c>
      <c r="F3443" s="44">
        <v>0.80630000000000002</v>
      </c>
      <c r="G3443" s="44">
        <v>300.04000000000002</v>
      </c>
      <c r="H3443" s="44">
        <v>4.3498000000000001</v>
      </c>
      <c r="I3443" s="44">
        <v>1.4489000000000001</v>
      </c>
      <c r="J3443" s="45">
        <v>9.0165000000000006</v>
      </c>
    </row>
    <row r="3444" spans="1:10" x14ac:dyDescent="0.25">
      <c r="A3444" s="33">
        <v>41067</v>
      </c>
      <c r="B3444" s="44">
        <v>1.2595000000000001</v>
      </c>
      <c r="C3444" s="44">
        <v>100.08</v>
      </c>
      <c r="D3444" s="44">
        <v>25.324999999999999</v>
      </c>
      <c r="E3444" s="44">
        <v>7.4335000000000004</v>
      </c>
      <c r="F3444" s="44">
        <v>0.80859999999999999</v>
      </c>
      <c r="G3444" s="44">
        <v>295.05</v>
      </c>
      <c r="H3444" s="44">
        <v>4.2699999999999996</v>
      </c>
      <c r="I3444" s="44">
        <v>1.4471000000000001</v>
      </c>
      <c r="J3444" s="45">
        <v>8.9664000000000001</v>
      </c>
    </row>
    <row r="3445" spans="1:10" x14ac:dyDescent="0.25">
      <c r="A3445" s="33">
        <v>41068</v>
      </c>
      <c r="B3445" s="44">
        <v>1.2467999999999999</v>
      </c>
      <c r="C3445" s="44">
        <v>98.9</v>
      </c>
      <c r="D3445" s="44">
        <v>25.481000000000002</v>
      </c>
      <c r="E3445" s="44">
        <v>7.4318999999999997</v>
      </c>
      <c r="F3445" s="44">
        <v>0.80794999999999995</v>
      </c>
      <c r="G3445" s="44">
        <v>296.60000000000002</v>
      </c>
      <c r="H3445" s="44">
        <v>4.2960000000000003</v>
      </c>
      <c r="I3445" s="44">
        <v>1.4331</v>
      </c>
      <c r="J3445" s="45">
        <v>8.9780999999999995</v>
      </c>
    </row>
    <row r="3446" spans="1:10" x14ac:dyDescent="0.25">
      <c r="A3446" s="33">
        <v>41071</v>
      </c>
      <c r="B3446" s="44">
        <v>1.2544</v>
      </c>
      <c r="C3446" s="44">
        <v>99.6</v>
      </c>
      <c r="D3446" s="44">
        <v>25.395</v>
      </c>
      <c r="E3446" s="44">
        <v>7.4329000000000001</v>
      </c>
      <c r="F3446" s="44">
        <v>0.80769999999999997</v>
      </c>
      <c r="G3446" s="44">
        <v>295.92</v>
      </c>
      <c r="H3446" s="44">
        <v>4.2953000000000001</v>
      </c>
      <c r="I3446" s="44">
        <v>1.4255</v>
      </c>
      <c r="J3446" s="45">
        <v>8.8640000000000008</v>
      </c>
    </row>
    <row r="3447" spans="1:10" x14ac:dyDescent="0.25">
      <c r="A3447" s="33">
        <v>41072</v>
      </c>
      <c r="B3447" s="44">
        <v>1.2492000000000001</v>
      </c>
      <c r="C3447" s="44">
        <v>99.4</v>
      </c>
      <c r="D3447" s="44">
        <v>25.681999999999999</v>
      </c>
      <c r="E3447" s="44">
        <v>7.4324000000000003</v>
      </c>
      <c r="F3447" s="44">
        <v>0.80384999999999995</v>
      </c>
      <c r="G3447" s="44">
        <v>296.92</v>
      </c>
      <c r="H3447" s="44">
        <v>4.3282999999999996</v>
      </c>
      <c r="I3447" s="44">
        <v>1.4261999999999999</v>
      </c>
      <c r="J3447" s="45">
        <v>8.8640000000000008</v>
      </c>
    </row>
    <row r="3448" spans="1:10" x14ac:dyDescent="0.25">
      <c r="A3448" s="33">
        <v>41073</v>
      </c>
      <c r="B3448" s="44">
        <v>1.2534000000000001</v>
      </c>
      <c r="C3448" s="44">
        <v>99.8</v>
      </c>
      <c r="D3448" s="44">
        <v>25.577999999999999</v>
      </c>
      <c r="E3448" s="44">
        <v>7.4318</v>
      </c>
      <c r="F3448" s="44">
        <v>0.80630000000000002</v>
      </c>
      <c r="G3448" s="44">
        <v>296.43</v>
      </c>
      <c r="H3448" s="44">
        <v>4.3239999999999998</v>
      </c>
      <c r="I3448" s="44">
        <v>1.4258999999999999</v>
      </c>
      <c r="J3448" s="45">
        <v>8.8320000000000007</v>
      </c>
    </row>
    <row r="3449" spans="1:10" x14ac:dyDescent="0.25">
      <c r="A3449" s="33">
        <v>41074</v>
      </c>
      <c r="B3449" s="44">
        <v>1.2551000000000001</v>
      </c>
      <c r="C3449" s="44">
        <v>99.51</v>
      </c>
      <c r="D3449" s="44">
        <v>25.54</v>
      </c>
      <c r="E3449" s="44">
        <v>7.4311999999999996</v>
      </c>
      <c r="F3449" s="44">
        <v>0.80920000000000003</v>
      </c>
      <c r="G3449" s="44">
        <v>297.63</v>
      </c>
      <c r="H3449" s="44">
        <v>4.3150000000000004</v>
      </c>
      <c r="I3449" s="44">
        <v>1.4191</v>
      </c>
      <c r="J3449" s="45">
        <v>8.8373000000000008</v>
      </c>
    </row>
    <row r="3450" spans="1:10" x14ac:dyDescent="0.25">
      <c r="A3450" s="33">
        <v>41075</v>
      </c>
      <c r="B3450" s="44">
        <v>1.2596000000000001</v>
      </c>
      <c r="C3450" s="44">
        <v>99.24</v>
      </c>
      <c r="D3450" s="44">
        <v>25.591999999999999</v>
      </c>
      <c r="E3450" s="44">
        <v>7.4313000000000002</v>
      </c>
      <c r="F3450" s="44">
        <v>0.81189999999999996</v>
      </c>
      <c r="G3450" s="44">
        <v>296.64</v>
      </c>
      <c r="H3450" s="44">
        <v>4.2984</v>
      </c>
      <c r="I3450" s="44">
        <v>1.4179999999999999</v>
      </c>
      <c r="J3450" s="45">
        <v>8.8353000000000002</v>
      </c>
    </row>
    <row r="3451" spans="1:10" x14ac:dyDescent="0.25">
      <c r="A3451" s="33">
        <v>41078</v>
      </c>
      <c r="B3451" s="44">
        <v>1.2618</v>
      </c>
      <c r="C3451" s="44">
        <v>99.75</v>
      </c>
      <c r="D3451" s="44">
        <v>25.492999999999999</v>
      </c>
      <c r="E3451" s="44">
        <v>7.4324000000000003</v>
      </c>
      <c r="F3451" s="44">
        <v>0.80600000000000005</v>
      </c>
      <c r="G3451" s="44">
        <v>292.60000000000002</v>
      </c>
      <c r="H3451" s="44">
        <v>4.2807000000000004</v>
      </c>
      <c r="I3451" s="44">
        <v>1.4157999999999999</v>
      </c>
      <c r="J3451" s="45">
        <v>8.8412000000000006</v>
      </c>
    </row>
    <row r="3452" spans="1:10" x14ac:dyDescent="0.25">
      <c r="A3452" s="33">
        <v>41079</v>
      </c>
      <c r="B3452" s="44">
        <v>1.2619</v>
      </c>
      <c r="C3452" s="44">
        <v>99.57</v>
      </c>
      <c r="D3452" s="44">
        <v>25.495000000000001</v>
      </c>
      <c r="E3452" s="44">
        <v>7.4333</v>
      </c>
      <c r="F3452" s="44">
        <v>0.80520000000000003</v>
      </c>
      <c r="G3452" s="44">
        <v>288.61</v>
      </c>
      <c r="H3452" s="44">
        <v>4.2530000000000001</v>
      </c>
      <c r="I3452" s="44">
        <v>1.4156</v>
      </c>
      <c r="J3452" s="45">
        <v>8.8398000000000003</v>
      </c>
    </row>
    <row r="3453" spans="1:10" x14ac:dyDescent="0.25">
      <c r="A3453" s="33">
        <v>41080</v>
      </c>
      <c r="B3453" s="44">
        <v>1.2704</v>
      </c>
      <c r="C3453" s="44">
        <v>100.24</v>
      </c>
      <c r="D3453" s="44">
        <v>25.452999999999999</v>
      </c>
      <c r="E3453" s="44">
        <v>7.4333999999999998</v>
      </c>
      <c r="F3453" s="44">
        <v>0.80600000000000005</v>
      </c>
      <c r="G3453" s="44">
        <v>286.95</v>
      </c>
      <c r="H3453" s="44">
        <v>4.2393000000000001</v>
      </c>
      <c r="I3453" s="44">
        <v>1.4266000000000001</v>
      </c>
      <c r="J3453" s="45">
        <v>8.8434000000000008</v>
      </c>
    </row>
    <row r="3454" spans="1:10" x14ac:dyDescent="0.25">
      <c r="A3454" s="33">
        <v>41081</v>
      </c>
      <c r="B3454" s="44">
        <v>1.2669999999999999</v>
      </c>
      <c r="C3454" s="44">
        <v>101.46</v>
      </c>
      <c r="D3454" s="44">
        <v>25.683</v>
      </c>
      <c r="E3454" s="44">
        <v>7.4329999999999998</v>
      </c>
      <c r="F3454" s="44">
        <v>0.80694999999999995</v>
      </c>
      <c r="G3454" s="44">
        <v>285.83</v>
      </c>
      <c r="H3454" s="44">
        <v>4.2537000000000003</v>
      </c>
      <c r="I3454" s="44">
        <v>1.4286000000000001</v>
      </c>
      <c r="J3454" s="45">
        <v>8.8360000000000003</v>
      </c>
    </row>
    <row r="3455" spans="1:10" x14ac:dyDescent="0.25">
      <c r="A3455" s="33">
        <v>41082</v>
      </c>
      <c r="B3455" s="44">
        <v>1.2539</v>
      </c>
      <c r="C3455" s="44">
        <v>100.68</v>
      </c>
      <c r="D3455" s="44">
        <v>25.774999999999999</v>
      </c>
      <c r="E3455" s="44">
        <v>7.4343000000000004</v>
      </c>
      <c r="F3455" s="44">
        <v>0.80420000000000003</v>
      </c>
      <c r="G3455" s="44">
        <v>287.66000000000003</v>
      </c>
      <c r="H3455" s="44">
        <v>4.2563000000000004</v>
      </c>
      <c r="I3455" s="44">
        <v>1.4232</v>
      </c>
      <c r="J3455" s="45">
        <v>8.8008000000000006</v>
      </c>
    </row>
    <row r="3456" spans="1:10" x14ac:dyDescent="0.25">
      <c r="A3456" s="33">
        <v>41085</v>
      </c>
      <c r="B3456" s="44">
        <v>1.2487999999999999</v>
      </c>
      <c r="C3456" s="44">
        <v>99.57</v>
      </c>
      <c r="D3456" s="44">
        <v>25.812999999999999</v>
      </c>
      <c r="E3456" s="44">
        <v>7.4335000000000004</v>
      </c>
      <c r="F3456" s="44">
        <v>0.80284999999999995</v>
      </c>
      <c r="G3456" s="44">
        <v>287.52999999999997</v>
      </c>
      <c r="H3456" s="44">
        <v>4.2548000000000004</v>
      </c>
      <c r="I3456" s="44">
        <v>1.4231</v>
      </c>
      <c r="J3456" s="45">
        <v>8.8164999999999996</v>
      </c>
    </row>
    <row r="3457" spans="1:10" x14ac:dyDescent="0.25">
      <c r="A3457" s="33">
        <v>41086</v>
      </c>
      <c r="B3457" s="44">
        <v>1.2475000000000001</v>
      </c>
      <c r="C3457" s="44">
        <v>98.97</v>
      </c>
      <c r="D3457" s="44">
        <v>25.963000000000001</v>
      </c>
      <c r="E3457" s="44">
        <v>7.4333999999999998</v>
      </c>
      <c r="F3457" s="44">
        <v>0.79959999999999998</v>
      </c>
      <c r="G3457" s="44">
        <v>286.39999999999998</v>
      </c>
      <c r="H3457" s="44">
        <v>4.2480000000000002</v>
      </c>
      <c r="I3457" s="44">
        <v>1.4246000000000001</v>
      </c>
      <c r="J3457" s="45">
        <v>8.8203999999999994</v>
      </c>
    </row>
    <row r="3458" spans="1:10" x14ac:dyDescent="0.25">
      <c r="A3458" s="33">
        <v>41087</v>
      </c>
      <c r="B3458" s="44">
        <v>1.2478</v>
      </c>
      <c r="C3458" s="44">
        <v>99.49</v>
      </c>
      <c r="D3458" s="44">
        <v>25.916</v>
      </c>
      <c r="E3458" s="44">
        <v>7.4337</v>
      </c>
      <c r="F3458" s="44">
        <v>0.79990000000000006</v>
      </c>
      <c r="G3458" s="44">
        <v>287.27999999999997</v>
      </c>
      <c r="H3458" s="44">
        <v>4.2515000000000001</v>
      </c>
      <c r="I3458" s="44">
        <v>1.4251</v>
      </c>
      <c r="J3458" s="45">
        <v>8.8241999999999994</v>
      </c>
    </row>
    <row r="3459" spans="1:10" x14ac:dyDescent="0.25">
      <c r="A3459" s="33">
        <v>41088</v>
      </c>
      <c r="B3459" s="44">
        <v>1.2418</v>
      </c>
      <c r="C3459" s="44">
        <v>98.6</v>
      </c>
      <c r="D3459" s="44">
        <v>25.81</v>
      </c>
      <c r="E3459" s="44">
        <v>7.4329999999999998</v>
      </c>
      <c r="F3459" s="44">
        <v>0.79884999999999995</v>
      </c>
      <c r="G3459" s="44">
        <v>287.83</v>
      </c>
      <c r="H3459" s="44">
        <v>4.2872000000000003</v>
      </c>
      <c r="I3459" s="44">
        <v>1.4238999999999999</v>
      </c>
      <c r="J3459" s="45">
        <v>8.8009000000000004</v>
      </c>
    </row>
    <row r="3460" spans="1:10" x14ac:dyDescent="0.25">
      <c r="A3460" s="33">
        <v>41089</v>
      </c>
      <c r="B3460" s="44">
        <v>1.2589999999999999</v>
      </c>
      <c r="C3460" s="44">
        <v>100.13</v>
      </c>
      <c r="D3460" s="44">
        <v>25.64</v>
      </c>
      <c r="E3460" s="44">
        <v>7.4333999999999998</v>
      </c>
      <c r="F3460" s="44">
        <v>0.80679999999999996</v>
      </c>
      <c r="G3460" s="44">
        <v>287.77</v>
      </c>
      <c r="H3460" s="44">
        <v>4.2488000000000001</v>
      </c>
      <c r="I3460" s="44">
        <v>1.4154</v>
      </c>
      <c r="J3460" s="45">
        <v>8.7728000000000002</v>
      </c>
    </row>
    <row r="3461" spans="1:10" x14ac:dyDescent="0.25">
      <c r="A3461" s="33">
        <v>41092</v>
      </c>
      <c r="B3461" s="44">
        <v>1.2593000000000001</v>
      </c>
      <c r="C3461" s="44">
        <v>100.51</v>
      </c>
      <c r="D3461" s="44">
        <v>25.515000000000001</v>
      </c>
      <c r="E3461" s="44">
        <v>7.4343000000000004</v>
      </c>
      <c r="F3461" s="44">
        <v>0.80410000000000004</v>
      </c>
      <c r="G3461" s="44">
        <v>286.2</v>
      </c>
      <c r="H3461" s="44">
        <v>4.2205000000000004</v>
      </c>
      <c r="I3461" s="44">
        <v>1.4154</v>
      </c>
      <c r="J3461" s="45">
        <v>8.7439999999999998</v>
      </c>
    </row>
    <row r="3462" spans="1:10" x14ac:dyDescent="0.25">
      <c r="A3462" s="33">
        <v>41093</v>
      </c>
      <c r="B3462" s="44">
        <v>1.2575000000000001</v>
      </c>
      <c r="C3462" s="44">
        <v>100.26</v>
      </c>
      <c r="D3462" s="44">
        <v>25.555</v>
      </c>
      <c r="E3462" s="44">
        <v>7.4341999999999997</v>
      </c>
      <c r="F3462" s="44">
        <v>0.80274999999999996</v>
      </c>
      <c r="G3462" s="44">
        <v>286.23</v>
      </c>
      <c r="H3462" s="44">
        <v>4.21</v>
      </c>
      <c r="I3462" s="44">
        <v>1.4234</v>
      </c>
      <c r="J3462" s="45">
        <v>8.7304999999999993</v>
      </c>
    </row>
    <row r="3463" spans="1:10" x14ac:dyDescent="0.25">
      <c r="A3463" s="33">
        <v>41094</v>
      </c>
      <c r="B3463" s="44">
        <v>1.256</v>
      </c>
      <c r="C3463" s="44">
        <v>100.28</v>
      </c>
      <c r="D3463" s="44">
        <v>25.5</v>
      </c>
      <c r="E3463" s="44">
        <v>7.4366000000000003</v>
      </c>
      <c r="F3463" s="44">
        <v>0.80320000000000003</v>
      </c>
      <c r="G3463" s="44">
        <v>285.36</v>
      </c>
      <c r="H3463" s="44">
        <v>4.2065999999999999</v>
      </c>
      <c r="I3463" s="44">
        <v>1.4320999999999999</v>
      </c>
      <c r="J3463" s="45">
        <v>8.6875999999999998</v>
      </c>
    </row>
    <row r="3464" spans="1:10" x14ac:dyDescent="0.25">
      <c r="A3464" s="33">
        <v>41095</v>
      </c>
      <c r="B3464" s="44">
        <v>1.2425999999999999</v>
      </c>
      <c r="C3464" s="44">
        <v>99.14</v>
      </c>
      <c r="D3464" s="44">
        <v>25.457000000000001</v>
      </c>
      <c r="E3464" s="44">
        <v>7.4367000000000001</v>
      </c>
      <c r="F3464" s="44">
        <v>0.7984</v>
      </c>
      <c r="G3464" s="44">
        <v>285.95</v>
      </c>
      <c r="H3464" s="44">
        <v>4.2060000000000004</v>
      </c>
      <c r="I3464" s="44">
        <v>1.4298999999999999</v>
      </c>
      <c r="J3464" s="45">
        <v>8.6176999999999992</v>
      </c>
    </row>
    <row r="3465" spans="1:10" x14ac:dyDescent="0.25">
      <c r="A3465" s="33">
        <v>41096</v>
      </c>
      <c r="B3465" s="44">
        <v>1.2377</v>
      </c>
      <c r="C3465" s="44">
        <v>98.87</v>
      </c>
      <c r="D3465" s="44">
        <v>25.7</v>
      </c>
      <c r="E3465" s="44">
        <v>7.4413</v>
      </c>
      <c r="F3465" s="44">
        <v>0.79649999999999999</v>
      </c>
      <c r="G3465" s="44">
        <v>287.60000000000002</v>
      </c>
      <c r="H3465" s="44">
        <v>4.2138999999999998</v>
      </c>
      <c r="I3465" s="44">
        <v>1.4246000000000001</v>
      </c>
      <c r="J3465" s="45">
        <v>8.6576000000000004</v>
      </c>
    </row>
    <row r="3466" spans="1:10" x14ac:dyDescent="0.25">
      <c r="A3466" s="33">
        <v>41099</v>
      </c>
      <c r="B3466" s="44">
        <v>1.2293000000000001</v>
      </c>
      <c r="C3466" s="44">
        <v>97.81</v>
      </c>
      <c r="D3466" s="44">
        <v>25.536000000000001</v>
      </c>
      <c r="E3466" s="44">
        <v>7.4386999999999999</v>
      </c>
      <c r="F3466" s="44">
        <v>0.79359999999999997</v>
      </c>
      <c r="G3466" s="44">
        <v>289.61</v>
      </c>
      <c r="H3466" s="44">
        <v>4.2332999999999998</v>
      </c>
      <c r="I3466" s="44">
        <v>1.4226000000000001</v>
      </c>
      <c r="J3466" s="45">
        <v>8.6225000000000005</v>
      </c>
    </row>
    <row r="3467" spans="1:10" x14ac:dyDescent="0.25">
      <c r="A3467" s="33">
        <v>41100</v>
      </c>
      <c r="B3467" s="44">
        <v>1.2284999999999999</v>
      </c>
      <c r="C3467" s="44">
        <v>97.64</v>
      </c>
      <c r="D3467" s="44">
        <v>25.431000000000001</v>
      </c>
      <c r="E3467" s="44">
        <v>7.4379999999999997</v>
      </c>
      <c r="F3467" s="44">
        <v>0.79210000000000003</v>
      </c>
      <c r="G3467" s="44">
        <v>288.12</v>
      </c>
      <c r="H3467" s="44">
        <v>4.1981999999999999</v>
      </c>
      <c r="I3467" s="44">
        <v>1.4136</v>
      </c>
      <c r="J3467" s="45">
        <v>8.5733999999999995</v>
      </c>
    </row>
    <row r="3468" spans="1:10" x14ac:dyDescent="0.25">
      <c r="A3468" s="33">
        <v>41101</v>
      </c>
      <c r="B3468" s="44">
        <v>1.226</v>
      </c>
      <c r="C3468" s="44">
        <v>97.14</v>
      </c>
      <c r="D3468" s="44">
        <v>25.395</v>
      </c>
      <c r="E3468" s="44">
        <v>7.4363000000000001</v>
      </c>
      <c r="F3468" s="44">
        <v>0.78815000000000002</v>
      </c>
      <c r="G3468" s="44">
        <v>288.75</v>
      </c>
      <c r="H3468" s="44">
        <v>4.1696999999999997</v>
      </c>
      <c r="I3468" s="44">
        <v>1.4132</v>
      </c>
      <c r="J3468" s="45">
        <v>8.5383999999999993</v>
      </c>
    </row>
    <row r="3469" spans="1:10" x14ac:dyDescent="0.25">
      <c r="A3469" s="33">
        <v>41102</v>
      </c>
      <c r="B3469" s="44">
        <v>1.2178</v>
      </c>
      <c r="C3469" s="44">
        <v>96.63</v>
      </c>
      <c r="D3469" s="44">
        <v>25.443999999999999</v>
      </c>
      <c r="E3469" s="44">
        <v>7.4370000000000003</v>
      </c>
      <c r="F3469" s="44">
        <v>0.78859999999999997</v>
      </c>
      <c r="G3469" s="44">
        <v>288.60000000000002</v>
      </c>
      <c r="H3469" s="44">
        <v>4.2081</v>
      </c>
      <c r="I3469" s="44">
        <v>1.4142999999999999</v>
      </c>
      <c r="J3469" s="45">
        <v>8.5808</v>
      </c>
    </row>
    <row r="3470" spans="1:10" x14ac:dyDescent="0.25">
      <c r="A3470" s="33">
        <v>41103</v>
      </c>
      <c r="B3470" s="44">
        <v>1.2184999999999999</v>
      </c>
      <c r="C3470" s="44">
        <v>96.6</v>
      </c>
      <c r="D3470" s="44">
        <v>25.395</v>
      </c>
      <c r="E3470" s="44">
        <v>7.4385000000000003</v>
      </c>
      <c r="F3470" s="44">
        <v>0.78749999999999998</v>
      </c>
      <c r="G3470" s="44">
        <v>288.95</v>
      </c>
      <c r="H3470" s="44">
        <v>4.2112999999999996</v>
      </c>
      <c r="I3470" s="44">
        <v>1.4149</v>
      </c>
      <c r="J3470" s="45">
        <v>8.5746000000000002</v>
      </c>
    </row>
    <row r="3471" spans="1:10" x14ac:dyDescent="0.25">
      <c r="A3471" s="33">
        <v>41106</v>
      </c>
      <c r="B3471" s="44">
        <v>1.2177</v>
      </c>
      <c r="C3471" s="44">
        <v>96.25</v>
      </c>
      <c r="D3471" s="44">
        <v>25.388000000000002</v>
      </c>
      <c r="E3471" s="44">
        <v>7.4397000000000002</v>
      </c>
      <c r="F3471" s="44">
        <v>0.78439999999999999</v>
      </c>
      <c r="G3471" s="44">
        <v>288.14999999999998</v>
      </c>
      <c r="H3471" s="44">
        <v>4.1844000000000001</v>
      </c>
      <c r="I3471" s="44">
        <v>1.4258999999999999</v>
      </c>
      <c r="J3471" s="45">
        <v>8.6184999999999992</v>
      </c>
    </row>
    <row r="3472" spans="1:10" x14ac:dyDescent="0.25">
      <c r="A3472" s="33">
        <v>41107</v>
      </c>
      <c r="B3472" s="44">
        <v>1.2281</v>
      </c>
      <c r="C3472" s="44">
        <v>97.14</v>
      </c>
      <c r="D3472" s="44">
        <v>25.34</v>
      </c>
      <c r="E3472" s="44">
        <v>7.4420999999999999</v>
      </c>
      <c r="F3472" s="44">
        <v>0.78615000000000002</v>
      </c>
      <c r="G3472" s="44">
        <v>286.81</v>
      </c>
      <c r="H3472" s="44">
        <v>4.1704999999999997</v>
      </c>
      <c r="I3472" s="44">
        <v>1.4263999999999999</v>
      </c>
      <c r="J3472" s="45">
        <v>8.6045999999999996</v>
      </c>
    </row>
    <row r="3473" spans="1:10" x14ac:dyDescent="0.25">
      <c r="A3473" s="33">
        <v>41108</v>
      </c>
      <c r="B3473" s="44">
        <v>1.2234</v>
      </c>
      <c r="C3473" s="44">
        <v>96.63</v>
      </c>
      <c r="D3473" s="44">
        <v>25.277999999999999</v>
      </c>
      <c r="E3473" s="44">
        <v>7.4387999999999996</v>
      </c>
      <c r="F3473" s="44">
        <v>0.78400000000000003</v>
      </c>
      <c r="G3473" s="44">
        <v>285.89999999999998</v>
      </c>
      <c r="H3473" s="44">
        <v>4.1795</v>
      </c>
      <c r="I3473" s="44">
        <v>1.4301999999999999</v>
      </c>
      <c r="J3473" s="45">
        <v>8.4926999999999992</v>
      </c>
    </row>
    <row r="3474" spans="1:10" x14ac:dyDescent="0.25">
      <c r="A3474" s="33">
        <v>41109</v>
      </c>
      <c r="B3474" s="44">
        <v>1.2286999999999999</v>
      </c>
      <c r="C3474" s="44">
        <v>96.51</v>
      </c>
      <c r="D3474" s="44">
        <v>25.331</v>
      </c>
      <c r="E3474" s="44">
        <v>7.4386999999999999</v>
      </c>
      <c r="F3474" s="44">
        <v>0.78300000000000003</v>
      </c>
      <c r="G3474" s="44">
        <v>284.05</v>
      </c>
      <c r="H3474" s="44">
        <v>4.1584000000000003</v>
      </c>
      <c r="I3474" s="44">
        <v>1.4298999999999999</v>
      </c>
      <c r="J3474" s="45">
        <v>8.5045000000000002</v>
      </c>
    </row>
    <row r="3475" spans="1:10" x14ac:dyDescent="0.25">
      <c r="A3475" s="33">
        <v>41110</v>
      </c>
      <c r="B3475" s="44">
        <v>1.22</v>
      </c>
      <c r="C3475" s="44">
        <v>95.86</v>
      </c>
      <c r="D3475" s="44">
        <v>25.57</v>
      </c>
      <c r="E3475" s="44">
        <v>7.4394</v>
      </c>
      <c r="F3475" s="44">
        <v>0.77834999999999999</v>
      </c>
      <c r="G3475" s="44">
        <v>285.97000000000003</v>
      </c>
      <c r="H3475" s="44">
        <v>4.1626000000000003</v>
      </c>
      <c r="I3475" s="44">
        <v>1.4200999999999999</v>
      </c>
      <c r="J3475" s="45">
        <v>8.4540000000000006</v>
      </c>
    </row>
    <row r="3476" spans="1:10" x14ac:dyDescent="0.25">
      <c r="A3476" s="33">
        <v>41113</v>
      </c>
      <c r="B3476" s="44">
        <v>1.2104999999999999</v>
      </c>
      <c r="C3476" s="44">
        <v>94.72</v>
      </c>
      <c r="D3476" s="44">
        <v>25.579000000000001</v>
      </c>
      <c r="E3476" s="44">
        <v>7.4396000000000004</v>
      </c>
      <c r="F3476" s="44">
        <v>0.77980000000000005</v>
      </c>
      <c r="G3476" s="44">
        <v>288.33999999999997</v>
      </c>
      <c r="H3476" s="44">
        <v>4.1967999999999996</v>
      </c>
      <c r="I3476" s="44">
        <v>1.42</v>
      </c>
      <c r="J3476" s="45">
        <v>8.4507999999999992</v>
      </c>
    </row>
    <row r="3477" spans="1:10" x14ac:dyDescent="0.25">
      <c r="A3477" s="33">
        <v>41114</v>
      </c>
      <c r="B3477" s="44">
        <v>1.2089000000000001</v>
      </c>
      <c r="C3477" s="44">
        <v>94.63</v>
      </c>
      <c r="D3477" s="44">
        <v>25.539000000000001</v>
      </c>
      <c r="E3477" s="44">
        <v>7.4391999999999996</v>
      </c>
      <c r="F3477" s="44">
        <v>0.77849999999999997</v>
      </c>
      <c r="G3477" s="44">
        <v>288.93</v>
      </c>
      <c r="H3477" s="44">
        <v>4.2133000000000003</v>
      </c>
      <c r="I3477" s="44">
        <v>1.4202999999999999</v>
      </c>
      <c r="J3477" s="45">
        <v>8.4215</v>
      </c>
    </row>
    <row r="3478" spans="1:10" x14ac:dyDescent="0.25">
      <c r="A3478" s="33">
        <v>41115</v>
      </c>
      <c r="B3478" s="44">
        <v>1.2134</v>
      </c>
      <c r="C3478" s="44">
        <v>94.97</v>
      </c>
      <c r="D3478" s="44">
        <v>25.56</v>
      </c>
      <c r="E3478" s="44">
        <v>7.4386000000000001</v>
      </c>
      <c r="F3478" s="44">
        <v>0.78320000000000001</v>
      </c>
      <c r="G3478" s="44">
        <v>288.61</v>
      </c>
      <c r="H3478" s="44">
        <v>4.1936</v>
      </c>
      <c r="I3478" s="44">
        <v>1.4207000000000001</v>
      </c>
      <c r="J3478" s="45">
        <v>8.4591999999999992</v>
      </c>
    </row>
    <row r="3479" spans="1:10" x14ac:dyDescent="0.25">
      <c r="A3479" s="33">
        <v>41116</v>
      </c>
      <c r="B3479" s="44">
        <v>1.226</v>
      </c>
      <c r="C3479" s="44">
        <v>95.79</v>
      </c>
      <c r="D3479" s="44">
        <v>25.504999999999999</v>
      </c>
      <c r="E3479" s="44">
        <v>7.4383999999999997</v>
      </c>
      <c r="F3479" s="44">
        <v>0.78280000000000005</v>
      </c>
      <c r="G3479" s="44">
        <v>284.81</v>
      </c>
      <c r="H3479" s="44">
        <v>4.1505999999999998</v>
      </c>
      <c r="I3479" s="44">
        <v>1.4228000000000001</v>
      </c>
      <c r="J3479" s="45">
        <v>8.4504999999999999</v>
      </c>
    </row>
    <row r="3480" spans="1:10" x14ac:dyDescent="0.25">
      <c r="A3480" s="33">
        <v>41117</v>
      </c>
      <c r="B3480" s="44">
        <v>1.2317</v>
      </c>
      <c r="C3480" s="44">
        <v>96.29</v>
      </c>
      <c r="D3480" s="44">
        <v>25.31</v>
      </c>
      <c r="E3480" s="44">
        <v>7.4390000000000001</v>
      </c>
      <c r="F3480" s="44">
        <v>0.78295000000000003</v>
      </c>
      <c r="G3480" s="44">
        <v>282.64999999999998</v>
      </c>
      <c r="H3480" s="44">
        <v>4.1275000000000004</v>
      </c>
      <c r="I3480" s="44">
        <v>1.4227000000000001</v>
      </c>
      <c r="J3480" s="45">
        <v>8.5007999999999999</v>
      </c>
    </row>
    <row r="3481" spans="1:10" x14ac:dyDescent="0.25">
      <c r="A3481" s="33">
        <v>41120</v>
      </c>
      <c r="B3481" s="44">
        <v>1.2245999999999999</v>
      </c>
      <c r="C3481" s="44">
        <v>95.78</v>
      </c>
      <c r="D3481" s="44">
        <v>25.257999999999999</v>
      </c>
      <c r="E3481" s="44">
        <v>7.4385000000000003</v>
      </c>
      <c r="F3481" s="44">
        <v>0.77985000000000004</v>
      </c>
      <c r="G3481" s="44">
        <v>279.7</v>
      </c>
      <c r="H3481" s="44">
        <v>4.1207000000000003</v>
      </c>
      <c r="I3481" s="44">
        <v>1.4245000000000001</v>
      </c>
      <c r="J3481" s="45">
        <v>8.3488000000000007</v>
      </c>
    </row>
    <row r="3482" spans="1:10" x14ac:dyDescent="0.25">
      <c r="A3482" s="33">
        <v>41121</v>
      </c>
      <c r="B3482" s="44">
        <v>1.2283999999999999</v>
      </c>
      <c r="C3482" s="44">
        <v>96.03</v>
      </c>
      <c r="D3482" s="44">
        <v>25.254999999999999</v>
      </c>
      <c r="E3482" s="44">
        <v>7.4406999999999996</v>
      </c>
      <c r="F3482" s="44">
        <v>0.78395000000000004</v>
      </c>
      <c r="G3482" s="44">
        <v>278.94</v>
      </c>
      <c r="H3482" s="44">
        <v>4.1050000000000004</v>
      </c>
      <c r="I3482" s="44">
        <v>1.4155</v>
      </c>
      <c r="J3482" s="45">
        <v>8.359</v>
      </c>
    </row>
    <row r="3483" spans="1:10" x14ac:dyDescent="0.25">
      <c r="A3483" s="33">
        <v>41122</v>
      </c>
      <c r="B3483" s="44">
        <v>1.2298</v>
      </c>
      <c r="C3483" s="44">
        <v>96.2</v>
      </c>
      <c r="D3483" s="44">
        <v>25.358000000000001</v>
      </c>
      <c r="E3483" s="44">
        <v>7.4417999999999997</v>
      </c>
      <c r="F3483" s="44">
        <v>0.78749999999999998</v>
      </c>
      <c r="G3483" s="44">
        <v>280.38</v>
      </c>
      <c r="H3483" s="44">
        <v>4.1058000000000003</v>
      </c>
      <c r="I3483" s="44">
        <v>1.4066000000000001</v>
      </c>
      <c r="J3483" s="45">
        <v>8.3188999999999993</v>
      </c>
    </row>
    <row r="3484" spans="1:10" x14ac:dyDescent="0.25">
      <c r="A3484" s="33">
        <v>41123</v>
      </c>
      <c r="B3484" s="44">
        <v>1.2345999999999999</v>
      </c>
      <c r="C3484" s="44">
        <v>96.64</v>
      </c>
      <c r="D3484" s="44">
        <v>25.26</v>
      </c>
      <c r="E3484" s="44">
        <v>7.4417</v>
      </c>
      <c r="F3484" s="44">
        <v>0.79039999999999999</v>
      </c>
      <c r="G3484" s="44">
        <v>279.93</v>
      </c>
      <c r="H3484" s="44">
        <v>4.1031000000000004</v>
      </c>
      <c r="I3484" s="44">
        <v>1.4228000000000001</v>
      </c>
      <c r="J3484" s="45">
        <v>8.3339999999999996</v>
      </c>
    </row>
    <row r="3485" spans="1:10" x14ac:dyDescent="0.25">
      <c r="A3485" s="33">
        <v>41124</v>
      </c>
      <c r="B3485" s="44">
        <v>1.2244999999999999</v>
      </c>
      <c r="C3485" s="44">
        <v>95.85</v>
      </c>
      <c r="D3485" s="44">
        <v>25.285</v>
      </c>
      <c r="E3485" s="44">
        <v>7.4414999999999996</v>
      </c>
      <c r="F3485" s="44">
        <v>0.78744999999999998</v>
      </c>
      <c r="G3485" s="44">
        <v>278.95</v>
      </c>
      <c r="H3485" s="44">
        <v>4.0891999999999999</v>
      </c>
      <c r="I3485" s="44">
        <v>1.4241999999999999</v>
      </c>
      <c r="J3485" s="45">
        <v>8.2797000000000001</v>
      </c>
    </row>
    <row r="3486" spans="1:10" x14ac:dyDescent="0.25">
      <c r="A3486" s="33">
        <v>41127</v>
      </c>
      <c r="B3486" s="44">
        <v>1.2379</v>
      </c>
      <c r="C3486" s="44">
        <v>96.99</v>
      </c>
      <c r="D3486" s="44">
        <v>25.158000000000001</v>
      </c>
      <c r="E3486" s="44">
        <v>7.4421999999999997</v>
      </c>
      <c r="F3486" s="44">
        <v>0.79500000000000004</v>
      </c>
      <c r="G3486" s="44">
        <v>275.66000000000003</v>
      </c>
      <c r="H3486" s="44">
        <v>4.0345000000000004</v>
      </c>
      <c r="I3486" s="44">
        <v>1.4218999999999999</v>
      </c>
      <c r="J3486" s="45">
        <v>8.3400999999999996</v>
      </c>
    </row>
    <row r="3487" spans="1:10" x14ac:dyDescent="0.25">
      <c r="A3487" s="33">
        <v>41128</v>
      </c>
      <c r="B3487" s="44">
        <v>1.2436</v>
      </c>
      <c r="C3487" s="44">
        <v>97.58</v>
      </c>
      <c r="D3487" s="44">
        <v>25.114000000000001</v>
      </c>
      <c r="E3487" s="44">
        <v>7.4436999999999998</v>
      </c>
      <c r="F3487" s="44">
        <v>0.79339999999999999</v>
      </c>
      <c r="G3487" s="44">
        <v>277.11</v>
      </c>
      <c r="H3487" s="44">
        <v>4.0506000000000002</v>
      </c>
      <c r="I3487" s="44">
        <v>1.4162999999999999</v>
      </c>
      <c r="J3487" s="45">
        <v>8.3219999999999992</v>
      </c>
    </row>
    <row r="3488" spans="1:10" x14ac:dyDescent="0.25">
      <c r="A3488" s="33">
        <v>41129</v>
      </c>
      <c r="B3488" s="44">
        <v>1.2336</v>
      </c>
      <c r="C3488" s="44">
        <v>96.68</v>
      </c>
      <c r="D3488" s="44">
        <v>25.172999999999998</v>
      </c>
      <c r="E3488" s="44">
        <v>7.4438000000000004</v>
      </c>
      <c r="F3488" s="44">
        <v>0.78879999999999995</v>
      </c>
      <c r="G3488" s="44">
        <v>277.93</v>
      </c>
      <c r="H3488" s="44">
        <v>4.0904999999999996</v>
      </c>
      <c r="I3488" s="44">
        <v>1.423</v>
      </c>
      <c r="J3488" s="45">
        <v>8.2769999999999992</v>
      </c>
    </row>
    <row r="3489" spans="1:10" x14ac:dyDescent="0.25">
      <c r="A3489" s="33">
        <v>41130</v>
      </c>
      <c r="B3489" s="44">
        <v>1.2301</v>
      </c>
      <c r="C3489" s="44">
        <v>96.53</v>
      </c>
      <c r="D3489" s="44">
        <v>25.135000000000002</v>
      </c>
      <c r="E3489" s="44">
        <v>7.4424000000000001</v>
      </c>
      <c r="F3489" s="44">
        <v>0.78710000000000002</v>
      </c>
      <c r="G3489" s="44">
        <v>276.79000000000002</v>
      </c>
      <c r="H3489" s="44">
        <v>4.0678000000000001</v>
      </c>
      <c r="I3489" s="44">
        <v>1.419</v>
      </c>
      <c r="J3489" s="45">
        <v>8.2668999999999997</v>
      </c>
    </row>
    <row r="3490" spans="1:10" x14ac:dyDescent="0.25">
      <c r="A3490" s="33">
        <v>41131</v>
      </c>
      <c r="B3490" s="44">
        <v>1.2262</v>
      </c>
      <c r="C3490" s="44">
        <v>96.12</v>
      </c>
      <c r="D3490" s="44">
        <v>25.204999999999998</v>
      </c>
      <c r="E3490" s="44">
        <v>7.4427000000000003</v>
      </c>
      <c r="F3490" s="44">
        <v>0.78610000000000002</v>
      </c>
      <c r="G3490" s="44">
        <v>278.89999999999998</v>
      </c>
      <c r="H3490" s="44">
        <v>4.0960999999999999</v>
      </c>
      <c r="I3490" s="44">
        <v>1.4206000000000001</v>
      </c>
      <c r="J3490" s="45">
        <v>8.2077000000000009</v>
      </c>
    </row>
    <row r="3491" spans="1:10" x14ac:dyDescent="0.25">
      <c r="A3491" s="33">
        <v>41134</v>
      </c>
      <c r="B3491" s="44">
        <v>1.2339</v>
      </c>
      <c r="C3491" s="44">
        <v>96.61</v>
      </c>
      <c r="D3491" s="44">
        <v>25.145</v>
      </c>
      <c r="E3491" s="44">
        <v>7.4431000000000003</v>
      </c>
      <c r="F3491" s="44">
        <v>0.78615000000000002</v>
      </c>
      <c r="G3491" s="44">
        <v>279.10000000000002</v>
      </c>
      <c r="H3491" s="44">
        <v>4.0819999999999999</v>
      </c>
      <c r="I3491" s="44">
        <v>1.4184000000000001</v>
      </c>
      <c r="J3491" s="45">
        <v>8.2311999999999994</v>
      </c>
    </row>
    <row r="3492" spans="1:10" x14ac:dyDescent="0.25">
      <c r="A3492" s="33">
        <v>41135</v>
      </c>
      <c r="B3492" s="44">
        <v>1.2352000000000001</v>
      </c>
      <c r="C3492" s="44">
        <v>97.14</v>
      </c>
      <c r="D3492" s="44">
        <v>25.04</v>
      </c>
      <c r="E3492" s="44">
        <v>7.4433999999999996</v>
      </c>
      <c r="F3492" s="44">
        <v>0.78600000000000003</v>
      </c>
      <c r="G3492" s="44">
        <v>278.62</v>
      </c>
      <c r="H3492" s="44">
        <v>4.0833000000000004</v>
      </c>
      <c r="I3492" s="44">
        <v>1.4121999999999999</v>
      </c>
      <c r="J3492" s="45">
        <v>8.2483000000000004</v>
      </c>
    </row>
    <row r="3493" spans="1:10" x14ac:dyDescent="0.25">
      <c r="A3493" s="33">
        <v>41136</v>
      </c>
      <c r="B3493" s="44">
        <v>1.2276</v>
      </c>
      <c r="C3493" s="44">
        <v>96.98</v>
      </c>
      <c r="D3493" s="44">
        <v>24.962</v>
      </c>
      <c r="E3493" s="44">
        <v>7.4435000000000002</v>
      </c>
      <c r="F3493" s="44">
        <v>0.78259999999999996</v>
      </c>
      <c r="G3493" s="44">
        <v>279.39</v>
      </c>
      <c r="H3493" s="44">
        <v>4.0875000000000004</v>
      </c>
      <c r="I3493" s="44">
        <v>1.4235</v>
      </c>
      <c r="J3493" s="45">
        <v>8.2249999999999996</v>
      </c>
    </row>
    <row r="3494" spans="1:10" x14ac:dyDescent="0.25">
      <c r="A3494" s="33">
        <v>41137</v>
      </c>
      <c r="B3494" s="44">
        <v>1.2279</v>
      </c>
      <c r="C3494" s="44">
        <v>97.38</v>
      </c>
      <c r="D3494" s="44">
        <v>24.911999999999999</v>
      </c>
      <c r="E3494" s="44">
        <v>7.4443999999999999</v>
      </c>
      <c r="F3494" s="44">
        <v>0.78195000000000003</v>
      </c>
      <c r="G3494" s="44">
        <v>278.39</v>
      </c>
      <c r="H3494" s="44">
        <v>4.0770999999999997</v>
      </c>
      <c r="I3494" s="44">
        <v>1.4242999999999999</v>
      </c>
      <c r="J3494" s="45">
        <v>8.2347000000000001</v>
      </c>
    </row>
    <row r="3495" spans="1:10" x14ac:dyDescent="0.25">
      <c r="A3495" s="33">
        <v>41138</v>
      </c>
      <c r="B3495" s="44">
        <v>1.2337</v>
      </c>
      <c r="C3495" s="44">
        <v>97.97</v>
      </c>
      <c r="D3495" s="44">
        <v>25.02</v>
      </c>
      <c r="E3495" s="44">
        <v>7.4459</v>
      </c>
      <c r="F3495" s="44">
        <v>0.78515000000000001</v>
      </c>
      <c r="G3495" s="44">
        <v>278.77999999999997</v>
      </c>
      <c r="H3495" s="44">
        <v>4.0805999999999996</v>
      </c>
      <c r="I3495" s="44">
        <v>1.4317</v>
      </c>
      <c r="J3495" s="45">
        <v>8.2766000000000002</v>
      </c>
    </row>
    <row r="3496" spans="1:10" x14ac:dyDescent="0.25">
      <c r="A3496" s="33">
        <v>41141</v>
      </c>
      <c r="B3496" s="44">
        <v>1.23</v>
      </c>
      <c r="C3496" s="44">
        <v>97.82</v>
      </c>
      <c r="D3496" s="44">
        <v>24.905000000000001</v>
      </c>
      <c r="E3496" s="44">
        <v>7.4455999999999998</v>
      </c>
      <c r="F3496" s="44">
        <v>0.78344999999999998</v>
      </c>
      <c r="G3496" s="44">
        <v>277.83999999999997</v>
      </c>
      <c r="H3496" s="44">
        <v>4.0697000000000001</v>
      </c>
      <c r="I3496" s="44">
        <v>1.444</v>
      </c>
      <c r="J3496" s="45">
        <v>8.2339000000000002</v>
      </c>
    </row>
    <row r="3497" spans="1:10" x14ac:dyDescent="0.25">
      <c r="A3497" s="33">
        <v>41142</v>
      </c>
      <c r="B3497" s="44">
        <v>1.2427999999999999</v>
      </c>
      <c r="C3497" s="44">
        <v>98.81</v>
      </c>
      <c r="D3497" s="44">
        <v>24.783000000000001</v>
      </c>
      <c r="E3497" s="44">
        <v>7.4463999999999997</v>
      </c>
      <c r="F3497" s="44">
        <v>0.78835</v>
      </c>
      <c r="G3497" s="44">
        <v>275.18</v>
      </c>
      <c r="H3497" s="44">
        <v>4.0624000000000002</v>
      </c>
      <c r="I3497" s="44">
        <v>1.4372</v>
      </c>
      <c r="J3497" s="45">
        <v>8.2594999999999992</v>
      </c>
    </row>
    <row r="3498" spans="1:10" x14ac:dyDescent="0.25">
      <c r="A3498" s="33">
        <v>41143</v>
      </c>
      <c r="B3498" s="44">
        <v>1.2447999999999999</v>
      </c>
      <c r="C3498" s="44">
        <v>98.65</v>
      </c>
      <c r="D3498" s="44">
        <v>24.968</v>
      </c>
      <c r="E3498" s="44">
        <v>7.4484000000000004</v>
      </c>
      <c r="F3498" s="44">
        <v>0.78785000000000005</v>
      </c>
      <c r="G3498" s="44">
        <v>277.2</v>
      </c>
      <c r="H3498" s="44">
        <v>4.0761000000000003</v>
      </c>
      <c r="I3498" s="44">
        <v>1.4383999999999999</v>
      </c>
      <c r="J3498" s="45">
        <v>8.3412000000000006</v>
      </c>
    </row>
    <row r="3499" spans="1:10" x14ac:dyDescent="0.25">
      <c r="A3499" s="33">
        <v>41144</v>
      </c>
      <c r="B3499" s="44">
        <v>1.2552000000000001</v>
      </c>
      <c r="C3499" s="44">
        <v>98.68</v>
      </c>
      <c r="D3499" s="44">
        <v>24.902999999999999</v>
      </c>
      <c r="E3499" s="44">
        <v>7.4481000000000002</v>
      </c>
      <c r="F3499" s="44">
        <v>0.79110000000000003</v>
      </c>
      <c r="G3499" s="44">
        <v>276.37</v>
      </c>
      <c r="H3499" s="44">
        <v>4.0808</v>
      </c>
      <c r="I3499" s="44">
        <v>1.4341999999999999</v>
      </c>
      <c r="J3499" s="45">
        <v>8.3087</v>
      </c>
    </row>
    <row r="3500" spans="1:10" x14ac:dyDescent="0.25">
      <c r="A3500" s="33">
        <v>41145</v>
      </c>
      <c r="B3500" s="44">
        <v>1.2506999999999999</v>
      </c>
      <c r="C3500" s="44">
        <v>98.16</v>
      </c>
      <c r="D3500" s="44">
        <v>24.905999999999999</v>
      </c>
      <c r="E3500" s="44">
        <v>7.4477000000000002</v>
      </c>
      <c r="F3500" s="44">
        <v>0.78959999999999997</v>
      </c>
      <c r="G3500" s="44">
        <v>277.98</v>
      </c>
      <c r="H3500" s="44">
        <v>4.1021999999999998</v>
      </c>
      <c r="I3500" s="44">
        <v>1.4393</v>
      </c>
      <c r="J3500" s="45">
        <v>8.2440999999999995</v>
      </c>
    </row>
    <row r="3501" spans="1:10" x14ac:dyDescent="0.25">
      <c r="A3501" s="33">
        <v>41148</v>
      </c>
      <c r="B3501" s="44">
        <v>1.2529999999999999</v>
      </c>
      <c r="C3501" s="44">
        <v>98.71</v>
      </c>
      <c r="D3501" s="44">
        <v>24.844999999999999</v>
      </c>
      <c r="E3501" s="44">
        <v>7.4482999999999997</v>
      </c>
      <c r="F3501" s="44">
        <v>0.79244000000000003</v>
      </c>
      <c r="G3501" s="44">
        <v>277.64999999999998</v>
      </c>
      <c r="H3501" s="44">
        <v>4.0780000000000003</v>
      </c>
      <c r="I3501" s="44">
        <v>1.4338</v>
      </c>
      <c r="J3501" s="45">
        <v>8.2396999999999991</v>
      </c>
    </row>
    <row r="3502" spans="1:10" x14ac:dyDescent="0.25">
      <c r="A3502" s="33">
        <v>41149</v>
      </c>
      <c r="B3502" s="44">
        <v>1.2547999999999999</v>
      </c>
      <c r="C3502" s="44">
        <v>98.59</v>
      </c>
      <c r="D3502" s="44">
        <v>24.827999999999999</v>
      </c>
      <c r="E3502" s="44">
        <v>7.4489999999999998</v>
      </c>
      <c r="F3502" s="44">
        <v>0.79469999999999996</v>
      </c>
      <c r="G3502" s="44">
        <v>280.98</v>
      </c>
      <c r="H3502" s="44">
        <v>4.1012000000000004</v>
      </c>
      <c r="I3502" s="44">
        <v>1.4353</v>
      </c>
      <c r="J3502" s="45">
        <v>8.2405000000000008</v>
      </c>
    </row>
    <row r="3503" spans="1:10" x14ac:dyDescent="0.25">
      <c r="A3503" s="33">
        <v>41150</v>
      </c>
      <c r="B3503" s="44">
        <v>1.2544999999999999</v>
      </c>
      <c r="C3503" s="44">
        <v>98.63</v>
      </c>
      <c r="D3503" s="44">
        <v>24.81</v>
      </c>
      <c r="E3503" s="44">
        <v>7.4501999999999997</v>
      </c>
      <c r="F3503" s="44">
        <v>0.79179999999999995</v>
      </c>
      <c r="G3503" s="44">
        <v>283.41000000000003</v>
      </c>
      <c r="H3503" s="44">
        <v>4.1555</v>
      </c>
      <c r="I3503" s="44">
        <v>1.4391</v>
      </c>
      <c r="J3503" s="45">
        <v>8.3375000000000004</v>
      </c>
    </row>
    <row r="3504" spans="1:10" x14ac:dyDescent="0.25">
      <c r="A3504" s="33">
        <v>41151</v>
      </c>
      <c r="B3504" s="44">
        <v>1.2544</v>
      </c>
      <c r="C3504" s="44">
        <v>98.63</v>
      </c>
      <c r="D3504" s="44">
        <v>24.917000000000002</v>
      </c>
      <c r="E3504" s="44">
        <v>7.45</v>
      </c>
      <c r="F3504" s="44">
        <v>0.79110000000000003</v>
      </c>
      <c r="G3504" s="44">
        <v>285.29000000000002</v>
      </c>
      <c r="H3504" s="44">
        <v>4.1967999999999996</v>
      </c>
      <c r="I3504" s="44">
        <v>1.4419999999999999</v>
      </c>
      <c r="J3504" s="45">
        <v>8.3477999999999994</v>
      </c>
    </row>
    <row r="3505" spans="1:10" x14ac:dyDescent="0.25">
      <c r="A3505" s="33">
        <v>41152</v>
      </c>
      <c r="B3505" s="44">
        <v>1.2611000000000001</v>
      </c>
      <c r="C3505" s="44">
        <v>98.96</v>
      </c>
      <c r="D3505" s="44">
        <v>24.84</v>
      </c>
      <c r="E3505" s="44">
        <v>7.4512999999999998</v>
      </c>
      <c r="F3505" s="44">
        <v>0.79525000000000001</v>
      </c>
      <c r="G3505" s="44">
        <v>283.64999999999998</v>
      </c>
      <c r="H3505" s="44">
        <v>4.1764999999999999</v>
      </c>
      <c r="I3505" s="44">
        <v>1.4369000000000001</v>
      </c>
      <c r="J3505" s="45">
        <v>8.3361999999999998</v>
      </c>
    </row>
    <row r="3506" spans="1:10" x14ac:dyDescent="0.25">
      <c r="A3506" s="33">
        <v>41155</v>
      </c>
      <c r="B3506" s="44">
        <v>1.2567999999999999</v>
      </c>
      <c r="C3506" s="44">
        <v>98.43</v>
      </c>
      <c r="D3506" s="44">
        <v>24.893999999999998</v>
      </c>
      <c r="E3506" s="44">
        <v>7.4512</v>
      </c>
      <c r="F3506" s="44">
        <v>0.79120000000000001</v>
      </c>
      <c r="G3506" s="44">
        <v>284.89999999999998</v>
      </c>
      <c r="H3506" s="44">
        <v>4.1932999999999998</v>
      </c>
      <c r="I3506" s="44">
        <v>1.4470000000000001</v>
      </c>
      <c r="J3506" s="45">
        <v>8.4161000000000001</v>
      </c>
    </row>
    <row r="3507" spans="1:10" x14ac:dyDescent="0.25">
      <c r="A3507" s="33">
        <v>41156</v>
      </c>
      <c r="B3507" s="44">
        <v>1.2579</v>
      </c>
      <c r="C3507" s="44">
        <v>98.58</v>
      </c>
      <c r="D3507" s="44">
        <v>24.88</v>
      </c>
      <c r="E3507" s="44">
        <v>7.4509999999999996</v>
      </c>
      <c r="F3507" s="44">
        <v>0.79210000000000003</v>
      </c>
      <c r="G3507" s="44">
        <v>284.75</v>
      </c>
      <c r="H3507" s="44">
        <v>4.1973000000000003</v>
      </c>
      <c r="I3507" s="44">
        <v>1.4492</v>
      </c>
      <c r="J3507" s="45">
        <v>8.4075000000000006</v>
      </c>
    </row>
    <row r="3508" spans="1:10" x14ac:dyDescent="0.25">
      <c r="A3508" s="33">
        <v>41157</v>
      </c>
      <c r="B3508" s="44">
        <v>1.2578</v>
      </c>
      <c r="C3508" s="44">
        <v>98.67</v>
      </c>
      <c r="D3508" s="44">
        <v>24.794</v>
      </c>
      <c r="E3508" s="44">
        <v>7.4508999999999999</v>
      </c>
      <c r="F3508" s="44">
        <v>0.79035</v>
      </c>
      <c r="G3508" s="44">
        <v>284.60000000000002</v>
      </c>
      <c r="H3508" s="44">
        <v>4.2008999999999999</v>
      </c>
      <c r="I3508" s="44">
        <v>1.4379999999999999</v>
      </c>
      <c r="J3508" s="45">
        <v>8.4414999999999996</v>
      </c>
    </row>
    <row r="3509" spans="1:10" x14ac:dyDescent="0.25">
      <c r="A3509" s="33">
        <v>41158</v>
      </c>
      <c r="B3509" s="44">
        <v>1.2638</v>
      </c>
      <c r="C3509" s="44">
        <v>99.36</v>
      </c>
      <c r="D3509" s="44">
        <v>24.702999999999999</v>
      </c>
      <c r="E3509" s="44">
        <v>7.4513999999999996</v>
      </c>
      <c r="F3509" s="44">
        <v>0.79359999999999997</v>
      </c>
      <c r="G3509" s="44">
        <v>285.44</v>
      </c>
      <c r="H3509" s="44">
        <v>4.1593999999999998</v>
      </c>
      <c r="I3509" s="44">
        <v>1.4440999999999999</v>
      </c>
      <c r="J3509" s="45">
        <v>8.5025999999999993</v>
      </c>
    </row>
    <row r="3510" spans="1:10" x14ac:dyDescent="0.25">
      <c r="A3510" s="33">
        <v>41159</v>
      </c>
      <c r="B3510" s="44">
        <v>1.2706</v>
      </c>
      <c r="C3510" s="44">
        <v>100.26</v>
      </c>
      <c r="D3510" s="44">
        <v>24.587</v>
      </c>
      <c r="E3510" s="44">
        <v>7.4520999999999997</v>
      </c>
      <c r="F3510" s="44">
        <v>0.79669999999999996</v>
      </c>
      <c r="G3510" s="44">
        <v>287</v>
      </c>
      <c r="H3510" s="44">
        <v>4.1223999999999998</v>
      </c>
      <c r="I3510" s="44">
        <v>1.4457</v>
      </c>
      <c r="J3510" s="45">
        <v>8.4864999999999995</v>
      </c>
    </row>
    <row r="3511" spans="1:10" x14ac:dyDescent="0.25">
      <c r="A3511" s="33">
        <v>41162</v>
      </c>
      <c r="B3511" s="44">
        <v>1.2776000000000001</v>
      </c>
      <c r="C3511" s="44">
        <v>99.98</v>
      </c>
      <c r="D3511" s="44">
        <v>24.53</v>
      </c>
      <c r="E3511" s="44">
        <v>7.4520999999999997</v>
      </c>
      <c r="F3511" s="44">
        <v>0.79969999999999997</v>
      </c>
      <c r="G3511" s="44">
        <v>285.41000000000003</v>
      </c>
      <c r="H3511" s="44">
        <v>4.1128999999999998</v>
      </c>
      <c r="I3511" s="44">
        <v>1.4346000000000001</v>
      </c>
      <c r="J3511" s="45">
        <v>8.4934999999999992</v>
      </c>
    </row>
    <row r="3512" spans="1:10" x14ac:dyDescent="0.25">
      <c r="A3512" s="33">
        <v>41163</v>
      </c>
      <c r="B3512" s="44">
        <v>1.2786999999999999</v>
      </c>
      <c r="C3512" s="44">
        <v>99.7</v>
      </c>
      <c r="D3512" s="44">
        <v>24.547999999999998</v>
      </c>
      <c r="E3512" s="44">
        <v>7.4522000000000004</v>
      </c>
      <c r="F3512" s="44">
        <v>0.79779999999999995</v>
      </c>
      <c r="G3512" s="44">
        <v>284.88</v>
      </c>
      <c r="H3512" s="44">
        <v>4.1082000000000001</v>
      </c>
      <c r="I3512" s="44">
        <v>1.4387000000000001</v>
      </c>
      <c r="J3512" s="45">
        <v>8.4772999999999996</v>
      </c>
    </row>
    <row r="3513" spans="1:10" x14ac:dyDescent="0.25">
      <c r="A3513" s="33">
        <v>41164</v>
      </c>
      <c r="B3513" s="44">
        <v>1.2896000000000001</v>
      </c>
      <c r="C3513" s="44">
        <v>100.45</v>
      </c>
      <c r="D3513" s="44">
        <v>24.44</v>
      </c>
      <c r="E3513" s="44">
        <v>7.4541000000000004</v>
      </c>
      <c r="F3513" s="44">
        <v>0.80169999999999997</v>
      </c>
      <c r="G3513" s="44">
        <v>283.33</v>
      </c>
      <c r="H3513" s="44">
        <v>4.0926999999999998</v>
      </c>
      <c r="I3513" s="44">
        <v>1.4419999999999999</v>
      </c>
      <c r="J3513" s="45">
        <v>8.4734999999999996</v>
      </c>
    </row>
    <row r="3514" spans="1:10" x14ac:dyDescent="0.25">
      <c r="A3514" s="33">
        <v>41165</v>
      </c>
      <c r="B3514" s="44">
        <v>1.2909999999999999</v>
      </c>
      <c r="C3514" s="44">
        <v>100.24</v>
      </c>
      <c r="D3514" s="44">
        <v>24.481999999999999</v>
      </c>
      <c r="E3514" s="44">
        <v>7.4535999999999998</v>
      </c>
      <c r="F3514" s="44">
        <v>0.80145</v>
      </c>
      <c r="G3514" s="44">
        <v>283.52999999999997</v>
      </c>
      <c r="H3514" s="44">
        <v>4.1059000000000001</v>
      </c>
      <c r="I3514" s="44">
        <v>1.4322999999999999</v>
      </c>
      <c r="J3514" s="45">
        <v>8.5088000000000008</v>
      </c>
    </row>
    <row r="3515" spans="1:10" x14ac:dyDescent="0.25">
      <c r="A3515" s="33">
        <v>41166</v>
      </c>
      <c r="B3515" s="44">
        <v>1.3095000000000001</v>
      </c>
      <c r="C3515" s="44">
        <v>102.24</v>
      </c>
      <c r="D3515" s="44">
        <v>24.433</v>
      </c>
      <c r="E3515" s="44">
        <v>7.4554999999999998</v>
      </c>
      <c r="F3515" s="44">
        <v>0.80745</v>
      </c>
      <c r="G3515" s="44">
        <v>281.75</v>
      </c>
      <c r="H3515" s="44">
        <v>4.0602</v>
      </c>
      <c r="I3515" s="44">
        <v>1.4406000000000001</v>
      </c>
      <c r="J3515" s="45">
        <v>8.5884</v>
      </c>
    </row>
    <row r="3516" spans="1:10" x14ac:dyDescent="0.25">
      <c r="A3516" s="33">
        <v>41169</v>
      </c>
      <c r="B3516" s="44">
        <v>1.3086</v>
      </c>
      <c r="C3516" s="44">
        <v>102.61</v>
      </c>
      <c r="D3516" s="44">
        <v>24.504999999999999</v>
      </c>
      <c r="E3516" s="44">
        <v>7.4551999999999996</v>
      </c>
      <c r="F3516" s="44">
        <v>0.80694999999999995</v>
      </c>
      <c r="G3516" s="44">
        <v>282.98</v>
      </c>
      <c r="H3516" s="44">
        <v>4.1033999999999997</v>
      </c>
      <c r="I3516" s="44">
        <v>1.4404999999999999</v>
      </c>
      <c r="J3516" s="45">
        <v>8.6242999999999999</v>
      </c>
    </row>
    <row r="3517" spans="1:10" x14ac:dyDescent="0.25">
      <c r="A3517" s="33">
        <v>41170</v>
      </c>
      <c r="B3517" s="44">
        <v>1.3053999999999999</v>
      </c>
      <c r="C3517" s="44">
        <v>102.64</v>
      </c>
      <c r="D3517" s="44">
        <v>24.815000000000001</v>
      </c>
      <c r="E3517" s="44">
        <v>7.4539</v>
      </c>
      <c r="F3517" s="44">
        <v>0.80349999999999999</v>
      </c>
      <c r="G3517" s="44">
        <v>283.82</v>
      </c>
      <c r="H3517" s="44">
        <v>4.1139000000000001</v>
      </c>
      <c r="I3517" s="44">
        <v>1.4347000000000001</v>
      </c>
      <c r="J3517" s="45">
        <v>8.5685000000000002</v>
      </c>
    </row>
    <row r="3518" spans="1:10" x14ac:dyDescent="0.25">
      <c r="A3518" s="33">
        <v>41171</v>
      </c>
      <c r="B3518" s="44">
        <v>1.3002</v>
      </c>
      <c r="C3518" s="44">
        <v>102.38</v>
      </c>
      <c r="D3518" s="44">
        <v>24.87</v>
      </c>
      <c r="E3518" s="44">
        <v>7.4545000000000003</v>
      </c>
      <c r="F3518" s="44">
        <v>0.80269999999999997</v>
      </c>
      <c r="G3518" s="44">
        <v>283.10000000000002</v>
      </c>
      <c r="H3518" s="44">
        <v>4.1353</v>
      </c>
      <c r="I3518" s="44">
        <v>1.4334</v>
      </c>
      <c r="J3518" s="45">
        <v>8.5213999999999999</v>
      </c>
    </row>
    <row r="3519" spans="1:10" x14ac:dyDescent="0.25">
      <c r="A3519" s="33">
        <v>41172</v>
      </c>
      <c r="B3519" s="44">
        <v>1.2954000000000001</v>
      </c>
      <c r="C3519" s="44">
        <v>101.21</v>
      </c>
      <c r="D3519" s="44">
        <v>24.904</v>
      </c>
      <c r="E3519" s="44">
        <v>7.4549000000000003</v>
      </c>
      <c r="F3519" s="44">
        <v>0.80017000000000005</v>
      </c>
      <c r="G3519" s="44">
        <v>284.39999999999998</v>
      </c>
      <c r="H3519" s="44">
        <v>4.1645000000000003</v>
      </c>
      <c r="I3519" s="44">
        <v>1.4214</v>
      </c>
      <c r="J3519" s="45">
        <v>8.4885000000000002</v>
      </c>
    </row>
    <row r="3520" spans="1:10" x14ac:dyDescent="0.25">
      <c r="A3520" s="33">
        <v>41173</v>
      </c>
      <c r="B3520" s="44">
        <v>1.2988</v>
      </c>
      <c r="C3520" s="44">
        <v>101.58</v>
      </c>
      <c r="D3520" s="44">
        <v>24.803000000000001</v>
      </c>
      <c r="E3520" s="44">
        <v>7.4549000000000003</v>
      </c>
      <c r="F3520" s="44">
        <v>0.79869999999999997</v>
      </c>
      <c r="G3520" s="44">
        <v>282.24</v>
      </c>
      <c r="H3520" s="44">
        <v>4.1296999999999997</v>
      </c>
      <c r="I3520" s="44">
        <v>1.4213</v>
      </c>
      <c r="J3520" s="45">
        <v>8.4955999999999996</v>
      </c>
    </row>
    <row r="3521" spans="1:10" x14ac:dyDescent="0.25">
      <c r="A3521" s="33">
        <v>41176</v>
      </c>
      <c r="B3521" s="44">
        <v>1.2916000000000001</v>
      </c>
      <c r="C3521" s="44">
        <v>100.79</v>
      </c>
      <c r="D3521" s="44">
        <v>24.94</v>
      </c>
      <c r="E3521" s="44">
        <v>7.4562999999999997</v>
      </c>
      <c r="F3521" s="44">
        <v>0.79679999999999995</v>
      </c>
      <c r="G3521" s="44">
        <v>283.27999999999997</v>
      </c>
      <c r="H3521" s="44">
        <v>4.1539999999999999</v>
      </c>
      <c r="I3521" s="44">
        <v>1.4186000000000001</v>
      </c>
      <c r="J3521" s="45">
        <v>8.4928000000000008</v>
      </c>
    </row>
    <row r="3522" spans="1:10" x14ac:dyDescent="0.25">
      <c r="A3522" s="33">
        <v>41177</v>
      </c>
      <c r="B3522" s="44">
        <v>1.2931999999999999</v>
      </c>
      <c r="C3522" s="44">
        <v>100.57</v>
      </c>
      <c r="D3522" s="44">
        <v>24.920999999999999</v>
      </c>
      <c r="E3522" s="44">
        <v>7.4565000000000001</v>
      </c>
      <c r="F3522" s="44">
        <v>0.79649999999999999</v>
      </c>
      <c r="G3522" s="44">
        <v>283.33</v>
      </c>
      <c r="H3522" s="44">
        <v>4.1379999999999999</v>
      </c>
      <c r="I3522" s="44">
        <v>1.4289000000000001</v>
      </c>
      <c r="J3522" s="45">
        <v>8.4725000000000001</v>
      </c>
    </row>
    <row r="3523" spans="1:10" x14ac:dyDescent="0.25">
      <c r="A3523" s="33">
        <v>41178</v>
      </c>
      <c r="B3523" s="44">
        <v>1.2845</v>
      </c>
      <c r="C3523" s="44">
        <v>99.82</v>
      </c>
      <c r="D3523" s="44">
        <v>24.983000000000001</v>
      </c>
      <c r="E3523" s="44">
        <v>7.4561000000000002</v>
      </c>
      <c r="F3523" s="44">
        <v>0.79490000000000005</v>
      </c>
      <c r="G3523" s="44">
        <v>285.77999999999997</v>
      </c>
      <c r="H3523" s="44">
        <v>4.1510999999999996</v>
      </c>
      <c r="I3523" s="44">
        <v>1.4378</v>
      </c>
      <c r="J3523" s="45">
        <v>8.4998000000000005</v>
      </c>
    </row>
    <row r="3524" spans="1:10" x14ac:dyDescent="0.25">
      <c r="A3524" s="33">
        <v>41179</v>
      </c>
      <c r="B3524" s="44">
        <v>1.2874000000000001</v>
      </c>
      <c r="C3524" s="44">
        <v>99.98</v>
      </c>
      <c r="D3524" s="44">
        <v>24.859000000000002</v>
      </c>
      <c r="E3524" s="44">
        <v>7.4560000000000004</v>
      </c>
      <c r="F3524" s="44">
        <v>0.79390000000000005</v>
      </c>
      <c r="G3524" s="44">
        <v>284.92</v>
      </c>
      <c r="H3524" s="44">
        <v>4.1436000000000002</v>
      </c>
      <c r="I3524" s="44">
        <v>1.4452</v>
      </c>
      <c r="J3524" s="45">
        <v>8.4499999999999993</v>
      </c>
    </row>
    <row r="3525" spans="1:10" x14ac:dyDescent="0.25">
      <c r="A3525" s="33">
        <v>41180</v>
      </c>
      <c r="B3525" s="44">
        <v>1.2929999999999999</v>
      </c>
      <c r="C3525" s="44">
        <v>100.37</v>
      </c>
      <c r="D3525" s="44">
        <v>25.140999999999998</v>
      </c>
      <c r="E3525" s="44">
        <v>7.4554999999999998</v>
      </c>
      <c r="F3525" s="44">
        <v>0.79805000000000004</v>
      </c>
      <c r="G3525" s="44">
        <v>284.89</v>
      </c>
      <c r="H3525" s="44">
        <v>4.1037999999999997</v>
      </c>
      <c r="I3525" s="44">
        <v>1.4357</v>
      </c>
      <c r="J3525" s="45">
        <v>8.4497999999999998</v>
      </c>
    </row>
    <row r="3526" spans="1:10" x14ac:dyDescent="0.25">
      <c r="A3526" s="33">
        <v>41183</v>
      </c>
      <c r="B3526" s="44">
        <v>1.2877000000000001</v>
      </c>
      <c r="C3526" s="44">
        <v>100.42</v>
      </c>
      <c r="D3526" s="44">
        <v>25.08</v>
      </c>
      <c r="E3526" s="44">
        <v>7.4554</v>
      </c>
      <c r="F3526" s="44">
        <v>0.79830000000000001</v>
      </c>
      <c r="G3526" s="44">
        <v>285.13</v>
      </c>
      <c r="H3526" s="44">
        <v>4.1056999999999997</v>
      </c>
      <c r="I3526" s="44">
        <v>1.4335</v>
      </c>
      <c r="J3526" s="45">
        <v>8.4731000000000005</v>
      </c>
    </row>
    <row r="3527" spans="1:10" x14ac:dyDescent="0.25">
      <c r="A3527" s="33">
        <v>41184</v>
      </c>
      <c r="B3527" s="44">
        <v>1.2929999999999999</v>
      </c>
      <c r="C3527" s="44">
        <v>101.02</v>
      </c>
      <c r="D3527" s="44">
        <v>25.06</v>
      </c>
      <c r="E3527" s="44">
        <v>7.4554</v>
      </c>
      <c r="F3527" s="44">
        <v>0.80059999999999998</v>
      </c>
      <c r="G3527" s="44">
        <v>285.56</v>
      </c>
      <c r="H3527" s="44">
        <v>4.1031000000000004</v>
      </c>
      <c r="I3527" s="44">
        <v>1.4228000000000001</v>
      </c>
      <c r="J3527" s="45">
        <v>8.5326000000000004</v>
      </c>
    </row>
    <row r="3528" spans="1:10" x14ac:dyDescent="0.25">
      <c r="A3528" s="33">
        <v>41185</v>
      </c>
      <c r="B3528" s="44">
        <v>1.2904</v>
      </c>
      <c r="C3528" s="44">
        <v>101.1</v>
      </c>
      <c r="D3528" s="44">
        <v>25.033000000000001</v>
      </c>
      <c r="E3528" s="44">
        <v>7.4565999999999999</v>
      </c>
      <c r="F3528" s="44">
        <v>0.80084999999999995</v>
      </c>
      <c r="G3528" s="44">
        <v>286.14999999999998</v>
      </c>
      <c r="H3528" s="44">
        <v>4.0909000000000004</v>
      </c>
      <c r="I3528" s="44">
        <v>1.4181999999999999</v>
      </c>
      <c r="J3528" s="45">
        <v>8.609</v>
      </c>
    </row>
    <row r="3529" spans="1:10" x14ac:dyDescent="0.25">
      <c r="A3529" s="33">
        <v>41186</v>
      </c>
      <c r="B3529" s="44">
        <v>1.2950999999999999</v>
      </c>
      <c r="C3529" s="44">
        <v>101.88</v>
      </c>
      <c r="D3529" s="44">
        <v>24.957000000000001</v>
      </c>
      <c r="E3529" s="44">
        <v>7.4555999999999996</v>
      </c>
      <c r="F3529" s="44">
        <v>0.80395000000000005</v>
      </c>
      <c r="G3529" s="44">
        <v>285.61</v>
      </c>
      <c r="H3529" s="44">
        <v>4.0865999999999998</v>
      </c>
      <c r="I3529" s="44">
        <v>1.4152</v>
      </c>
      <c r="J3529" s="45">
        <v>8.6098999999999997</v>
      </c>
    </row>
    <row r="3530" spans="1:10" x14ac:dyDescent="0.25">
      <c r="A3530" s="33">
        <v>41187</v>
      </c>
      <c r="B3530" s="44">
        <v>1.3002</v>
      </c>
      <c r="C3530" s="44">
        <v>102.02</v>
      </c>
      <c r="D3530" s="44">
        <v>24.914999999999999</v>
      </c>
      <c r="E3530" s="44">
        <v>7.4555999999999996</v>
      </c>
      <c r="F3530" s="44">
        <v>0.80325000000000002</v>
      </c>
      <c r="G3530" s="44">
        <v>282.75</v>
      </c>
      <c r="H3530" s="44">
        <v>4.0735000000000001</v>
      </c>
      <c r="I3530" s="44">
        <v>1.4205000000000001</v>
      </c>
      <c r="J3530" s="45">
        <v>8.5728000000000009</v>
      </c>
    </row>
    <row r="3531" spans="1:10" x14ac:dyDescent="0.25">
      <c r="A3531" s="33">
        <v>41190</v>
      </c>
      <c r="B3531" s="44">
        <v>1.2958000000000001</v>
      </c>
      <c r="C3531" s="44">
        <v>101.45</v>
      </c>
      <c r="D3531" s="44">
        <v>24.9</v>
      </c>
      <c r="E3531" s="44">
        <v>7.4569000000000001</v>
      </c>
      <c r="F3531" s="44">
        <v>0.80840000000000001</v>
      </c>
      <c r="G3531" s="44">
        <v>283.75</v>
      </c>
      <c r="H3531" s="44">
        <v>4.0780000000000003</v>
      </c>
      <c r="I3531" s="44">
        <v>1.4212</v>
      </c>
      <c r="J3531" s="45">
        <v>8.6057000000000006</v>
      </c>
    </row>
    <row r="3532" spans="1:10" x14ac:dyDescent="0.25">
      <c r="A3532" s="33">
        <v>41191</v>
      </c>
      <c r="B3532" s="44">
        <v>1.2952999999999999</v>
      </c>
      <c r="C3532" s="44">
        <v>101.35</v>
      </c>
      <c r="D3532" s="44">
        <v>24.936</v>
      </c>
      <c r="E3532" s="44">
        <v>7.4574999999999996</v>
      </c>
      <c r="F3532" s="44">
        <v>0.80789999999999995</v>
      </c>
      <c r="G3532" s="44">
        <v>283.39999999999998</v>
      </c>
      <c r="H3532" s="44">
        <v>4.0777000000000001</v>
      </c>
      <c r="I3532" s="44">
        <v>1.4132</v>
      </c>
      <c r="J3532" s="45">
        <v>8.6117000000000008</v>
      </c>
    </row>
    <row r="3533" spans="1:10" x14ac:dyDescent="0.25">
      <c r="A3533" s="33">
        <v>41192</v>
      </c>
      <c r="B3533" s="44">
        <v>1.2888999999999999</v>
      </c>
      <c r="C3533" s="44">
        <v>100.94</v>
      </c>
      <c r="D3533" s="44">
        <v>24.95</v>
      </c>
      <c r="E3533" s="44">
        <v>7.4581999999999997</v>
      </c>
      <c r="F3533" s="44">
        <v>0.80495000000000005</v>
      </c>
      <c r="G3533" s="44">
        <v>282.14999999999998</v>
      </c>
      <c r="H3533" s="44">
        <v>4.0824999999999996</v>
      </c>
      <c r="I3533" s="44">
        <v>1.4025000000000001</v>
      </c>
      <c r="J3533" s="45">
        <v>8.6067999999999998</v>
      </c>
    </row>
    <row r="3534" spans="1:10" x14ac:dyDescent="0.25">
      <c r="A3534" s="33">
        <v>41193</v>
      </c>
      <c r="B3534" s="44">
        <v>1.2918000000000001</v>
      </c>
      <c r="C3534" s="44">
        <v>101.26</v>
      </c>
      <c r="D3534" s="44">
        <v>24.94</v>
      </c>
      <c r="E3534" s="44">
        <v>7.4588000000000001</v>
      </c>
      <c r="F3534" s="44">
        <v>0.80525000000000002</v>
      </c>
      <c r="G3534" s="44">
        <v>281.85000000000002</v>
      </c>
      <c r="H3534" s="44">
        <v>4.0910000000000002</v>
      </c>
      <c r="I3534" s="44">
        <v>1.4137999999999999</v>
      </c>
      <c r="J3534" s="45">
        <v>8.6626999999999992</v>
      </c>
    </row>
    <row r="3535" spans="1:10" x14ac:dyDescent="0.25">
      <c r="A3535" s="33">
        <v>41194</v>
      </c>
      <c r="B3535" s="44">
        <v>1.2969999999999999</v>
      </c>
      <c r="C3535" s="44">
        <v>101.7</v>
      </c>
      <c r="D3535" s="44">
        <v>24.95</v>
      </c>
      <c r="E3535" s="44">
        <v>7.4588999999999999</v>
      </c>
      <c r="F3535" s="44">
        <v>0.80649999999999999</v>
      </c>
      <c r="G3535" s="44">
        <v>281.39999999999998</v>
      </c>
      <c r="H3535" s="44">
        <v>4.0978000000000003</v>
      </c>
      <c r="I3535" s="44">
        <v>1.4112</v>
      </c>
      <c r="J3535" s="45">
        <v>8.6829999999999998</v>
      </c>
    </row>
    <row r="3536" spans="1:10" x14ac:dyDescent="0.25">
      <c r="A3536" s="33">
        <v>41197</v>
      </c>
      <c r="B3536" s="44">
        <v>1.2970999999999999</v>
      </c>
      <c r="C3536" s="44">
        <v>102.1</v>
      </c>
      <c r="D3536" s="44">
        <v>24.931000000000001</v>
      </c>
      <c r="E3536" s="44">
        <v>7.4591000000000003</v>
      </c>
      <c r="F3536" s="44">
        <v>0.80745</v>
      </c>
      <c r="G3536" s="44">
        <v>278.52999999999997</v>
      </c>
      <c r="H3536" s="44">
        <v>4.0868000000000002</v>
      </c>
      <c r="I3536" s="44">
        <v>1.4056</v>
      </c>
      <c r="J3536" s="45">
        <v>8.6591000000000005</v>
      </c>
    </row>
    <row r="3537" spans="1:10" x14ac:dyDescent="0.25">
      <c r="A3537" s="33">
        <v>41198</v>
      </c>
      <c r="B3537" s="44">
        <v>1.3046</v>
      </c>
      <c r="C3537" s="44">
        <v>102.94</v>
      </c>
      <c r="D3537" s="44">
        <v>24.875</v>
      </c>
      <c r="E3537" s="44">
        <v>7.4593999999999996</v>
      </c>
      <c r="F3537" s="44">
        <v>0.80969999999999998</v>
      </c>
      <c r="G3537" s="44">
        <v>278.51</v>
      </c>
      <c r="H3537" s="44">
        <v>4.0919999999999996</v>
      </c>
      <c r="I3537" s="44">
        <v>1.4040999999999999</v>
      </c>
      <c r="J3537" s="45">
        <v>8.6273999999999997</v>
      </c>
    </row>
    <row r="3538" spans="1:10" x14ac:dyDescent="0.25">
      <c r="A3538" s="33">
        <v>41199</v>
      </c>
      <c r="B3538" s="44">
        <v>1.3120000000000001</v>
      </c>
      <c r="C3538" s="44">
        <v>103.23</v>
      </c>
      <c r="D3538" s="44">
        <v>24.794</v>
      </c>
      <c r="E3538" s="44">
        <v>7.4592000000000001</v>
      </c>
      <c r="F3538" s="44">
        <v>0.8115</v>
      </c>
      <c r="G3538" s="44">
        <v>279</v>
      </c>
      <c r="H3538" s="44">
        <v>4.1029</v>
      </c>
      <c r="I3538" s="44">
        <v>1.4023000000000001</v>
      </c>
      <c r="J3538" s="45">
        <v>8.6586999999999996</v>
      </c>
    </row>
    <row r="3539" spans="1:10" x14ac:dyDescent="0.25">
      <c r="A3539" s="33">
        <v>41200</v>
      </c>
      <c r="B3539" s="44">
        <v>1.3118000000000001</v>
      </c>
      <c r="C3539" s="44">
        <v>104.01</v>
      </c>
      <c r="D3539" s="44">
        <v>24.756</v>
      </c>
      <c r="E3539" s="44">
        <v>7.4592999999999998</v>
      </c>
      <c r="F3539" s="44">
        <v>0.81189999999999996</v>
      </c>
      <c r="G3539" s="44">
        <v>277.19</v>
      </c>
      <c r="H3539" s="44">
        <v>4.1026999999999996</v>
      </c>
      <c r="I3539" s="44">
        <v>1.4051</v>
      </c>
      <c r="J3539" s="45">
        <v>8.5843000000000007</v>
      </c>
    </row>
    <row r="3540" spans="1:10" x14ac:dyDescent="0.25">
      <c r="A3540" s="33">
        <v>41201</v>
      </c>
      <c r="B3540" s="44">
        <v>1.3035000000000001</v>
      </c>
      <c r="C3540" s="44">
        <v>103.27</v>
      </c>
      <c r="D3540" s="44">
        <v>24.823</v>
      </c>
      <c r="E3540" s="44">
        <v>7.4589999999999996</v>
      </c>
      <c r="F3540" s="44">
        <v>0.81274999999999997</v>
      </c>
      <c r="G3540" s="44">
        <v>279.3</v>
      </c>
      <c r="H3540" s="44">
        <v>4.1070000000000002</v>
      </c>
      <c r="I3540" s="44">
        <v>1.4026000000000001</v>
      </c>
      <c r="J3540" s="45">
        <v>8.5716999999999999</v>
      </c>
    </row>
    <row r="3541" spans="1:10" x14ac:dyDescent="0.25">
      <c r="A3541" s="33">
        <v>41204</v>
      </c>
      <c r="B3541" s="44">
        <v>1.3063</v>
      </c>
      <c r="C3541" s="44">
        <v>104.27</v>
      </c>
      <c r="D3541" s="44">
        <v>24.899000000000001</v>
      </c>
      <c r="E3541" s="44">
        <v>7.4588000000000001</v>
      </c>
      <c r="F3541" s="44">
        <v>0.8145</v>
      </c>
      <c r="G3541" s="44">
        <v>279.57</v>
      </c>
      <c r="H3541" s="44">
        <v>4.1058000000000003</v>
      </c>
      <c r="I3541" s="44">
        <v>1.413</v>
      </c>
      <c r="J3541" s="45">
        <v>8.5923999999999996</v>
      </c>
    </row>
    <row r="3542" spans="1:10" x14ac:dyDescent="0.25">
      <c r="A3542" s="33">
        <v>41205</v>
      </c>
      <c r="B3542" s="44">
        <v>1.3005</v>
      </c>
      <c r="C3542" s="44">
        <v>103.84</v>
      </c>
      <c r="D3542" s="44">
        <v>24.908000000000001</v>
      </c>
      <c r="E3542" s="44">
        <v>7.4585999999999997</v>
      </c>
      <c r="F3542" s="44">
        <v>0.81364999999999998</v>
      </c>
      <c r="G3542" s="44">
        <v>281.77</v>
      </c>
      <c r="H3542" s="44">
        <v>4.1341999999999999</v>
      </c>
      <c r="I3542" s="44">
        <v>1.4100999999999999</v>
      </c>
      <c r="J3542" s="45">
        <v>8.6173999999999999</v>
      </c>
    </row>
    <row r="3543" spans="1:10" x14ac:dyDescent="0.25">
      <c r="A3543" s="33">
        <v>41206</v>
      </c>
      <c r="B3543" s="44">
        <v>1.2942</v>
      </c>
      <c r="C3543" s="44">
        <v>103.33</v>
      </c>
      <c r="D3543" s="44">
        <v>24.972999999999999</v>
      </c>
      <c r="E3543" s="44">
        <v>7.4592000000000001</v>
      </c>
      <c r="F3543" s="44">
        <v>0.80830000000000002</v>
      </c>
      <c r="G3543" s="44">
        <v>280.89</v>
      </c>
      <c r="H3543" s="44">
        <v>4.1356999999999999</v>
      </c>
      <c r="I3543" s="44">
        <v>1.4045000000000001</v>
      </c>
      <c r="J3543" s="45">
        <v>8.6557999999999993</v>
      </c>
    </row>
    <row r="3544" spans="1:10" x14ac:dyDescent="0.25">
      <c r="A3544" s="33">
        <v>41207</v>
      </c>
      <c r="B3544" s="44">
        <v>1.2992999999999999</v>
      </c>
      <c r="C3544" s="44">
        <v>104.15</v>
      </c>
      <c r="D3544" s="44">
        <v>24.901</v>
      </c>
      <c r="E3544" s="44">
        <v>7.4588000000000001</v>
      </c>
      <c r="F3544" s="44">
        <v>0.80489999999999995</v>
      </c>
      <c r="G3544" s="44">
        <v>279.72000000000003</v>
      </c>
      <c r="H3544" s="44">
        <v>4.1399999999999997</v>
      </c>
      <c r="I3544" s="44">
        <v>1.3993</v>
      </c>
      <c r="J3544" s="45">
        <v>8.6882999999999999</v>
      </c>
    </row>
    <row r="3545" spans="1:10" x14ac:dyDescent="0.25">
      <c r="A3545" s="33">
        <v>41208</v>
      </c>
      <c r="B3545" s="44">
        <v>1.2907999999999999</v>
      </c>
      <c r="C3545" s="44">
        <v>103.15</v>
      </c>
      <c r="D3545" s="44">
        <v>24.9</v>
      </c>
      <c r="E3545" s="44">
        <v>7.4592000000000001</v>
      </c>
      <c r="F3545" s="44">
        <v>0.80120000000000002</v>
      </c>
      <c r="G3545" s="44">
        <v>281.99</v>
      </c>
      <c r="H3545" s="44">
        <v>4.1502999999999997</v>
      </c>
      <c r="I3545" s="44">
        <v>1.3905000000000001</v>
      </c>
      <c r="J3545" s="45">
        <v>8.673</v>
      </c>
    </row>
    <row r="3546" spans="1:10" x14ac:dyDescent="0.25">
      <c r="A3546" s="33">
        <v>41211</v>
      </c>
      <c r="B3546" s="44">
        <v>1.2898000000000001</v>
      </c>
      <c r="C3546" s="44">
        <v>102.69</v>
      </c>
      <c r="D3546" s="44">
        <v>25.021000000000001</v>
      </c>
      <c r="E3546" s="44">
        <v>7.4596999999999998</v>
      </c>
      <c r="F3546" s="44">
        <v>0.80454999999999999</v>
      </c>
      <c r="G3546" s="44">
        <v>285.13</v>
      </c>
      <c r="H3546" s="44">
        <v>4.1489000000000003</v>
      </c>
      <c r="I3546" s="44">
        <v>1.3871</v>
      </c>
      <c r="J3546" s="45">
        <v>8.6219000000000001</v>
      </c>
    </row>
    <row r="3547" spans="1:10" x14ac:dyDescent="0.25">
      <c r="A3547" s="33">
        <v>41212</v>
      </c>
      <c r="B3547" s="44">
        <v>1.2962</v>
      </c>
      <c r="C3547" s="44">
        <v>103</v>
      </c>
      <c r="D3547" s="44">
        <v>25.021999999999998</v>
      </c>
      <c r="E3547" s="44">
        <v>7.4596999999999998</v>
      </c>
      <c r="F3547" s="44">
        <v>0.80620000000000003</v>
      </c>
      <c r="G3547" s="44">
        <v>284.58</v>
      </c>
      <c r="H3547" s="44">
        <v>4.1304999999999996</v>
      </c>
      <c r="I3547" s="44">
        <v>1.4067000000000001</v>
      </c>
      <c r="J3547" s="45">
        <v>8.6155000000000008</v>
      </c>
    </row>
    <row r="3548" spans="1:10" x14ac:dyDescent="0.25">
      <c r="A3548" s="33">
        <v>41213</v>
      </c>
      <c r="B3548" s="44">
        <v>1.2992999999999999</v>
      </c>
      <c r="C3548" s="44">
        <v>103.78</v>
      </c>
      <c r="D3548" s="44">
        <v>25.064</v>
      </c>
      <c r="E3548" s="44">
        <v>7.4598000000000004</v>
      </c>
      <c r="F3548" s="44">
        <v>0.80645</v>
      </c>
      <c r="G3548" s="44">
        <v>284.05</v>
      </c>
      <c r="H3548" s="44">
        <v>4.1390000000000002</v>
      </c>
      <c r="I3548" s="44">
        <v>1.4239999999999999</v>
      </c>
      <c r="J3548" s="45">
        <v>8.6</v>
      </c>
    </row>
    <row r="3549" spans="1:10" x14ac:dyDescent="0.25">
      <c r="A3549" s="33">
        <v>41214</v>
      </c>
      <c r="B3549" s="44">
        <v>1.2975000000000001</v>
      </c>
      <c r="C3549" s="44">
        <v>103.82</v>
      </c>
      <c r="D3549" s="44">
        <v>25.225999999999999</v>
      </c>
      <c r="E3549" s="44">
        <v>7.4596999999999998</v>
      </c>
      <c r="F3549" s="44">
        <v>0.80315000000000003</v>
      </c>
      <c r="G3549" s="44">
        <v>282.22000000000003</v>
      </c>
      <c r="H3549" s="44">
        <v>4.1269999999999998</v>
      </c>
      <c r="I3549" s="44">
        <v>1.4263999999999999</v>
      </c>
      <c r="J3549" s="45">
        <v>8.6397999999999993</v>
      </c>
    </row>
    <row r="3550" spans="1:10" x14ac:dyDescent="0.25">
      <c r="A3550" s="33">
        <v>41215</v>
      </c>
      <c r="B3550" s="44">
        <v>1.2849999999999999</v>
      </c>
      <c r="C3550" s="44">
        <v>103.55</v>
      </c>
      <c r="D3550" s="44">
        <v>25.231999999999999</v>
      </c>
      <c r="E3550" s="44">
        <v>7.4596</v>
      </c>
      <c r="F3550" s="44">
        <v>0.80159999999999998</v>
      </c>
      <c r="G3550" s="44">
        <v>281.42</v>
      </c>
      <c r="H3550" s="44">
        <v>4.1087999999999996</v>
      </c>
      <c r="I3550" s="44">
        <v>1.4257</v>
      </c>
      <c r="J3550" s="45">
        <v>8.5954999999999995</v>
      </c>
    </row>
    <row r="3551" spans="1:10" x14ac:dyDescent="0.25">
      <c r="A3551" s="33">
        <v>41218</v>
      </c>
      <c r="B3551" s="44">
        <v>1.2777000000000001</v>
      </c>
      <c r="C3551" s="44">
        <v>102.6</v>
      </c>
      <c r="D3551" s="44">
        <v>25.234000000000002</v>
      </c>
      <c r="E3551" s="44">
        <v>7.4588999999999999</v>
      </c>
      <c r="F3551" s="44">
        <v>0.79990000000000006</v>
      </c>
      <c r="G3551" s="44">
        <v>282.58</v>
      </c>
      <c r="H3551" s="44">
        <v>4.1226000000000003</v>
      </c>
      <c r="I3551" s="44">
        <v>1.4235</v>
      </c>
      <c r="J3551" s="45">
        <v>8.5690000000000008</v>
      </c>
    </row>
    <row r="3552" spans="1:10" x14ac:dyDescent="0.25">
      <c r="A3552" s="33">
        <v>41219</v>
      </c>
      <c r="B3552" s="44">
        <v>1.28</v>
      </c>
      <c r="C3552" s="44">
        <v>102.6</v>
      </c>
      <c r="D3552" s="44">
        <v>25.305</v>
      </c>
      <c r="E3552" s="44">
        <v>7.4602000000000004</v>
      </c>
      <c r="F3552" s="44">
        <v>0.80095000000000005</v>
      </c>
      <c r="G3552" s="44">
        <v>281.8</v>
      </c>
      <c r="H3552" s="44">
        <v>4.1210000000000004</v>
      </c>
      <c r="I3552" s="44">
        <v>1.4148000000000001</v>
      </c>
      <c r="J3552" s="45">
        <v>8.5721000000000007</v>
      </c>
    </row>
    <row r="3553" spans="1:10" x14ac:dyDescent="0.25">
      <c r="A3553" s="33">
        <v>41220</v>
      </c>
      <c r="B3553" s="44">
        <v>1.2746</v>
      </c>
      <c r="C3553" s="44">
        <v>102.11</v>
      </c>
      <c r="D3553" s="44">
        <v>25.395</v>
      </c>
      <c r="E3553" s="44">
        <v>7.4593999999999996</v>
      </c>
      <c r="F3553" s="44">
        <v>0.7984</v>
      </c>
      <c r="G3553" s="44">
        <v>282.10000000000002</v>
      </c>
      <c r="H3553" s="44">
        <v>4.1131000000000002</v>
      </c>
      <c r="I3553" s="44">
        <v>1.4098999999999999</v>
      </c>
      <c r="J3553" s="45">
        <v>8.5547000000000004</v>
      </c>
    </row>
    <row r="3554" spans="1:10" x14ac:dyDescent="0.25">
      <c r="A3554" s="33">
        <v>41221</v>
      </c>
      <c r="B3554" s="44">
        <v>1.2736000000000001</v>
      </c>
      <c r="C3554" s="44">
        <v>101.74</v>
      </c>
      <c r="D3554" s="44">
        <v>25.422999999999998</v>
      </c>
      <c r="E3554" s="44">
        <v>7.4591000000000003</v>
      </c>
      <c r="F3554" s="44">
        <v>0.79654999999999998</v>
      </c>
      <c r="G3554" s="44">
        <v>284.57</v>
      </c>
      <c r="H3554" s="44">
        <v>4.1645000000000003</v>
      </c>
      <c r="I3554" s="44">
        <v>1.4107000000000001</v>
      </c>
      <c r="J3554" s="45">
        <v>8.5105000000000004</v>
      </c>
    </row>
    <row r="3555" spans="1:10" x14ac:dyDescent="0.25">
      <c r="A3555" s="33">
        <v>41222</v>
      </c>
      <c r="B3555" s="44">
        <v>1.2694000000000001</v>
      </c>
      <c r="C3555" s="44">
        <v>100.44</v>
      </c>
      <c r="D3555" s="44">
        <v>25.396000000000001</v>
      </c>
      <c r="E3555" s="44">
        <v>7.4579000000000004</v>
      </c>
      <c r="F3555" s="44">
        <v>0.79725000000000001</v>
      </c>
      <c r="G3555" s="44">
        <v>284.39999999999998</v>
      </c>
      <c r="H3555" s="44">
        <v>4.1714000000000002</v>
      </c>
      <c r="I3555" s="44">
        <v>1.4137999999999999</v>
      </c>
      <c r="J3555" s="45">
        <v>8.5745000000000005</v>
      </c>
    </row>
    <row r="3556" spans="1:10" x14ac:dyDescent="0.25">
      <c r="A3556" s="33">
        <v>41225</v>
      </c>
      <c r="B3556" s="44">
        <v>1.2735000000000001</v>
      </c>
      <c r="C3556" s="44">
        <v>101.13</v>
      </c>
      <c r="D3556" s="44">
        <v>25.366</v>
      </c>
      <c r="E3556" s="44">
        <v>7.4577</v>
      </c>
      <c r="F3556" s="44">
        <v>0.80200000000000005</v>
      </c>
      <c r="G3556" s="44">
        <v>283.60000000000002</v>
      </c>
      <c r="H3556" s="44">
        <v>4.1706000000000003</v>
      </c>
      <c r="I3556" s="44">
        <v>1.4088000000000001</v>
      </c>
      <c r="J3556" s="45">
        <v>8.5808999999999997</v>
      </c>
    </row>
    <row r="3557" spans="1:10" x14ac:dyDescent="0.25">
      <c r="A3557" s="33">
        <v>41226</v>
      </c>
      <c r="B3557" s="44">
        <v>1.2696000000000001</v>
      </c>
      <c r="C3557" s="44">
        <v>100.93</v>
      </c>
      <c r="D3557" s="44">
        <v>25.445</v>
      </c>
      <c r="E3557" s="44">
        <v>7.4572000000000003</v>
      </c>
      <c r="F3557" s="44">
        <v>0.79964999999999997</v>
      </c>
      <c r="G3557" s="44">
        <v>284.36</v>
      </c>
      <c r="H3557" s="44">
        <v>4.1784999999999997</v>
      </c>
      <c r="I3557" s="44">
        <v>1.4181999999999999</v>
      </c>
      <c r="J3557" s="45">
        <v>8.6076999999999995</v>
      </c>
    </row>
    <row r="3558" spans="1:10" x14ac:dyDescent="0.25">
      <c r="A3558" s="33">
        <v>41227</v>
      </c>
      <c r="B3558" s="44">
        <v>1.2726</v>
      </c>
      <c r="C3558" s="44">
        <v>102</v>
      </c>
      <c r="D3558" s="44">
        <v>25.5</v>
      </c>
      <c r="E3558" s="44">
        <v>7.4581</v>
      </c>
      <c r="F3558" s="44">
        <v>0.80259999999999998</v>
      </c>
      <c r="G3558" s="44">
        <v>285.06</v>
      </c>
      <c r="H3558" s="44">
        <v>4.1775000000000002</v>
      </c>
      <c r="I3558" s="44">
        <v>1.4235</v>
      </c>
      <c r="J3558" s="45">
        <v>8.6259999999999994</v>
      </c>
    </row>
    <row r="3559" spans="1:10" x14ac:dyDescent="0.25">
      <c r="A3559" s="33">
        <v>41228</v>
      </c>
      <c r="B3559" s="44">
        <v>1.2756000000000001</v>
      </c>
      <c r="C3559" s="44">
        <v>103.66</v>
      </c>
      <c r="D3559" s="44">
        <v>25.565999999999999</v>
      </c>
      <c r="E3559" s="44">
        <v>7.4587000000000003</v>
      </c>
      <c r="F3559" s="44">
        <v>0.80545</v>
      </c>
      <c r="G3559" s="44">
        <v>284.27999999999997</v>
      </c>
      <c r="H3559" s="44">
        <v>4.16</v>
      </c>
      <c r="I3559" s="44">
        <v>1.4418</v>
      </c>
      <c r="J3559" s="45">
        <v>8.6479999999999997</v>
      </c>
    </row>
    <row r="3560" spans="1:10" x14ac:dyDescent="0.25">
      <c r="A3560" s="33">
        <v>41229</v>
      </c>
      <c r="B3560" s="44">
        <v>1.2745</v>
      </c>
      <c r="C3560" s="44">
        <v>103.44</v>
      </c>
      <c r="D3560" s="44">
        <v>25.533999999999999</v>
      </c>
      <c r="E3560" s="44">
        <v>7.4584999999999999</v>
      </c>
      <c r="F3560" s="44">
        <v>0.80245</v>
      </c>
      <c r="G3560" s="44">
        <v>284.18</v>
      </c>
      <c r="H3560" s="44">
        <v>4.1615000000000002</v>
      </c>
      <c r="I3560" s="44">
        <v>1.4327000000000001</v>
      </c>
      <c r="J3560" s="45">
        <v>8.6493000000000002</v>
      </c>
    </row>
    <row r="3561" spans="1:10" x14ac:dyDescent="0.25">
      <c r="A3561" s="33">
        <v>41232</v>
      </c>
      <c r="B3561" s="44">
        <v>1.2762</v>
      </c>
      <c r="C3561" s="44">
        <v>103.6</v>
      </c>
      <c r="D3561" s="44">
        <v>25.417999999999999</v>
      </c>
      <c r="E3561" s="44">
        <v>7.4584000000000001</v>
      </c>
      <c r="F3561" s="44">
        <v>0.80320000000000003</v>
      </c>
      <c r="G3561" s="44">
        <v>283.42</v>
      </c>
      <c r="H3561" s="44">
        <v>4.1458000000000004</v>
      </c>
      <c r="I3561" s="44">
        <v>1.4352</v>
      </c>
      <c r="J3561" s="45">
        <v>8.6418999999999997</v>
      </c>
    </row>
    <row r="3562" spans="1:10" x14ac:dyDescent="0.25">
      <c r="A3562" s="33">
        <v>41233</v>
      </c>
      <c r="B3562" s="44">
        <v>1.2808999999999999</v>
      </c>
      <c r="C3562" s="44">
        <v>104.39</v>
      </c>
      <c r="D3562" s="44">
        <v>25.399000000000001</v>
      </c>
      <c r="E3562" s="44">
        <v>7.4581999999999997</v>
      </c>
      <c r="F3562" s="44">
        <v>0.80464999999999998</v>
      </c>
      <c r="G3562" s="44">
        <v>281.56</v>
      </c>
      <c r="H3562" s="44">
        <v>4.1277999999999997</v>
      </c>
      <c r="I3562" s="44">
        <v>1.4320999999999999</v>
      </c>
      <c r="J3562" s="45">
        <v>8.6463000000000001</v>
      </c>
    </row>
    <row r="3563" spans="1:10" x14ac:dyDescent="0.25">
      <c r="A3563" s="33">
        <v>41234</v>
      </c>
      <c r="B3563" s="44">
        <v>1.2805</v>
      </c>
      <c r="C3563" s="44">
        <v>105.49</v>
      </c>
      <c r="D3563" s="44">
        <v>25.484000000000002</v>
      </c>
      <c r="E3563" s="44">
        <v>7.4573999999999998</v>
      </c>
      <c r="F3563" s="44">
        <v>0.80369999999999997</v>
      </c>
      <c r="G3563" s="44">
        <v>281.27</v>
      </c>
      <c r="H3563" s="44">
        <v>4.1249000000000002</v>
      </c>
      <c r="I3563" s="44">
        <v>1.4235</v>
      </c>
      <c r="J3563" s="45">
        <v>8.6219999999999999</v>
      </c>
    </row>
    <row r="3564" spans="1:10" x14ac:dyDescent="0.25">
      <c r="A3564" s="33">
        <v>41235</v>
      </c>
      <c r="B3564" s="44">
        <v>1.2892999999999999</v>
      </c>
      <c r="C3564" s="44">
        <v>106.42</v>
      </c>
      <c r="D3564" s="44">
        <v>25.422000000000001</v>
      </c>
      <c r="E3564" s="44">
        <v>7.4577</v>
      </c>
      <c r="F3564" s="44">
        <v>0.80769999999999997</v>
      </c>
      <c r="G3564" s="44">
        <v>279.06</v>
      </c>
      <c r="H3564" s="44">
        <v>4.1092000000000004</v>
      </c>
      <c r="I3564" s="44">
        <v>1.4219999999999999</v>
      </c>
      <c r="J3564" s="45">
        <v>8.6065000000000005</v>
      </c>
    </row>
    <row r="3565" spans="1:10" x14ac:dyDescent="0.25">
      <c r="A3565" s="33">
        <v>41236</v>
      </c>
      <c r="B3565" s="44">
        <v>1.2908999999999999</v>
      </c>
      <c r="C3565" s="44">
        <v>106.19</v>
      </c>
      <c r="D3565" s="44">
        <v>25.338999999999999</v>
      </c>
      <c r="E3565" s="44">
        <v>7.4579000000000004</v>
      </c>
      <c r="F3565" s="44">
        <v>0.81010000000000004</v>
      </c>
      <c r="G3565" s="44">
        <v>280.49</v>
      </c>
      <c r="H3565" s="44">
        <v>4.1192000000000002</v>
      </c>
      <c r="I3565" s="44">
        <v>1.4262999999999999</v>
      </c>
      <c r="J3565" s="45">
        <v>8.5878999999999994</v>
      </c>
    </row>
    <row r="3566" spans="1:10" x14ac:dyDescent="0.25">
      <c r="A3566" s="33">
        <v>41239</v>
      </c>
      <c r="B3566" s="44">
        <v>1.2964</v>
      </c>
      <c r="C3566" s="44">
        <v>106.47</v>
      </c>
      <c r="D3566" s="44">
        <v>25.292999999999999</v>
      </c>
      <c r="E3566" s="44">
        <v>7.4580000000000002</v>
      </c>
      <c r="F3566" s="44">
        <v>0.80994999999999995</v>
      </c>
      <c r="G3566" s="44">
        <v>281.83</v>
      </c>
      <c r="H3566" s="44">
        <v>4.1032000000000002</v>
      </c>
      <c r="I3566" s="44">
        <v>1.4305000000000001</v>
      </c>
      <c r="J3566" s="45">
        <v>8.5762999999999998</v>
      </c>
    </row>
    <row r="3567" spans="1:10" x14ac:dyDescent="0.25">
      <c r="A3567" s="33">
        <v>41240</v>
      </c>
      <c r="B3567" s="44">
        <v>1.2961</v>
      </c>
      <c r="C3567" s="44">
        <v>106.46</v>
      </c>
      <c r="D3567" s="44">
        <v>25.303999999999998</v>
      </c>
      <c r="E3567" s="44">
        <v>7.4581</v>
      </c>
      <c r="F3567" s="44">
        <v>0.80810000000000004</v>
      </c>
      <c r="G3567" s="44">
        <v>280.06</v>
      </c>
      <c r="H3567" s="44">
        <v>4.0904999999999996</v>
      </c>
      <c r="I3567" s="44">
        <v>1.4214</v>
      </c>
      <c r="J3567" s="45">
        <v>8.6419999999999995</v>
      </c>
    </row>
    <row r="3568" spans="1:10" x14ac:dyDescent="0.25">
      <c r="A3568" s="33">
        <v>41241</v>
      </c>
      <c r="B3568" s="44">
        <v>1.2890999999999999</v>
      </c>
      <c r="C3568" s="44">
        <v>105.44</v>
      </c>
      <c r="D3568" s="44">
        <v>25.265000000000001</v>
      </c>
      <c r="E3568" s="44">
        <v>7.4592000000000001</v>
      </c>
      <c r="F3568" s="44">
        <v>0.80686999999999998</v>
      </c>
      <c r="G3568" s="44">
        <v>281.10000000000002</v>
      </c>
      <c r="H3568" s="44">
        <v>4.1075999999999997</v>
      </c>
      <c r="I3568" s="44">
        <v>1.4044000000000001</v>
      </c>
      <c r="J3568" s="45">
        <v>8.6173999999999999</v>
      </c>
    </row>
    <row r="3569" spans="1:10" x14ac:dyDescent="0.25">
      <c r="A3569" s="33">
        <v>41242</v>
      </c>
      <c r="B3569" s="44">
        <v>1.2994000000000001</v>
      </c>
      <c r="C3569" s="44">
        <v>106.72</v>
      </c>
      <c r="D3569" s="44">
        <v>25.225999999999999</v>
      </c>
      <c r="E3569" s="44">
        <v>7.4603999999999999</v>
      </c>
      <c r="F3569" s="44">
        <v>0.81052999999999997</v>
      </c>
      <c r="G3569" s="44">
        <v>279.3</v>
      </c>
      <c r="H3569" s="44">
        <v>4.0968</v>
      </c>
      <c r="I3569" s="44">
        <v>1.4047000000000001</v>
      </c>
      <c r="J3569" s="45">
        <v>8.6371000000000002</v>
      </c>
    </row>
    <row r="3570" spans="1:10" x14ac:dyDescent="0.25">
      <c r="A3570" s="33">
        <v>41243</v>
      </c>
      <c r="B3570" s="44">
        <v>1.2986</v>
      </c>
      <c r="C3570" s="44">
        <v>107.37</v>
      </c>
      <c r="D3570" s="44">
        <v>25.262</v>
      </c>
      <c r="E3570" s="44">
        <v>7.46</v>
      </c>
      <c r="F3570" s="44">
        <v>0.81079999999999997</v>
      </c>
      <c r="G3570" s="44">
        <v>281.02999999999997</v>
      </c>
      <c r="H3570" s="44">
        <v>4.1052</v>
      </c>
      <c r="I3570" s="44">
        <v>1.4114</v>
      </c>
      <c r="J3570" s="45">
        <v>8.6624999999999996</v>
      </c>
    </row>
    <row r="3571" spans="1:10" x14ac:dyDescent="0.25">
      <c r="A3571" s="33">
        <v>41246</v>
      </c>
      <c r="B3571" s="44">
        <v>1.3057000000000001</v>
      </c>
      <c r="C3571" s="44">
        <v>107.36</v>
      </c>
      <c r="D3571" s="44">
        <v>25.256</v>
      </c>
      <c r="E3571" s="44">
        <v>7.4602000000000004</v>
      </c>
      <c r="F3571" s="44">
        <v>0.81210000000000004</v>
      </c>
      <c r="G3571" s="44">
        <v>281.89</v>
      </c>
      <c r="H3571" s="44">
        <v>4.1116000000000001</v>
      </c>
      <c r="I3571" s="44">
        <v>1.4137</v>
      </c>
      <c r="J3571" s="45">
        <v>8.6557999999999993</v>
      </c>
    </row>
    <row r="3572" spans="1:10" x14ac:dyDescent="0.25">
      <c r="A3572" s="33">
        <v>41247</v>
      </c>
      <c r="B3572" s="44">
        <v>1.3091999999999999</v>
      </c>
      <c r="C3572" s="44">
        <v>107.28</v>
      </c>
      <c r="D3572" s="44">
        <v>25.242999999999999</v>
      </c>
      <c r="E3572" s="44">
        <v>7.4603999999999999</v>
      </c>
      <c r="F3572" s="44">
        <v>0.81230000000000002</v>
      </c>
      <c r="G3572" s="44">
        <v>282.39</v>
      </c>
      <c r="H3572" s="44">
        <v>4.1291000000000002</v>
      </c>
      <c r="I3572" s="44">
        <v>1.4063000000000001</v>
      </c>
      <c r="J3572" s="45">
        <v>8.6265000000000001</v>
      </c>
    </row>
    <row r="3573" spans="1:10" x14ac:dyDescent="0.25">
      <c r="A3573" s="33">
        <v>41248</v>
      </c>
      <c r="B3573" s="44">
        <v>1.3065</v>
      </c>
      <c r="C3573" s="44">
        <v>107.31</v>
      </c>
      <c r="D3573" s="44">
        <v>25.218</v>
      </c>
      <c r="E3573" s="44">
        <v>7.4599000000000002</v>
      </c>
      <c r="F3573" s="44">
        <v>0.81189999999999996</v>
      </c>
      <c r="G3573" s="44">
        <v>282.62</v>
      </c>
      <c r="H3573" s="44">
        <v>4.1197999999999997</v>
      </c>
      <c r="I3573" s="44">
        <v>1.4003000000000001</v>
      </c>
      <c r="J3573" s="45">
        <v>8.6509999999999998</v>
      </c>
    </row>
    <row r="3574" spans="1:10" x14ac:dyDescent="0.25">
      <c r="A3574" s="33">
        <v>41249</v>
      </c>
      <c r="B3574" s="44">
        <v>1.3071999999999999</v>
      </c>
      <c r="C3574" s="44">
        <v>107.66</v>
      </c>
      <c r="D3574" s="44">
        <v>25.195</v>
      </c>
      <c r="E3574" s="44">
        <v>7.4592000000000001</v>
      </c>
      <c r="F3574" s="44">
        <v>0.81135000000000002</v>
      </c>
      <c r="G3574" s="44">
        <v>283.48</v>
      </c>
      <c r="H3574" s="44">
        <v>4.1340000000000003</v>
      </c>
      <c r="I3574" s="44">
        <v>1.3978999999999999</v>
      </c>
      <c r="J3574" s="45">
        <v>8.6294000000000004</v>
      </c>
    </row>
    <row r="3575" spans="1:10" x14ac:dyDescent="0.25">
      <c r="A3575" s="33">
        <v>41250</v>
      </c>
      <c r="B3575" s="44">
        <v>1.2905</v>
      </c>
      <c r="C3575" s="44">
        <v>106.19</v>
      </c>
      <c r="D3575" s="44">
        <v>25.207999999999998</v>
      </c>
      <c r="E3575" s="44">
        <v>7.4589999999999996</v>
      </c>
      <c r="F3575" s="44">
        <v>0.80610000000000004</v>
      </c>
      <c r="G3575" s="44">
        <v>283.95999999999998</v>
      </c>
      <c r="H3575" s="44">
        <v>4.1311999999999998</v>
      </c>
      <c r="I3575" s="44">
        <v>1.4005000000000001</v>
      </c>
      <c r="J3575" s="45">
        <v>8.6180000000000003</v>
      </c>
    </row>
    <row r="3576" spans="1:10" x14ac:dyDescent="0.25">
      <c r="A3576" s="33">
        <v>41253</v>
      </c>
      <c r="B3576" s="44">
        <v>1.2929999999999999</v>
      </c>
      <c r="C3576" s="44">
        <v>106.23</v>
      </c>
      <c r="D3576" s="44">
        <v>25.245000000000001</v>
      </c>
      <c r="E3576" s="44">
        <v>7.4591000000000003</v>
      </c>
      <c r="F3576" s="44">
        <v>0.8044</v>
      </c>
      <c r="G3576" s="44">
        <v>283.51</v>
      </c>
      <c r="H3576" s="44">
        <v>4.1234999999999999</v>
      </c>
      <c r="I3576" s="44">
        <v>1.4097</v>
      </c>
      <c r="J3576" s="45">
        <v>8.6335999999999995</v>
      </c>
    </row>
    <row r="3577" spans="1:10" x14ac:dyDescent="0.25">
      <c r="A3577" s="33">
        <v>41254</v>
      </c>
      <c r="B3577" s="44">
        <v>1.2992999999999999</v>
      </c>
      <c r="C3577" s="44">
        <v>107.11</v>
      </c>
      <c r="D3577" s="44">
        <v>25.29</v>
      </c>
      <c r="E3577" s="44">
        <v>7.4592999999999998</v>
      </c>
      <c r="F3577" s="44">
        <v>0.80740000000000001</v>
      </c>
      <c r="G3577" s="44">
        <v>282.14</v>
      </c>
      <c r="H3577" s="44">
        <v>4.0921000000000003</v>
      </c>
      <c r="I3577" s="44">
        <v>1.4043000000000001</v>
      </c>
      <c r="J3577" s="45">
        <v>8.6448999999999998</v>
      </c>
    </row>
    <row r="3578" spans="1:10" x14ac:dyDescent="0.25">
      <c r="A3578" s="33">
        <v>41255</v>
      </c>
      <c r="B3578" s="44">
        <v>1.304</v>
      </c>
      <c r="C3578" s="44">
        <v>108.12</v>
      </c>
      <c r="D3578" s="44">
        <v>25.265000000000001</v>
      </c>
      <c r="E3578" s="44">
        <v>7.4603999999999999</v>
      </c>
      <c r="F3578" s="44">
        <v>0.80774999999999997</v>
      </c>
      <c r="G3578" s="44">
        <v>282.33</v>
      </c>
      <c r="H3578" s="44">
        <v>4.0968999999999998</v>
      </c>
      <c r="I3578" s="44">
        <v>1.4057999999999999</v>
      </c>
      <c r="J3578" s="45">
        <v>8.6274999999999995</v>
      </c>
    </row>
    <row r="3579" spans="1:10" x14ac:dyDescent="0.25">
      <c r="A3579" s="33">
        <v>41256</v>
      </c>
      <c r="B3579" s="44">
        <v>1.3077000000000001</v>
      </c>
      <c r="C3579" s="44">
        <v>109.18</v>
      </c>
      <c r="D3579" s="44">
        <v>25.289000000000001</v>
      </c>
      <c r="E3579" s="44">
        <v>7.4610000000000003</v>
      </c>
      <c r="F3579" s="44">
        <v>0.81005000000000005</v>
      </c>
      <c r="G3579" s="44">
        <v>283.5</v>
      </c>
      <c r="H3579" s="44">
        <v>4.0933000000000002</v>
      </c>
      <c r="I3579" s="44">
        <v>1.413</v>
      </c>
      <c r="J3579" s="45">
        <v>8.7215000000000007</v>
      </c>
    </row>
    <row r="3580" spans="1:10" x14ac:dyDescent="0.25">
      <c r="A3580" s="33">
        <v>41257</v>
      </c>
      <c r="B3580" s="44">
        <v>1.3081</v>
      </c>
      <c r="C3580" s="44">
        <v>109.55</v>
      </c>
      <c r="D3580" s="44">
        <v>25.231000000000002</v>
      </c>
      <c r="E3580" s="44">
        <v>7.4612999999999996</v>
      </c>
      <c r="F3580" s="44">
        <v>0.8115</v>
      </c>
      <c r="G3580" s="44">
        <v>283.76</v>
      </c>
      <c r="H3580" s="44">
        <v>4.0861000000000001</v>
      </c>
      <c r="I3580" s="44">
        <v>1.4064000000000001</v>
      </c>
      <c r="J3580" s="45">
        <v>8.7743000000000002</v>
      </c>
    </row>
    <row r="3581" spans="1:10" x14ac:dyDescent="0.25">
      <c r="A3581" s="33">
        <v>41260</v>
      </c>
      <c r="B3581" s="44">
        <v>1.3160000000000001</v>
      </c>
      <c r="C3581" s="44">
        <v>110.39</v>
      </c>
      <c r="D3581" s="44">
        <v>25.222000000000001</v>
      </c>
      <c r="E3581" s="44">
        <v>7.4612999999999996</v>
      </c>
      <c r="F3581" s="44">
        <v>0.81200000000000006</v>
      </c>
      <c r="G3581" s="44">
        <v>287.19</v>
      </c>
      <c r="H3581" s="44">
        <v>4.0890000000000004</v>
      </c>
      <c r="I3581" s="44">
        <v>1.4008</v>
      </c>
      <c r="J3581" s="45">
        <v>8.7539999999999996</v>
      </c>
    </row>
    <row r="3582" spans="1:10" x14ac:dyDescent="0.25">
      <c r="A3582" s="33">
        <v>41261</v>
      </c>
      <c r="B3582" s="44">
        <v>1.3178000000000001</v>
      </c>
      <c r="C3582" s="44">
        <v>110.53</v>
      </c>
      <c r="D3582" s="44">
        <v>25.2</v>
      </c>
      <c r="E3582" s="44">
        <v>7.4603000000000002</v>
      </c>
      <c r="F3582" s="44">
        <v>0.81279999999999997</v>
      </c>
      <c r="G3582" s="44">
        <v>288.39999999999998</v>
      </c>
      <c r="H3582" s="44">
        <v>4.0928000000000004</v>
      </c>
      <c r="I3582" s="44">
        <v>1.4038999999999999</v>
      </c>
      <c r="J3582" s="45">
        <v>8.7378</v>
      </c>
    </row>
    <row r="3583" spans="1:10" x14ac:dyDescent="0.25">
      <c r="A3583" s="33">
        <v>41262</v>
      </c>
      <c r="B3583" s="44">
        <v>1.3302</v>
      </c>
      <c r="C3583" s="44">
        <v>112.36</v>
      </c>
      <c r="D3583" s="44">
        <v>25.254000000000001</v>
      </c>
      <c r="E3583" s="44">
        <v>7.4607999999999999</v>
      </c>
      <c r="F3583" s="44">
        <v>0.81610000000000005</v>
      </c>
      <c r="G3583" s="44">
        <v>286.81</v>
      </c>
      <c r="H3583" s="44">
        <v>4.0735999999999999</v>
      </c>
      <c r="I3583" s="44">
        <v>1.4063000000000001</v>
      </c>
      <c r="J3583" s="45">
        <v>8.6661999999999999</v>
      </c>
    </row>
    <row r="3584" spans="1:10" x14ac:dyDescent="0.25">
      <c r="A3584" s="33">
        <v>41263</v>
      </c>
      <c r="B3584" s="44">
        <v>1.3246</v>
      </c>
      <c r="C3584" s="44">
        <v>111.52</v>
      </c>
      <c r="D3584" s="44">
        <v>25.228000000000002</v>
      </c>
      <c r="E3584" s="44">
        <v>7.4611999999999998</v>
      </c>
      <c r="F3584" s="44">
        <v>0.81459999999999999</v>
      </c>
      <c r="G3584" s="44">
        <v>286.13</v>
      </c>
      <c r="H3584" s="44">
        <v>4.0730000000000004</v>
      </c>
      <c r="I3584" s="44">
        <v>1.4029</v>
      </c>
      <c r="J3584" s="45">
        <v>8.6349</v>
      </c>
    </row>
    <row r="3585" spans="1:10" x14ac:dyDescent="0.25">
      <c r="A3585" s="33">
        <v>41264</v>
      </c>
      <c r="B3585" s="44">
        <v>1.3209</v>
      </c>
      <c r="C3585" s="44">
        <v>110.99</v>
      </c>
      <c r="D3585" s="44">
        <v>25.189</v>
      </c>
      <c r="E3585" s="44">
        <v>7.4611999999999998</v>
      </c>
      <c r="F3585" s="44">
        <v>0.81420000000000003</v>
      </c>
      <c r="G3585" s="44">
        <v>287.2</v>
      </c>
      <c r="H3585" s="44">
        <v>4.0644999999999998</v>
      </c>
      <c r="I3585" s="44">
        <v>1.3885000000000001</v>
      </c>
      <c r="J3585" s="45">
        <v>8.5945</v>
      </c>
    </row>
    <row r="3586" spans="1:10" x14ac:dyDescent="0.25">
      <c r="A3586" s="33">
        <v>41267</v>
      </c>
      <c r="B3586" s="44">
        <v>1.3218000000000001</v>
      </c>
      <c r="C3586" s="44">
        <v>111.64</v>
      </c>
      <c r="D3586" s="44">
        <v>25.126999999999999</v>
      </c>
      <c r="E3586" s="44">
        <v>7.4615999999999998</v>
      </c>
      <c r="F3586" s="44">
        <v>0.8175</v>
      </c>
      <c r="G3586" s="44">
        <v>290.19</v>
      </c>
      <c r="H3586" s="44">
        <v>4.0815999999999999</v>
      </c>
      <c r="I3586" s="44">
        <v>1.3883000000000001</v>
      </c>
      <c r="J3586" s="45">
        <v>8.6323000000000008</v>
      </c>
    </row>
    <row r="3587" spans="1:10" x14ac:dyDescent="0.25">
      <c r="A3587" s="33">
        <v>41270</v>
      </c>
      <c r="B3587" s="44">
        <v>1.3266</v>
      </c>
      <c r="C3587" s="44">
        <v>113.87</v>
      </c>
      <c r="D3587" s="44">
        <v>25.114999999999998</v>
      </c>
      <c r="E3587" s="44">
        <v>7.4602000000000004</v>
      </c>
      <c r="F3587" s="44">
        <v>0.81989999999999996</v>
      </c>
      <c r="G3587" s="44">
        <v>291.43</v>
      </c>
      <c r="H3587" s="44">
        <v>4.0688000000000004</v>
      </c>
      <c r="I3587" s="44">
        <v>1.3864000000000001</v>
      </c>
      <c r="J3587" s="45">
        <v>8.6273</v>
      </c>
    </row>
    <row r="3588" spans="1:10" x14ac:dyDescent="0.25">
      <c r="A3588" s="33">
        <v>41271</v>
      </c>
      <c r="B3588" s="44">
        <v>1.3183</v>
      </c>
      <c r="C3588" s="44">
        <v>113.5</v>
      </c>
      <c r="D3588" s="44">
        <v>25.14</v>
      </c>
      <c r="E3588" s="44">
        <v>7.4603999999999999</v>
      </c>
      <c r="F3588" s="44">
        <v>0.81694999999999995</v>
      </c>
      <c r="G3588" s="44">
        <v>290.79000000000002</v>
      </c>
      <c r="H3588" s="44">
        <v>4.0808999999999997</v>
      </c>
      <c r="I3588" s="44">
        <v>1.3877999999999999</v>
      </c>
      <c r="J3588" s="45">
        <v>8.5615000000000006</v>
      </c>
    </row>
    <row r="3589" spans="1:10" x14ac:dyDescent="0.25">
      <c r="A3589" s="33">
        <v>41274</v>
      </c>
      <c r="B3589" s="44">
        <v>1.3193999999999999</v>
      </c>
      <c r="C3589" s="44">
        <v>113.61</v>
      </c>
      <c r="D3589" s="44">
        <v>25.151</v>
      </c>
      <c r="E3589" s="44">
        <v>7.4610000000000003</v>
      </c>
      <c r="F3589" s="44">
        <v>0.81610000000000005</v>
      </c>
      <c r="G3589" s="44">
        <v>292.3</v>
      </c>
      <c r="H3589" s="44">
        <v>4.0739999999999998</v>
      </c>
      <c r="I3589" s="44">
        <v>1.3975</v>
      </c>
      <c r="J3589" s="45">
        <v>8.5820000000000007</v>
      </c>
    </row>
    <row r="3590" spans="1:10" x14ac:dyDescent="0.25">
      <c r="A3590" s="33">
        <v>41276</v>
      </c>
      <c r="B3590" s="44">
        <v>1.3262</v>
      </c>
      <c r="C3590" s="44">
        <v>115.38</v>
      </c>
      <c r="D3590" s="44">
        <v>25.218</v>
      </c>
      <c r="E3590" s="44">
        <v>7.4602000000000004</v>
      </c>
      <c r="F3590" s="44">
        <v>0.81399999999999995</v>
      </c>
      <c r="G3590" s="44">
        <v>291.70999999999998</v>
      </c>
      <c r="H3590" s="44">
        <v>4.0727000000000002</v>
      </c>
      <c r="I3590" s="44">
        <v>1.4225000000000001</v>
      </c>
      <c r="J3590" s="45">
        <v>8.5703999999999994</v>
      </c>
    </row>
    <row r="3591" spans="1:10" x14ac:dyDescent="0.25">
      <c r="A3591" s="33">
        <v>41277</v>
      </c>
      <c r="B3591" s="44">
        <v>1.3102</v>
      </c>
      <c r="C3591" s="44">
        <v>113.93</v>
      </c>
      <c r="D3591" s="44">
        <v>25.26</v>
      </c>
      <c r="E3591" s="44">
        <v>7.4599000000000002</v>
      </c>
      <c r="F3591" s="44">
        <v>0.81074999999999997</v>
      </c>
      <c r="G3591" s="44">
        <v>291.08999999999997</v>
      </c>
      <c r="H3591" s="44">
        <v>4.0884</v>
      </c>
      <c r="I3591" s="44">
        <v>1.4239999999999999</v>
      </c>
      <c r="J3591" s="45">
        <v>8.5397999999999996</v>
      </c>
    </row>
    <row r="3592" spans="1:10" x14ac:dyDescent="0.25">
      <c r="A3592" s="33">
        <v>41278</v>
      </c>
      <c r="B3592" s="44">
        <v>1.3011999999999999</v>
      </c>
      <c r="C3592" s="44">
        <v>114.96</v>
      </c>
      <c r="D3592" s="44">
        <v>25.355</v>
      </c>
      <c r="E3592" s="44">
        <v>7.4591000000000003</v>
      </c>
      <c r="F3592" s="44">
        <v>0.81230000000000002</v>
      </c>
      <c r="G3592" s="44">
        <v>290.95</v>
      </c>
      <c r="H3592" s="44">
        <v>4.1165000000000003</v>
      </c>
      <c r="I3592" s="44">
        <v>1.4280999999999999</v>
      </c>
      <c r="J3592" s="45">
        <v>8.5310000000000006</v>
      </c>
    </row>
    <row r="3593" spans="1:10" x14ac:dyDescent="0.25">
      <c r="A3593" s="33">
        <v>41281</v>
      </c>
      <c r="B3593" s="44">
        <v>1.3039000000000001</v>
      </c>
      <c r="C3593" s="44">
        <v>114.48</v>
      </c>
      <c r="D3593" s="44">
        <v>25.539000000000001</v>
      </c>
      <c r="E3593" s="44">
        <v>7.4596999999999998</v>
      </c>
      <c r="F3593" s="44">
        <v>0.81169999999999998</v>
      </c>
      <c r="G3593" s="44">
        <v>291.57</v>
      </c>
      <c r="H3593" s="44">
        <v>4.1193</v>
      </c>
      <c r="I3593" s="44">
        <v>1.4172</v>
      </c>
      <c r="J3593" s="45">
        <v>8.5144000000000002</v>
      </c>
    </row>
    <row r="3594" spans="1:10" x14ac:dyDescent="0.25">
      <c r="A3594" s="33">
        <v>41282</v>
      </c>
      <c r="B3594" s="44">
        <v>1.3086</v>
      </c>
      <c r="C3594" s="44">
        <v>114.56</v>
      </c>
      <c r="D3594" s="44">
        <v>25.587</v>
      </c>
      <c r="E3594" s="44">
        <v>7.4603000000000002</v>
      </c>
      <c r="F3594" s="44">
        <v>0.8145</v>
      </c>
      <c r="G3594" s="44">
        <v>292.7</v>
      </c>
      <c r="H3594" s="44">
        <v>4.1245000000000003</v>
      </c>
      <c r="I3594" s="44">
        <v>1.4084000000000001</v>
      </c>
      <c r="J3594" s="45">
        <v>8.5765999999999991</v>
      </c>
    </row>
    <row r="3595" spans="1:10" x14ac:dyDescent="0.25">
      <c r="A3595" s="33">
        <v>41283</v>
      </c>
      <c r="B3595" s="44">
        <v>1.3056000000000001</v>
      </c>
      <c r="C3595" s="44">
        <v>114.34</v>
      </c>
      <c r="D3595" s="44">
        <v>25.529</v>
      </c>
      <c r="E3595" s="44">
        <v>7.4606000000000003</v>
      </c>
      <c r="F3595" s="44">
        <v>0.81505000000000005</v>
      </c>
      <c r="G3595" s="44">
        <v>290.66000000000003</v>
      </c>
      <c r="H3595" s="44">
        <v>4.109</v>
      </c>
      <c r="I3595" s="44">
        <v>1.4108000000000001</v>
      </c>
      <c r="J3595" s="45">
        <v>8.5953999999999997</v>
      </c>
    </row>
    <row r="3596" spans="1:10" x14ac:dyDescent="0.25">
      <c r="A3596" s="33">
        <v>41284</v>
      </c>
      <c r="B3596" s="44">
        <v>1.3112999999999999</v>
      </c>
      <c r="C3596" s="44">
        <v>115.76</v>
      </c>
      <c r="D3596" s="44">
        <v>25.629000000000001</v>
      </c>
      <c r="E3596" s="44">
        <v>7.4607000000000001</v>
      </c>
      <c r="F3596" s="44">
        <v>0.81720000000000004</v>
      </c>
      <c r="G3596" s="44">
        <v>291.58999999999997</v>
      </c>
      <c r="H3596" s="44">
        <v>4.0888</v>
      </c>
      <c r="I3596" s="44">
        <v>1.4097999999999999</v>
      </c>
      <c r="J3596" s="45">
        <v>8.5665999999999993</v>
      </c>
    </row>
    <row r="3597" spans="1:10" x14ac:dyDescent="0.25">
      <c r="A3597" s="33">
        <v>41285</v>
      </c>
      <c r="B3597" s="44">
        <v>1.3273999999999999</v>
      </c>
      <c r="C3597" s="44">
        <v>118.18</v>
      </c>
      <c r="D3597" s="44">
        <v>25.613</v>
      </c>
      <c r="E3597" s="44">
        <v>7.4611000000000001</v>
      </c>
      <c r="F3597" s="44">
        <v>0.82320000000000004</v>
      </c>
      <c r="G3597" s="44">
        <v>296.56</v>
      </c>
      <c r="H3597" s="44">
        <v>4.0999999999999996</v>
      </c>
      <c r="I3597" s="44">
        <v>1.4079999999999999</v>
      </c>
      <c r="J3597" s="45">
        <v>8.6248000000000005</v>
      </c>
    </row>
    <row r="3598" spans="1:10" x14ac:dyDescent="0.25">
      <c r="A3598" s="33">
        <v>41288</v>
      </c>
      <c r="B3598" s="44">
        <v>1.3341000000000001</v>
      </c>
      <c r="C3598" s="44">
        <v>119.1</v>
      </c>
      <c r="D3598" s="44">
        <v>25.613</v>
      </c>
      <c r="E3598" s="44">
        <v>7.4626000000000001</v>
      </c>
      <c r="F3598" s="44">
        <v>0.83120000000000005</v>
      </c>
      <c r="G3598" s="44">
        <v>297.08</v>
      </c>
      <c r="H3598" s="44">
        <v>4.12</v>
      </c>
      <c r="I3598" s="44">
        <v>1.41</v>
      </c>
      <c r="J3598" s="45">
        <v>8.6178000000000008</v>
      </c>
    </row>
    <row r="3599" spans="1:10" x14ac:dyDescent="0.25">
      <c r="A3599" s="33">
        <v>41289</v>
      </c>
      <c r="B3599" s="44">
        <v>1.3327</v>
      </c>
      <c r="C3599" s="44">
        <v>118.04</v>
      </c>
      <c r="D3599" s="44">
        <v>25.613</v>
      </c>
      <c r="E3599" s="44">
        <v>7.4625000000000004</v>
      </c>
      <c r="F3599" s="44">
        <v>0.83025000000000004</v>
      </c>
      <c r="G3599" s="44">
        <v>294.72000000000003</v>
      </c>
      <c r="H3599" s="44">
        <v>4.12</v>
      </c>
      <c r="I3599" s="44">
        <v>1.3995</v>
      </c>
      <c r="J3599" s="45">
        <v>8.6338000000000008</v>
      </c>
    </row>
    <row r="3600" spans="1:10" x14ac:dyDescent="0.25">
      <c r="A3600" s="33">
        <v>41290</v>
      </c>
      <c r="B3600" s="44">
        <v>1.3277000000000001</v>
      </c>
      <c r="C3600" s="44">
        <v>117.06</v>
      </c>
      <c r="D3600" s="44">
        <v>25.58</v>
      </c>
      <c r="E3600" s="44">
        <v>7.4623999999999997</v>
      </c>
      <c r="F3600" s="44">
        <v>0.83009999999999995</v>
      </c>
      <c r="G3600" s="44">
        <v>294.99</v>
      </c>
      <c r="H3600" s="44">
        <v>4.1311999999999998</v>
      </c>
      <c r="I3600" s="44">
        <v>1.4049</v>
      </c>
      <c r="J3600" s="45">
        <v>8.6341000000000001</v>
      </c>
    </row>
    <row r="3601" spans="1:10" x14ac:dyDescent="0.25">
      <c r="A3601" s="33">
        <v>41291</v>
      </c>
      <c r="B3601" s="44">
        <v>1.3368</v>
      </c>
      <c r="C3601" s="44">
        <v>119.32</v>
      </c>
      <c r="D3601" s="44">
        <v>25.545999999999999</v>
      </c>
      <c r="E3601" s="44">
        <v>7.4626000000000001</v>
      </c>
      <c r="F3601" s="44">
        <v>0.83409999999999995</v>
      </c>
      <c r="G3601" s="44">
        <v>293.58</v>
      </c>
      <c r="H3601" s="44">
        <v>4.1203000000000003</v>
      </c>
      <c r="I3601" s="44">
        <v>1.4138999999999999</v>
      </c>
      <c r="J3601" s="45">
        <v>8.6430000000000007</v>
      </c>
    </row>
    <row r="3602" spans="1:10" x14ac:dyDescent="0.25">
      <c r="A3602" s="33">
        <v>41292</v>
      </c>
      <c r="B3602" s="44">
        <v>1.3324</v>
      </c>
      <c r="C3602" s="44">
        <v>119.87</v>
      </c>
      <c r="D3602" s="44">
        <v>25.635000000000002</v>
      </c>
      <c r="E3602" s="44">
        <v>7.4630999999999998</v>
      </c>
      <c r="F3602" s="44">
        <v>0.83720000000000006</v>
      </c>
      <c r="G3602" s="44">
        <v>292.74</v>
      </c>
      <c r="H3602" s="44">
        <v>4.1455000000000002</v>
      </c>
      <c r="I3602" s="44">
        <v>1.4142999999999999</v>
      </c>
      <c r="J3602" s="45">
        <v>8.6641999999999992</v>
      </c>
    </row>
    <row r="3603" spans="1:10" x14ac:dyDescent="0.25">
      <c r="A3603" s="33">
        <v>41295</v>
      </c>
      <c r="B3603" s="44">
        <v>1.3323</v>
      </c>
      <c r="C3603" s="44">
        <v>119.37</v>
      </c>
      <c r="D3603" s="44">
        <v>25.626000000000001</v>
      </c>
      <c r="E3603" s="44">
        <v>7.4633000000000003</v>
      </c>
      <c r="F3603" s="44">
        <v>0.83899999999999997</v>
      </c>
      <c r="G3603" s="44">
        <v>292.55</v>
      </c>
      <c r="H3603" s="44">
        <v>4.1699000000000002</v>
      </c>
      <c r="I3603" s="44">
        <v>1.4213</v>
      </c>
      <c r="J3603" s="45">
        <v>8.6936</v>
      </c>
    </row>
    <row r="3604" spans="1:10" x14ac:dyDescent="0.25">
      <c r="A3604" s="33">
        <v>41296</v>
      </c>
      <c r="B3604" s="44">
        <v>1.3317000000000001</v>
      </c>
      <c r="C3604" s="44">
        <v>118.18</v>
      </c>
      <c r="D3604" s="44">
        <v>25.613</v>
      </c>
      <c r="E3604" s="44">
        <v>7.4635999999999996</v>
      </c>
      <c r="F3604" s="44">
        <v>0.83965000000000001</v>
      </c>
      <c r="G3604" s="44">
        <v>294.32</v>
      </c>
      <c r="H3604" s="44">
        <v>4.1737000000000002</v>
      </c>
      <c r="I3604" s="44">
        <v>1.4072</v>
      </c>
      <c r="J3604" s="45">
        <v>8.6908999999999992</v>
      </c>
    </row>
    <row r="3605" spans="1:10" x14ac:dyDescent="0.25">
      <c r="A3605" s="33">
        <v>41297</v>
      </c>
      <c r="B3605" s="44">
        <v>1.333</v>
      </c>
      <c r="C3605" s="44">
        <v>117.98</v>
      </c>
      <c r="D3605" s="44">
        <v>25.597000000000001</v>
      </c>
      <c r="E3605" s="44">
        <v>7.4629000000000003</v>
      </c>
      <c r="F3605" s="44">
        <v>0.8407</v>
      </c>
      <c r="G3605" s="44">
        <v>294.57</v>
      </c>
      <c r="H3605" s="44">
        <v>4.1638000000000002</v>
      </c>
      <c r="I3605" s="44">
        <v>1.399</v>
      </c>
      <c r="J3605" s="45">
        <v>8.6908999999999992</v>
      </c>
    </row>
    <row r="3606" spans="1:10" x14ac:dyDescent="0.25">
      <c r="A3606" s="33">
        <v>41298</v>
      </c>
      <c r="B3606" s="44">
        <v>1.3349</v>
      </c>
      <c r="C3606" s="44">
        <v>119.73</v>
      </c>
      <c r="D3606" s="44">
        <v>25.597000000000001</v>
      </c>
      <c r="E3606" s="44">
        <v>7.4619999999999997</v>
      </c>
      <c r="F3606" s="44">
        <v>0.84389999999999998</v>
      </c>
      <c r="G3606" s="44">
        <v>294.89999999999998</v>
      </c>
      <c r="H3606" s="44">
        <v>4.1909000000000001</v>
      </c>
      <c r="I3606" s="44">
        <v>1.3885000000000001</v>
      </c>
      <c r="J3606" s="45">
        <v>8.6879000000000008</v>
      </c>
    </row>
    <row r="3607" spans="1:10" x14ac:dyDescent="0.25">
      <c r="A3607" s="33">
        <v>41299</v>
      </c>
      <c r="B3607" s="44">
        <v>1.3469</v>
      </c>
      <c r="C3607" s="44">
        <v>122.71</v>
      </c>
      <c r="D3607" s="44">
        <v>25.605</v>
      </c>
      <c r="E3607" s="44">
        <v>7.4626000000000001</v>
      </c>
      <c r="F3607" s="44">
        <v>0.85140000000000005</v>
      </c>
      <c r="G3607" s="44">
        <v>297.89</v>
      </c>
      <c r="H3607" s="44">
        <v>4.1768999999999998</v>
      </c>
      <c r="I3607" s="44">
        <v>1.3864000000000001</v>
      </c>
      <c r="J3607" s="45">
        <v>8.6889000000000003</v>
      </c>
    </row>
    <row r="3608" spans="1:10" x14ac:dyDescent="0.25">
      <c r="A3608" s="33">
        <v>41302</v>
      </c>
      <c r="B3608" s="44">
        <v>1.3444</v>
      </c>
      <c r="C3608" s="44">
        <v>122.21</v>
      </c>
      <c r="D3608" s="44">
        <v>25.69</v>
      </c>
      <c r="E3608" s="44">
        <v>7.4604999999999997</v>
      </c>
      <c r="F3608" s="44">
        <v>0.85450000000000004</v>
      </c>
      <c r="G3608" s="44">
        <v>298.39999999999998</v>
      </c>
      <c r="H3608" s="44">
        <v>4.1989000000000001</v>
      </c>
      <c r="I3608" s="44">
        <v>1.3841000000000001</v>
      </c>
      <c r="J3608" s="45">
        <v>8.6583000000000006</v>
      </c>
    </row>
    <row r="3609" spans="1:10" x14ac:dyDescent="0.25">
      <c r="A3609" s="33">
        <v>41303</v>
      </c>
      <c r="B3609" s="44">
        <v>1.3432999999999999</v>
      </c>
      <c r="C3609" s="44">
        <v>121.52</v>
      </c>
      <c r="D3609" s="44">
        <v>25.658999999999999</v>
      </c>
      <c r="E3609" s="44">
        <v>7.4595000000000002</v>
      </c>
      <c r="F3609" s="44">
        <v>0.85360000000000003</v>
      </c>
      <c r="G3609" s="44">
        <v>297.39999999999998</v>
      </c>
      <c r="H3609" s="44">
        <v>4.2089999999999996</v>
      </c>
      <c r="I3609" s="44">
        <v>1.3867</v>
      </c>
      <c r="J3609" s="45">
        <v>8.6110000000000007</v>
      </c>
    </row>
    <row r="3610" spans="1:10" x14ac:dyDescent="0.25">
      <c r="A3610" s="33">
        <v>41304</v>
      </c>
      <c r="B3610" s="44">
        <v>1.3541000000000001</v>
      </c>
      <c r="C3610" s="44">
        <v>123.55</v>
      </c>
      <c r="D3610" s="44">
        <v>25.652000000000001</v>
      </c>
      <c r="E3610" s="44">
        <v>7.4608999999999996</v>
      </c>
      <c r="F3610" s="44">
        <v>0.85829999999999995</v>
      </c>
      <c r="G3610" s="44">
        <v>296.08</v>
      </c>
      <c r="H3610" s="44">
        <v>4.1988000000000003</v>
      </c>
      <c r="I3610" s="44">
        <v>1.3793</v>
      </c>
      <c r="J3610" s="45">
        <v>8.6117000000000008</v>
      </c>
    </row>
    <row r="3611" spans="1:10" x14ac:dyDescent="0.25">
      <c r="A3611" s="33">
        <v>41305</v>
      </c>
      <c r="B3611" s="44">
        <v>1.355</v>
      </c>
      <c r="C3611" s="44">
        <v>123.32</v>
      </c>
      <c r="D3611" s="44">
        <v>25.619</v>
      </c>
      <c r="E3611" s="44">
        <v>7.4612999999999996</v>
      </c>
      <c r="F3611" s="44">
        <v>0.85699999999999998</v>
      </c>
      <c r="G3611" s="44">
        <v>292.27</v>
      </c>
      <c r="H3611" s="44">
        <v>4.1944999999999997</v>
      </c>
      <c r="I3611" s="44">
        <v>1.3733</v>
      </c>
      <c r="J3611" s="45">
        <v>8.6325000000000003</v>
      </c>
    </row>
    <row r="3612" spans="1:10" x14ac:dyDescent="0.25">
      <c r="A3612" s="33">
        <v>41306</v>
      </c>
      <c r="B3612" s="44">
        <v>1.3644000000000001</v>
      </c>
      <c r="C3612" s="44">
        <v>125.78</v>
      </c>
      <c r="D3612" s="44">
        <v>25.638000000000002</v>
      </c>
      <c r="E3612" s="44">
        <v>7.4602000000000004</v>
      </c>
      <c r="F3612" s="44">
        <v>0.86170000000000002</v>
      </c>
      <c r="G3612" s="44">
        <v>292.37</v>
      </c>
      <c r="H3612" s="44">
        <v>4.1791999999999998</v>
      </c>
      <c r="I3612" s="44">
        <v>1.3635999999999999</v>
      </c>
      <c r="J3612" s="45">
        <v>8.6021999999999998</v>
      </c>
    </row>
    <row r="3613" spans="1:10" x14ac:dyDescent="0.25">
      <c r="A3613" s="33">
        <v>41309</v>
      </c>
      <c r="B3613" s="44">
        <v>1.3552</v>
      </c>
      <c r="C3613" s="44">
        <v>125.63</v>
      </c>
      <c r="D3613" s="44">
        <v>25.669</v>
      </c>
      <c r="E3613" s="44">
        <v>7.4599000000000002</v>
      </c>
      <c r="F3613" s="44">
        <v>0.8619</v>
      </c>
      <c r="G3613" s="44">
        <v>293.23</v>
      </c>
      <c r="H3613" s="44">
        <v>4.1639999999999997</v>
      </c>
      <c r="I3613" s="44">
        <v>1.3686</v>
      </c>
      <c r="J3613" s="45">
        <v>8.5823</v>
      </c>
    </row>
    <row r="3614" spans="1:10" x14ac:dyDescent="0.25">
      <c r="A3614" s="33">
        <v>41310</v>
      </c>
      <c r="B3614" s="44">
        <v>1.3536999999999999</v>
      </c>
      <c r="C3614" s="44">
        <v>126.33</v>
      </c>
      <c r="D3614" s="44">
        <v>25.646999999999998</v>
      </c>
      <c r="E3614" s="44">
        <v>7.4595000000000002</v>
      </c>
      <c r="F3614" s="44">
        <v>0.8599</v>
      </c>
      <c r="G3614" s="44">
        <v>292.33</v>
      </c>
      <c r="H3614" s="44">
        <v>4.1814999999999998</v>
      </c>
      <c r="I3614" s="44">
        <v>1.3627</v>
      </c>
      <c r="J3614" s="45">
        <v>8.5632000000000001</v>
      </c>
    </row>
    <row r="3615" spans="1:10" x14ac:dyDescent="0.25">
      <c r="A3615" s="33">
        <v>41311</v>
      </c>
      <c r="B3615" s="44">
        <v>1.3516999999999999</v>
      </c>
      <c r="C3615" s="44">
        <v>126.48</v>
      </c>
      <c r="D3615" s="44">
        <v>25.731999999999999</v>
      </c>
      <c r="E3615" s="44">
        <v>7.4596999999999998</v>
      </c>
      <c r="F3615" s="44">
        <v>0.86309999999999998</v>
      </c>
      <c r="G3615" s="44">
        <v>294.23</v>
      </c>
      <c r="H3615" s="44">
        <v>4.1867999999999999</v>
      </c>
      <c r="I3615" s="44">
        <v>1.3524</v>
      </c>
      <c r="J3615" s="45">
        <v>8.5894999999999992</v>
      </c>
    </row>
    <row r="3616" spans="1:10" x14ac:dyDescent="0.25">
      <c r="A3616" s="33">
        <v>41312</v>
      </c>
      <c r="B3616" s="44">
        <v>1.3546</v>
      </c>
      <c r="C3616" s="44">
        <v>126.88</v>
      </c>
      <c r="D3616" s="44">
        <v>25.274999999999999</v>
      </c>
      <c r="E3616" s="44">
        <v>7.4604999999999997</v>
      </c>
      <c r="F3616" s="44">
        <v>0.86240000000000006</v>
      </c>
      <c r="G3616" s="44">
        <v>294.35000000000002</v>
      </c>
      <c r="H3616" s="44">
        <v>4.1885000000000003</v>
      </c>
      <c r="I3616" s="44">
        <v>1.3607</v>
      </c>
      <c r="J3616" s="45">
        <v>8.6339000000000006</v>
      </c>
    </row>
    <row r="3617" spans="1:10" x14ac:dyDescent="0.25">
      <c r="A3617" s="33">
        <v>41313</v>
      </c>
      <c r="B3617" s="44">
        <v>1.3373999999999999</v>
      </c>
      <c r="C3617" s="44">
        <v>123.52</v>
      </c>
      <c r="D3617" s="44">
        <v>25.242999999999999</v>
      </c>
      <c r="E3617" s="44">
        <v>7.4603000000000002</v>
      </c>
      <c r="F3617" s="44">
        <v>0.84635000000000005</v>
      </c>
      <c r="G3617" s="44">
        <v>292.22000000000003</v>
      </c>
      <c r="H3617" s="44">
        <v>4.1592000000000002</v>
      </c>
      <c r="I3617" s="44">
        <v>1.3532</v>
      </c>
      <c r="J3617" s="45">
        <v>8.5950000000000006</v>
      </c>
    </row>
    <row r="3618" spans="1:10" x14ac:dyDescent="0.25">
      <c r="A3618" s="33">
        <v>41316</v>
      </c>
      <c r="B3618" s="44">
        <v>1.3391</v>
      </c>
      <c r="C3618" s="44">
        <v>125.12</v>
      </c>
      <c r="D3618" s="44">
        <v>25.24</v>
      </c>
      <c r="E3618" s="44">
        <v>7.4617000000000004</v>
      </c>
      <c r="F3618" s="44">
        <v>0.85350000000000004</v>
      </c>
      <c r="G3618" s="44">
        <v>291.72000000000003</v>
      </c>
      <c r="H3618" s="44">
        <v>4.1536999999999997</v>
      </c>
      <c r="I3618" s="44">
        <v>1.359</v>
      </c>
      <c r="J3618" s="45">
        <v>8.5754000000000001</v>
      </c>
    </row>
    <row r="3619" spans="1:10" x14ac:dyDescent="0.25">
      <c r="A3619" s="33">
        <v>41317</v>
      </c>
      <c r="B3619" s="44">
        <v>1.3438000000000001</v>
      </c>
      <c r="C3619" s="44">
        <v>126.6</v>
      </c>
      <c r="D3619" s="44">
        <v>25.315000000000001</v>
      </c>
      <c r="E3619" s="44">
        <v>7.4615</v>
      </c>
      <c r="F3619" s="44">
        <v>0.86150000000000004</v>
      </c>
      <c r="G3619" s="44">
        <v>291.27999999999997</v>
      </c>
      <c r="H3619" s="44">
        <v>4.1760000000000002</v>
      </c>
      <c r="I3619" s="44">
        <v>1.3714999999999999</v>
      </c>
      <c r="J3619" s="45">
        <v>8.5701000000000001</v>
      </c>
    </row>
    <row r="3620" spans="1:10" x14ac:dyDescent="0.25">
      <c r="A3620" s="33">
        <v>41318</v>
      </c>
      <c r="B3620" s="44">
        <v>1.3480000000000001</v>
      </c>
      <c r="C3620" s="44">
        <v>125.95</v>
      </c>
      <c r="D3620" s="44">
        <v>25.422999999999998</v>
      </c>
      <c r="E3620" s="44">
        <v>7.4615999999999998</v>
      </c>
      <c r="F3620" s="44">
        <v>0.86599999999999999</v>
      </c>
      <c r="G3620" s="44">
        <v>289.10000000000002</v>
      </c>
      <c r="H3620" s="44">
        <v>4.1718000000000002</v>
      </c>
      <c r="I3620" s="44">
        <v>1.3717999999999999</v>
      </c>
      <c r="J3620" s="45">
        <v>8.4768000000000008</v>
      </c>
    </row>
    <row r="3621" spans="1:10" x14ac:dyDescent="0.25">
      <c r="A3621" s="33">
        <v>41319</v>
      </c>
      <c r="B3621" s="44">
        <v>1.3327</v>
      </c>
      <c r="C3621" s="44">
        <v>124.39</v>
      </c>
      <c r="D3621" s="44">
        <v>25.382999999999999</v>
      </c>
      <c r="E3621" s="44">
        <v>7.4603999999999999</v>
      </c>
      <c r="F3621" s="44">
        <v>0.85940000000000005</v>
      </c>
      <c r="G3621" s="44">
        <v>292.52</v>
      </c>
      <c r="H3621" s="44">
        <v>4.1764999999999999</v>
      </c>
      <c r="I3621" s="44">
        <v>1.3640000000000001</v>
      </c>
      <c r="J3621" s="45">
        <v>8.4491999999999994</v>
      </c>
    </row>
    <row r="3622" spans="1:10" x14ac:dyDescent="0.25">
      <c r="A3622" s="33">
        <v>41320</v>
      </c>
      <c r="B3622" s="44">
        <v>1.3325</v>
      </c>
      <c r="C3622" s="44">
        <v>124.03</v>
      </c>
      <c r="D3622" s="44">
        <v>25.385999999999999</v>
      </c>
      <c r="E3622" s="44">
        <v>7.4588999999999999</v>
      </c>
      <c r="F3622" s="44">
        <v>0.86040000000000005</v>
      </c>
      <c r="G3622" s="44">
        <v>292.38</v>
      </c>
      <c r="H3622" s="44">
        <v>4.1905999999999999</v>
      </c>
      <c r="I3622" s="44">
        <v>1.3668</v>
      </c>
      <c r="J3622" s="45">
        <v>8.4557000000000002</v>
      </c>
    </row>
    <row r="3623" spans="1:10" x14ac:dyDescent="0.25">
      <c r="A3623" s="33">
        <v>41323</v>
      </c>
      <c r="B3623" s="44">
        <v>1.3351999999999999</v>
      </c>
      <c r="C3623" s="44">
        <v>125.24</v>
      </c>
      <c r="D3623" s="44">
        <v>25.388000000000002</v>
      </c>
      <c r="E3623" s="44">
        <v>7.4596</v>
      </c>
      <c r="F3623" s="44">
        <v>0.8619</v>
      </c>
      <c r="G3623" s="44">
        <v>291.97000000000003</v>
      </c>
      <c r="H3623" s="44">
        <v>4.1890999999999998</v>
      </c>
      <c r="I3623" s="44">
        <v>1.3714999999999999</v>
      </c>
      <c r="J3623" s="45">
        <v>8.4597999999999995</v>
      </c>
    </row>
    <row r="3624" spans="1:10" x14ac:dyDescent="0.25">
      <c r="A3624" s="33">
        <v>41324</v>
      </c>
      <c r="B3624" s="44">
        <v>1.3349</v>
      </c>
      <c r="C3624" s="44">
        <v>124.81</v>
      </c>
      <c r="D3624" s="44">
        <v>25.434000000000001</v>
      </c>
      <c r="E3624" s="44">
        <v>7.4599000000000002</v>
      </c>
      <c r="F3624" s="44">
        <v>0.86309999999999998</v>
      </c>
      <c r="G3624" s="44">
        <v>290.79000000000002</v>
      </c>
      <c r="H3624" s="44">
        <v>4.1679000000000004</v>
      </c>
      <c r="I3624" s="44">
        <v>1.3725000000000001</v>
      </c>
      <c r="J3624" s="45">
        <v>8.4482999999999997</v>
      </c>
    </row>
    <row r="3625" spans="1:10" x14ac:dyDescent="0.25">
      <c r="A3625" s="33">
        <v>41325</v>
      </c>
      <c r="B3625" s="44">
        <v>1.337</v>
      </c>
      <c r="C3625" s="44">
        <v>125.09</v>
      </c>
      <c r="D3625" s="44">
        <v>25.393000000000001</v>
      </c>
      <c r="E3625" s="44">
        <v>7.4603999999999999</v>
      </c>
      <c r="F3625" s="44">
        <v>0.87329999999999997</v>
      </c>
      <c r="G3625" s="44">
        <v>291.31</v>
      </c>
      <c r="H3625" s="44">
        <v>4.1569000000000003</v>
      </c>
      <c r="I3625" s="44">
        <v>1.3742000000000001</v>
      </c>
      <c r="J3625" s="45">
        <v>8.4297000000000004</v>
      </c>
    </row>
    <row r="3626" spans="1:10" x14ac:dyDescent="0.25">
      <c r="A3626" s="33">
        <v>41326</v>
      </c>
      <c r="B3626" s="44">
        <v>1.3186</v>
      </c>
      <c r="C3626" s="44">
        <v>122.85</v>
      </c>
      <c r="D3626" s="44">
        <v>25.495999999999999</v>
      </c>
      <c r="E3626" s="44">
        <v>7.4596</v>
      </c>
      <c r="F3626" s="44">
        <v>0.86419999999999997</v>
      </c>
      <c r="G3626" s="44">
        <v>292.47000000000003</v>
      </c>
      <c r="H3626" s="44">
        <v>4.1734999999999998</v>
      </c>
      <c r="I3626" s="44">
        <v>1.3734</v>
      </c>
      <c r="J3626" s="45">
        <v>8.4614999999999991</v>
      </c>
    </row>
    <row r="3627" spans="1:10" x14ac:dyDescent="0.25">
      <c r="A3627" s="33">
        <v>41327</v>
      </c>
      <c r="B3627" s="44">
        <v>1.3186</v>
      </c>
      <c r="C3627" s="44">
        <v>122.98</v>
      </c>
      <c r="D3627" s="44">
        <v>25.492000000000001</v>
      </c>
      <c r="E3627" s="44">
        <v>7.4596</v>
      </c>
      <c r="F3627" s="44">
        <v>0.86204999999999998</v>
      </c>
      <c r="G3627" s="44">
        <v>292.55</v>
      </c>
      <c r="H3627" s="44">
        <v>4.1539000000000001</v>
      </c>
      <c r="I3627" s="44">
        <v>1.3788</v>
      </c>
      <c r="J3627" s="45">
        <v>8.4572000000000003</v>
      </c>
    </row>
    <row r="3628" spans="1:10" x14ac:dyDescent="0.25">
      <c r="A3628" s="33">
        <v>41330</v>
      </c>
      <c r="B3628" s="44">
        <v>1.3304</v>
      </c>
      <c r="C3628" s="44">
        <v>125</v>
      </c>
      <c r="D3628" s="44">
        <v>25.52</v>
      </c>
      <c r="E3628" s="44">
        <v>7.4614000000000003</v>
      </c>
      <c r="F3628" s="44">
        <v>0.87890000000000001</v>
      </c>
      <c r="G3628" s="44">
        <v>293.54000000000002</v>
      </c>
      <c r="H3628" s="44">
        <v>4.1470000000000002</v>
      </c>
      <c r="I3628" s="44">
        <v>1.3741000000000001</v>
      </c>
      <c r="J3628" s="45">
        <v>8.4740000000000002</v>
      </c>
    </row>
    <row r="3629" spans="1:10" x14ac:dyDescent="0.25">
      <c r="A3629" s="33">
        <v>41331</v>
      </c>
      <c r="B3629" s="44">
        <v>1.3077000000000001</v>
      </c>
      <c r="C3629" s="44">
        <v>120.2</v>
      </c>
      <c r="D3629" s="44">
        <v>25.561</v>
      </c>
      <c r="E3629" s="44">
        <v>7.4588999999999999</v>
      </c>
      <c r="F3629" s="44">
        <v>0.86329999999999996</v>
      </c>
      <c r="G3629" s="44">
        <v>294.93</v>
      </c>
      <c r="H3629" s="44">
        <v>4.1677999999999997</v>
      </c>
      <c r="I3629" s="44">
        <v>1.3754999999999999</v>
      </c>
      <c r="J3629" s="45">
        <v>8.4594000000000005</v>
      </c>
    </row>
    <row r="3630" spans="1:10" x14ac:dyDescent="0.25">
      <c r="A3630" s="33">
        <v>41332</v>
      </c>
      <c r="B3630" s="44">
        <v>1.3097000000000001</v>
      </c>
      <c r="C3630" s="44">
        <v>120.06</v>
      </c>
      <c r="D3630" s="44">
        <v>25.637</v>
      </c>
      <c r="E3630" s="44">
        <v>7.4565999999999999</v>
      </c>
      <c r="F3630" s="44">
        <v>0.86404999999999998</v>
      </c>
      <c r="G3630" s="44">
        <v>295.55</v>
      </c>
      <c r="H3630" s="44">
        <v>4.1647999999999996</v>
      </c>
      <c r="I3630" s="44">
        <v>1.3761000000000001</v>
      </c>
      <c r="J3630" s="45">
        <v>8.4352</v>
      </c>
    </row>
    <row r="3631" spans="1:10" x14ac:dyDescent="0.25">
      <c r="A3631" s="33">
        <v>41333</v>
      </c>
      <c r="B3631" s="44">
        <v>1.3129</v>
      </c>
      <c r="C3631" s="44">
        <v>121.07</v>
      </c>
      <c r="D3631" s="44">
        <v>25.637</v>
      </c>
      <c r="E3631" s="44">
        <v>7.4560000000000004</v>
      </c>
      <c r="F3631" s="44">
        <v>0.86299999999999999</v>
      </c>
      <c r="G3631" s="44">
        <v>295.8</v>
      </c>
      <c r="H3631" s="44">
        <v>4.1515000000000004</v>
      </c>
      <c r="I3631" s="44">
        <v>1.3808</v>
      </c>
      <c r="J3631" s="45">
        <v>8.4474999999999998</v>
      </c>
    </row>
    <row r="3632" spans="1:10" x14ac:dyDescent="0.25">
      <c r="A3632" s="33">
        <v>41334</v>
      </c>
      <c r="B3632" s="44">
        <v>1.3</v>
      </c>
      <c r="C3632" s="44">
        <v>120.53</v>
      </c>
      <c r="D3632" s="44">
        <v>25.677</v>
      </c>
      <c r="E3632" s="44">
        <v>7.4561999999999999</v>
      </c>
      <c r="F3632" s="44">
        <v>0.86470000000000002</v>
      </c>
      <c r="G3632" s="44">
        <v>295.23</v>
      </c>
      <c r="H3632" s="44">
        <v>4.1477000000000004</v>
      </c>
      <c r="I3632" s="44">
        <v>1.3734</v>
      </c>
      <c r="J3632" s="45">
        <v>8.3659999999999997</v>
      </c>
    </row>
    <row r="3633" spans="1:10" x14ac:dyDescent="0.25">
      <c r="A3633" s="33">
        <v>41337</v>
      </c>
      <c r="B3633" s="44">
        <v>1.3007</v>
      </c>
      <c r="C3633" s="44">
        <v>121.67</v>
      </c>
      <c r="D3633" s="44">
        <v>25.66</v>
      </c>
      <c r="E3633" s="44">
        <v>7.4554999999999998</v>
      </c>
      <c r="F3633" s="44">
        <v>0.86399999999999999</v>
      </c>
      <c r="G3633" s="44">
        <v>296.70999999999998</v>
      </c>
      <c r="H3633" s="44">
        <v>4.1398000000000001</v>
      </c>
      <c r="I3633" s="44">
        <v>1.3706</v>
      </c>
      <c r="J3633" s="45">
        <v>8.3801000000000005</v>
      </c>
    </row>
    <row r="3634" spans="1:10" x14ac:dyDescent="0.25">
      <c r="A3634" s="33">
        <v>41338</v>
      </c>
      <c r="B3634" s="44">
        <v>1.3033999999999999</v>
      </c>
      <c r="C3634" s="44">
        <v>121.45</v>
      </c>
      <c r="D3634" s="44">
        <v>25.629000000000001</v>
      </c>
      <c r="E3634" s="44">
        <v>7.4557000000000002</v>
      </c>
      <c r="F3634" s="44">
        <v>0.85980000000000001</v>
      </c>
      <c r="G3634" s="44">
        <v>298.87</v>
      </c>
      <c r="H3634" s="44">
        <v>4.1310000000000002</v>
      </c>
      <c r="I3634" s="44">
        <v>1.3821000000000001</v>
      </c>
      <c r="J3634" s="45">
        <v>8.3384</v>
      </c>
    </row>
    <row r="3635" spans="1:10" x14ac:dyDescent="0.25">
      <c r="A3635" s="33">
        <v>41339</v>
      </c>
      <c r="B3635" s="44">
        <v>1.3035000000000001</v>
      </c>
      <c r="C3635" s="44">
        <v>121.85</v>
      </c>
      <c r="D3635" s="44">
        <v>25.565000000000001</v>
      </c>
      <c r="E3635" s="44">
        <v>7.4555999999999996</v>
      </c>
      <c r="F3635" s="44">
        <v>0.86439999999999995</v>
      </c>
      <c r="G3635" s="44">
        <v>298.55</v>
      </c>
      <c r="H3635" s="44">
        <v>4.1494999999999997</v>
      </c>
      <c r="I3635" s="44">
        <v>1.3786</v>
      </c>
      <c r="J3635" s="45">
        <v>8.3158999999999992</v>
      </c>
    </row>
    <row r="3636" spans="1:10" x14ac:dyDescent="0.25">
      <c r="A3636" s="33">
        <v>41340</v>
      </c>
      <c r="B3636" s="44">
        <v>1.3009999999999999</v>
      </c>
      <c r="C3636" s="44">
        <v>122.8</v>
      </c>
      <c r="D3636" s="44">
        <v>25.51</v>
      </c>
      <c r="E3636" s="44">
        <v>7.4546000000000001</v>
      </c>
      <c r="F3636" s="44">
        <v>0.86499999999999999</v>
      </c>
      <c r="G3636" s="44">
        <v>299.5</v>
      </c>
      <c r="H3636" s="44">
        <v>4.1512000000000002</v>
      </c>
      <c r="I3636" s="44">
        <v>1.3782000000000001</v>
      </c>
      <c r="J3636" s="45">
        <v>8.2940000000000005</v>
      </c>
    </row>
    <row r="3637" spans="1:10" x14ac:dyDescent="0.25">
      <c r="A3637" s="33">
        <v>41341</v>
      </c>
      <c r="B3637" s="44">
        <v>1.3089999999999999</v>
      </c>
      <c r="C3637" s="44">
        <v>125.5</v>
      </c>
      <c r="D3637" s="44">
        <v>25.443000000000001</v>
      </c>
      <c r="E3637" s="44">
        <v>7.4573</v>
      </c>
      <c r="F3637" s="44">
        <v>0.871</v>
      </c>
      <c r="G3637" s="44">
        <v>297.64</v>
      </c>
      <c r="H3637" s="44">
        <v>4.1379999999999999</v>
      </c>
      <c r="I3637" s="44">
        <v>1.387</v>
      </c>
      <c r="J3637" s="45">
        <v>8.3239000000000001</v>
      </c>
    </row>
    <row r="3638" spans="1:10" x14ac:dyDescent="0.25">
      <c r="A3638" s="33">
        <v>41344</v>
      </c>
      <c r="B3638" s="44">
        <v>1.2994000000000001</v>
      </c>
      <c r="C3638" s="44">
        <v>124.91</v>
      </c>
      <c r="D3638" s="44">
        <v>25.542000000000002</v>
      </c>
      <c r="E3638" s="44">
        <v>7.4569000000000001</v>
      </c>
      <c r="F3638" s="44">
        <v>0.87334999999999996</v>
      </c>
      <c r="G3638" s="44">
        <v>303.39999999999998</v>
      </c>
      <c r="H3638" s="44">
        <v>4.1471999999999998</v>
      </c>
      <c r="I3638" s="44">
        <v>1.3826000000000001</v>
      </c>
      <c r="J3638" s="45">
        <v>8.3260000000000005</v>
      </c>
    </row>
    <row r="3639" spans="1:10" x14ac:dyDescent="0.25">
      <c r="A3639" s="33">
        <v>41345</v>
      </c>
      <c r="B3639" s="44">
        <v>1.3052999999999999</v>
      </c>
      <c r="C3639" s="44">
        <v>125.25</v>
      </c>
      <c r="D3639" s="44">
        <v>25.661999999999999</v>
      </c>
      <c r="E3639" s="44">
        <v>7.4577</v>
      </c>
      <c r="F3639" s="44">
        <v>0.87629999999999997</v>
      </c>
      <c r="G3639" s="44">
        <v>304.64999999999998</v>
      </c>
      <c r="H3639" s="44">
        <v>4.1449999999999996</v>
      </c>
      <c r="I3639" s="44">
        <v>1.3959999999999999</v>
      </c>
      <c r="J3639" s="45">
        <v>8.3181999999999992</v>
      </c>
    </row>
    <row r="3640" spans="1:10" x14ac:dyDescent="0.25">
      <c r="A3640" s="33">
        <v>41346</v>
      </c>
      <c r="B3640" s="44">
        <v>1.2981</v>
      </c>
      <c r="C3640" s="44">
        <v>124.59</v>
      </c>
      <c r="D3640" s="44">
        <v>25.632000000000001</v>
      </c>
      <c r="E3640" s="44">
        <v>7.4569999999999999</v>
      </c>
      <c r="F3640" s="44">
        <v>0.86780000000000002</v>
      </c>
      <c r="G3640" s="44">
        <v>305.64999999999998</v>
      </c>
      <c r="H3640" s="44">
        <v>4.1384999999999996</v>
      </c>
      <c r="I3640" s="44">
        <v>1.4149</v>
      </c>
      <c r="J3640" s="45">
        <v>8.2931000000000008</v>
      </c>
    </row>
    <row r="3641" spans="1:10" x14ac:dyDescent="0.25">
      <c r="A3641" s="33">
        <v>41347</v>
      </c>
      <c r="B3641" s="44">
        <v>1.2937000000000001</v>
      </c>
      <c r="C3641" s="44">
        <v>124.79</v>
      </c>
      <c r="D3641" s="44">
        <v>25.614999999999998</v>
      </c>
      <c r="E3641" s="44">
        <v>7.4574999999999996</v>
      </c>
      <c r="F3641" s="44">
        <v>0.86570000000000003</v>
      </c>
      <c r="G3641" s="44">
        <v>305.3</v>
      </c>
      <c r="H3641" s="44">
        <v>4.1548999999999996</v>
      </c>
      <c r="I3641" s="44">
        <v>1.415</v>
      </c>
      <c r="J3641" s="45">
        <v>8.3783999999999992</v>
      </c>
    </row>
    <row r="3642" spans="1:10" x14ac:dyDescent="0.25">
      <c r="A3642" s="33">
        <v>41348</v>
      </c>
      <c r="B3642" s="44">
        <v>1.3086</v>
      </c>
      <c r="C3642" s="44">
        <v>125.56</v>
      </c>
      <c r="D3642" s="44">
        <v>25.574999999999999</v>
      </c>
      <c r="E3642" s="44">
        <v>7.4581</v>
      </c>
      <c r="F3642" s="44">
        <v>0.86399999999999999</v>
      </c>
      <c r="G3642" s="44">
        <v>305.11</v>
      </c>
      <c r="H3642" s="44">
        <v>4.1505000000000001</v>
      </c>
      <c r="I3642" s="44">
        <v>1.4123000000000001</v>
      </c>
      <c r="J3642" s="45">
        <v>8.3514999999999997</v>
      </c>
    </row>
    <row r="3643" spans="1:10" x14ac:dyDescent="0.25">
      <c r="A3643" s="33">
        <v>41351</v>
      </c>
      <c r="B3643" s="44">
        <v>1.2928999999999999</v>
      </c>
      <c r="C3643" s="44">
        <v>122.88</v>
      </c>
      <c r="D3643" s="44">
        <v>25.62</v>
      </c>
      <c r="E3643" s="44">
        <v>7.4546999999999999</v>
      </c>
      <c r="F3643" s="44">
        <v>0.85619999999999996</v>
      </c>
      <c r="G3643" s="44">
        <v>307.17</v>
      </c>
      <c r="H3643" s="44">
        <v>4.1565000000000003</v>
      </c>
      <c r="I3643" s="44">
        <v>1.4133</v>
      </c>
      <c r="J3643" s="45">
        <v>8.3369999999999997</v>
      </c>
    </row>
    <row r="3644" spans="1:10" x14ac:dyDescent="0.25">
      <c r="A3644" s="33">
        <v>41352</v>
      </c>
      <c r="B3644" s="44">
        <v>1.2944</v>
      </c>
      <c r="C3644" s="44">
        <v>123.49</v>
      </c>
      <c r="D3644" s="44">
        <v>25.646999999999998</v>
      </c>
      <c r="E3644" s="44">
        <v>7.4554999999999998</v>
      </c>
      <c r="F3644" s="44">
        <v>0.85585</v>
      </c>
      <c r="G3644" s="44">
        <v>305.2</v>
      </c>
      <c r="H3644" s="44">
        <v>4.1547999999999998</v>
      </c>
      <c r="I3644" s="44">
        <v>1.403</v>
      </c>
      <c r="J3644" s="45">
        <v>8.3421000000000003</v>
      </c>
    </row>
    <row r="3645" spans="1:10" x14ac:dyDescent="0.25">
      <c r="A3645" s="33">
        <v>41353</v>
      </c>
      <c r="B3645" s="44">
        <v>1.2945</v>
      </c>
      <c r="C3645" s="44">
        <v>123.69</v>
      </c>
      <c r="D3645" s="44">
        <v>25.67</v>
      </c>
      <c r="E3645" s="44">
        <v>7.4531999999999998</v>
      </c>
      <c r="F3645" s="44">
        <v>0.85519999999999996</v>
      </c>
      <c r="G3645" s="44">
        <v>304.97000000000003</v>
      </c>
      <c r="H3645" s="44">
        <v>4.1608999999999998</v>
      </c>
      <c r="I3645" s="44">
        <v>1.4222999999999999</v>
      </c>
      <c r="J3645" s="45">
        <v>8.3374000000000006</v>
      </c>
    </row>
    <row r="3646" spans="1:10" x14ac:dyDescent="0.25">
      <c r="A3646" s="33">
        <v>41354</v>
      </c>
      <c r="B3646" s="44">
        <v>1.2909999999999999</v>
      </c>
      <c r="C3646" s="44">
        <v>122.95</v>
      </c>
      <c r="D3646" s="44">
        <v>25.812999999999999</v>
      </c>
      <c r="E3646" s="44">
        <v>7.4531000000000001</v>
      </c>
      <c r="F3646" s="44">
        <v>0.85165000000000002</v>
      </c>
      <c r="G3646" s="44">
        <v>305.42</v>
      </c>
      <c r="H3646" s="44">
        <v>4.1828000000000003</v>
      </c>
      <c r="I3646" s="44">
        <v>1.4121999999999999</v>
      </c>
      <c r="J3646" s="45">
        <v>8.3653999999999993</v>
      </c>
    </row>
    <row r="3647" spans="1:10" x14ac:dyDescent="0.25">
      <c r="A3647" s="33">
        <v>41355</v>
      </c>
      <c r="B3647" s="44">
        <v>1.2948</v>
      </c>
      <c r="C3647" s="44">
        <v>122.85</v>
      </c>
      <c r="D3647" s="44">
        <v>25.832000000000001</v>
      </c>
      <c r="E3647" s="44">
        <v>7.4527000000000001</v>
      </c>
      <c r="F3647" s="44">
        <v>0.8528</v>
      </c>
      <c r="G3647" s="44">
        <v>307.25</v>
      </c>
      <c r="H3647" s="44">
        <v>4.1802999999999999</v>
      </c>
      <c r="I3647" s="44">
        <v>1.3996</v>
      </c>
      <c r="J3647" s="45">
        <v>8.4231999999999996</v>
      </c>
    </row>
    <row r="3648" spans="1:10" x14ac:dyDescent="0.25">
      <c r="A3648" s="33">
        <v>41358</v>
      </c>
      <c r="B3648" s="44">
        <v>1.2935000000000001</v>
      </c>
      <c r="C3648" s="44">
        <v>122.55</v>
      </c>
      <c r="D3648" s="44">
        <v>25.738</v>
      </c>
      <c r="E3648" s="44">
        <v>7.4542000000000002</v>
      </c>
      <c r="F3648" s="44">
        <v>0.85160000000000002</v>
      </c>
      <c r="G3648" s="44">
        <v>306.45</v>
      </c>
      <c r="H3648" s="44">
        <v>4.1607000000000003</v>
      </c>
      <c r="I3648" s="44">
        <v>1.4055</v>
      </c>
      <c r="J3648" s="45">
        <v>8.4360999999999997</v>
      </c>
    </row>
    <row r="3649" spans="1:10" x14ac:dyDescent="0.25">
      <c r="A3649" s="33">
        <v>41359</v>
      </c>
      <c r="B3649" s="44">
        <v>1.2861</v>
      </c>
      <c r="C3649" s="44">
        <v>121.25</v>
      </c>
      <c r="D3649" s="44">
        <v>25.806000000000001</v>
      </c>
      <c r="E3649" s="44">
        <v>7.4527000000000001</v>
      </c>
      <c r="F3649" s="44">
        <v>0.84899999999999998</v>
      </c>
      <c r="G3649" s="44">
        <v>304.5</v>
      </c>
      <c r="H3649" s="44">
        <v>4.1775000000000002</v>
      </c>
      <c r="I3649" s="44">
        <v>1.3972</v>
      </c>
      <c r="J3649" s="45">
        <v>8.3560999999999996</v>
      </c>
    </row>
    <row r="3650" spans="1:10" x14ac:dyDescent="0.25">
      <c r="A3650" s="33">
        <v>41360</v>
      </c>
      <c r="B3650" s="44">
        <v>1.2767999999999999</v>
      </c>
      <c r="C3650" s="44">
        <v>120.3</v>
      </c>
      <c r="D3650" s="44">
        <v>25.8</v>
      </c>
      <c r="E3650" s="44">
        <v>7.4527999999999999</v>
      </c>
      <c r="F3650" s="44">
        <v>0.84514999999999996</v>
      </c>
      <c r="G3650" s="44">
        <v>304.12</v>
      </c>
      <c r="H3650" s="44">
        <v>4.1818</v>
      </c>
      <c r="I3650" s="44">
        <v>1.4049</v>
      </c>
      <c r="J3650" s="45">
        <v>8.3019999999999996</v>
      </c>
    </row>
    <row r="3651" spans="1:10" x14ac:dyDescent="0.25">
      <c r="A3651" s="33">
        <v>41361</v>
      </c>
      <c r="B3651" s="44">
        <v>1.2805</v>
      </c>
      <c r="C3651" s="44">
        <v>120.87</v>
      </c>
      <c r="D3651" s="44">
        <v>25.74</v>
      </c>
      <c r="E3651" s="44">
        <v>7.4553000000000003</v>
      </c>
      <c r="F3651" s="44">
        <v>0.84560000000000002</v>
      </c>
      <c r="G3651" s="44">
        <v>304.42</v>
      </c>
      <c r="H3651" s="44">
        <v>4.1803999999999997</v>
      </c>
      <c r="I3651" s="44">
        <v>1.4073</v>
      </c>
      <c r="J3651" s="45">
        <v>8.3552999999999997</v>
      </c>
    </row>
    <row r="3652" spans="1:10" x14ac:dyDescent="0.25">
      <c r="A3652" s="33">
        <v>41366</v>
      </c>
      <c r="B3652" s="44">
        <v>1.284</v>
      </c>
      <c r="C3652" s="44">
        <v>119.79</v>
      </c>
      <c r="D3652" s="44">
        <v>25.881</v>
      </c>
      <c r="E3652" s="44">
        <v>7.4547999999999996</v>
      </c>
      <c r="F3652" s="44">
        <v>0.84689999999999999</v>
      </c>
      <c r="G3652" s="44">
        <v>301.91000000000003</v>
      </c>
      <c r="H3652" s="44">
        <v>4.1845999999999997</v>
      </c>
      <c r="I3652" s="44">
        <v>1.4092</v>
      </c>
      <c r="J3652" s="45">
        <v>8.3109999999999999</v>
      </c>
    </row>
    <row r="3653" spans="1:10" x14ac:dyDescent="0.25">
      <c r="A3653" s="33">
        <v>41367</v>
      </c>
      <c r="B3653" s="44">
        <v>1.2827999999999999</v>
      </c>
      <c r="C3653" s="44">
        <v>119.96</v>
      </c>
      <c r="D3653" s="44">
        <v>25.827999999999999</v>
      </c>
      <c r="E3653" s="44">
        <v>7.4535</v>
      </c>
      <c r="F3653" s="44">
        <v>0.84840000000000004</v>
      </c>
      <c r="G3653" s="44">
        <v>302.10000000000002</v>
      </c>
      <c r="H3653" s="44">
        <v>4.1908000000000003</v>
      </c>
      <c r="I3653" s="44">
        <v>1.4141999999999999</v>
      </c>
      <c r="J3653" s="45">
        <v>8.3257999999999992</v>
      </c>
    </row>
    <row r="3654" spans="1:10" x14ac:dyDescent="0.25">
      <c r="A3654" s="33">
        <v>41368</v>
      </c>
      <c r="B3654" s="44">
        <v>1.2818000000000001</v>
      </c>
      <c r="C3654" s="44">
        <v>122.31</v>
      </c>
      <c r="D3654" s="44">
        <v>25.817</v>
      </c>
      <c r="E3654" s="44">
        <v>7.4534000000000002</v>
      </c>
      <c r="F3654" s="44">
        <v>0.84745000000000004</v>
      </c>
      <c r="G3654" s="44">
        <v>301.38</v>
      </c>
      <c r="H3654" s="44">
        <v>4.1886999999999999</v>
      </c>
      <c r="I3654" s="44">
        <v>1.4157999999999999</v>
      </c>
      <c r="J3654" s="45">
        <v>8.4063999999999997</v>
      </c>
    </row>
    <row r="3655" spans="1:10" x14ac:dyDescent="0.25">
      <c r="A3655" s="33">
        <v>41369</v>
      </c>
      <c r="B3655" s="44">
        <v>1.2944</v>
      </c>
      <c r="C3655" s="44">
        <v>124.49</v>
      </c>
      <c r="D3655" s="44">
        <v>25.763000000000002</v>
      </c>
      <c r="E3655" s="44">
        <v>7.4546999999999999</v>
      </c>
      <c r="F3655" s="44">
        <v>0.84909999999999997</v>
      </c>
      <c r="G3655" s="44">
        <v>301.13</v>
      </c>
      <c r="H3655" s="44">
        <v>4.1738</v>
      </c>
      <c r="I3655" s="44">
        <v>1.3940999999999999</v>
      </c>
      <c r="J3655" s="45">
        <v>8.3984000000000005</v>
      </c>
    </row>
    <row r="3656" spans="1:10" x14ac:dyDescent="0.25">
      <c r="A3656" s="33">
        <v>41372</v>
      </c>
      <c r="B3656" s="44">
        <v>1.3023</v>
      </c>
      <c r="C3656" s="44">
        <v>128.46</v>
      </c>
      <c r="D3656" s="44">
        <v>25.727</v>
      </c>
      <c r="E3656" s="44">
        <v>7.4542999999999999</v>
      </c>
      <c r="F3656" s="44">
        <v>0.85094999999999998</v>
      </c>
      <c r="G3656" s="44">
        <v>297.75</v>
      </c>
      <c r="H3656" s="44">
        <v>4.1283000000000003</v>
      </c>
      <c r="I3656" s="44">
        <v>1.3934</v>
      </c>
      <c r="J3656" s="45">
        <v>8.3590999999999998</v>
      </c>
    </row>
    <row r="3657" spans="1:10" x14ac:dyDescent="0.25">
      <c r="A3657" s="33">
        <v>41373</v>
      </c>
      <c r="B3657" s="44">
        <v>1.304</v>
      </c>
      <c r="C3657" s="44">
        <v>128.91999999999999</v>
      </c>
      <c r="D3657" s="44">
        <v>25.762</v>
      </c>
      <c r="E3657" s="44">
        <v>7.4558</v>
      </c>
      <c r="F3657" s="44">
        <v>0.85175000000000001</v>
      </c>
      <c r="G3657" s="44">
        <v>297.64999999999998</v>
      </c>
      <c r="H3657" s="44">
        <v>4.1303999999999998</v>
      </c>
      <c r="I3657" s="44">
        <v>1.3809</v>
      </c>
      <c r="J3657" s="45">
        <v>8.3765000000000001</v>
      </c>
    </row>
    <row r="3658" spans="1:10" x14ac:dyDescent="0.25">
      <c r="A3658" s="33">
        <v>41374</v>
      </c>
      <c r="B3658" s="44">
        <v>1.3086</v>
      </c>
      <c r="C3658" s="44">
        <v>129.69</v>
      </c>
      <c r="D3658" s="44">
        <v>25.864999999999998</v>
      </c>
      <c r="E3658" s="44">
        <v>7.4562999999999997</v>
      </c>
      <c r="F3658" s="44">
        <v>0.8548</v>
      </c>
      <c r="G3658" s="44">
        <v>298.11</v>
      </c>
      <c r="H3658" s="44">
        <v>4.1159999999999997</v>
      </c>
      <c r="I3658" s="44">
        <v>1.3736999999999999</v>
      </c>
      <c r="J3658" s="45">
        <v>8.3353000000000002</v>
      </c>
    </row>
    <row r="3659" spans="1:10" x14ac:dyDescent="0.25">
      <c r="A3659" s="33">
        <v>41375</v>
      </c>
      <c r="B3659" s="44">
        <v>1.3119000000000001</v>
      </c>
      <c r="C3659" s="44">
        <v>130.38999999999999</v>
      </c>
      <c r="D3659" s="44">
        <v>25.942</v>
      </c>
      <c r="E3659" s="44">
        <v>7.4562999999999997</v>
      </c>
      <c r="F3659" s="44">
        <v>0.85199999999999998</v>
      </c>
      <c r="G3659" s="44">
        <v>297.79000000000002</v>
      </c>
      <c r="H3659" s="44">
        <v>4.1124000000000001</v>
      </c>
      <c r="I3659" s="44">
        <v>1.3725000000000001</v>
      </c>
      <c r="J3659" s="45">
        <v>8.3138000000000005</v>
      </c>
    </row>
    <row r="3660" spans="1:10" x14ac:dyDescent="0.25">
      <c r="A3660" s="33">
        <v>41376</v>
      </c>
      <c r="B3660" s="44">
        <v>1.3051999999999999</v>
      </c>
      <c r="C3660" s="44">
        <v>129.54</v>
      </c>
      <c r="D3660" s="44">
        <v>25.870999999999999</v>
      </c>
      <c r="E3660" s="44">
        <v>7.4551999999999996</v>
      </c>
      <c r="F3660" s="44">
        <v>0.84970000000000001</v>
      </c>
      <c r="G3660" s="44">
        <v>294.55</v>
      </c>
      <c r="H3660" s="44">
        <v>4.1040000000000001</v>
      </c>
      <c r="I3660" s="44">
        <v>1.3795999999999999</v>
      </c>
      <c r="J3660" s="45">
        <v>8.3373000000000008</v>
      </c>
    </row>
    <row r="3661" spans="1:10" x14ac:dyDescent="0.25">
      <c r="A3661" s="33">
        <v>41379</v>
      </c>
      <c r="B3661" s="44">
        <v>1.3081</v>
      </c>
      <c r="C3661" s="44">
        <v>127.83</v>
      </c>
      <c r="D3661" s="44">
        <v>25.864000000000001</v>
      </c>
      <c r="E3661" s="44">
        <v>7.4560000000000004</v>
      </c>
      <c r="F3661" s="44">
        <v>0.85289999999999999</v>
      </c>
      <c r="G3661" s="44">
        <v>294.31</v>
      </c>
      <c r="H3661" s="44">
        <v>4.1132</v>
      </c>
      <c r="I3661" s="44">
        <v>1.3948</v>
      </c>
      <c r="J3661" s="45">
        <v>8.3704000000000001</v>
      </c>
    </row>
    <row r="3662" spans="1:10" x14ac:dyDescent="0.25">
      <c r="A3662" s="33">
        <v>41380</v>
      </c>
      <c r="B3662" s="44">
        <v>1.3129</v>
      </c>
      <c r="C3662" s="44">
        <v>128.37</v>
      </c>
      <c r="D3662" s="44">
        <v>25.867999999999999</v>
      </c>
      <c r="E3662" s="44">
        <v>7.4557000000000002</v>
      </c>
      <c r="F3662" s="44">
        <v>0.8569</v>
      </c>
      <c r="G3662" s="44">
        <v>294.75</v>
      </c>
      <c r="H3662" s="44">
        <v>4.1161000000000003</v>
      </c>
      <c r="I3662" s="44">
        <v>1.3832</v>
      </c>
      <c r="J3662" s="45">
        <v>8.3823000000000008</v>
      </c>
    </row>
    <row r="3663" spans="1:10" x14ac:dyDescent="0.25">
      <c r="A3663" s="33">
        <v>41381</v>
      </c>
      <c r="B3663" s="44">
        <v>1.3129</v>
      </c>
      <c r="C3663" s="44">
        <v>128.61000000000001</v>
      </c>
      <c r="D3663" s="44">
        <v>25.853999999999999</v>
      </c>
      <c r="E3663" s="44">
        <v>7.4561999999999999</v>
      </c>
      <c r="F3663" s="44">
        <v>0.86129999999999995</v>
      </c>
      <c r="G3663" s="44">
        <v>294.54000000000002</v>
      </c>
      <c r="H3663" s="44">
        <v>4.1144999999999996</v>
      </c>
      <c r="I3663" s="44">
        <v>1.3842000000000001</v>
      </c>
      <c r="J3663" s="45">
        <v>8.4726999999999997</v>
      </c>
    </row>
    <row r="3664" spans="1:10" x14ac:dyDescent="0.25">
      <c r="A3664" s="33">
        <v>41382</v>
      </c>
      <c r="B3664" s="44">
        <v>1.3045</v>
      </c>
      <c r="C3664" s="44">
        <v>128.4</v>
      </c>
      <c r="D3664" s="44">
        <v>25.875</v>
      </c>
      <c r="E3664" s="44">
        <v>7.4553000000000003</v>
      </c>
      <c r="F3664" s="44">
        <v>0.8548</v>
      </c>
      <c r="G3664" s="44">
        <v>297.97000000000003</v>
      </c>
      <c r="H3664" s="44">
        <v>4.1147</v>
      </c>
      <c r="I3664" s="44">
        <v>1.3798999999999999</v>
      </c>
      <c r="J3664" s="45">
        <v>8.5007999999999999</v>
      </c>
    </row>
    <row r="3665" spans="1:10" x14ac:dyDescent="0.25">
      <c r="A3665" s="33">
        <v>41383</v>
      </c>
      <c r="B3665" s="44">
        <v>1.3115000000000001</v>
      </c>
      <c r="C3665" s="44">
        <v>130.21</v>
      </c>
      <c r="D3665" s="44">
        <v>25.856999999999999</v>
      </c>
      <c r="E3665" s="44">
        <v>7.4558999999999997</v>
      </c>
      <c r="F3665" s="44">
        <v>0.85440000000000005</v>
      </c>
      <c r="G3665" s="44">
        <v>298.24</v>
      </c>
      <c r="H3665" s="44">
        <v>4.1002999999999998</v>
      </c>
      <c r="I3665" s="44">
        <v>1.3917999999999999</v>
      </c>
      <c r="J3665" s="45">
        <v>8.5109999999999992</v>
      </c>
    </row>
    <row r="3666" spans="1:10" x14ac:dyDescent="0.25">
      <c r="A3666" s="33">
        <v>41386</v>
      </c>
      <c r="B3666" s="44">
        <v>1.3037000000000001</v>
      </c>
      <c r="C3666" s="44">
        <v>130</v>
      </c>
      <c r="D3666" s="44">
        <v>25.93</v>
      </c>
      <c r="E3666" s="44">
        <v>7.4549000000000003</v>
      </c>
      <c r="F3666" s="44">
        <v>0.85629999999999995</v>
      </c>
      <c r="G3666" s="44">
        <v>299.79000000000002</v>
      </c>
      <c r="H3666" s="44">
        <v>4.1078999999999999</v>
      </c>
      <c r="I3666" s="44">
        <v>1.4019999999999999</v>
      </c>
      <c r="J3666" s="45">
        <v>8.5138999999999996</v>
      </c>
    </row>
    <row r="3667" spans="1:10" x14ac:dyDescent="0.25">
      <c r="A3667" s="33">
        <v>41387</v>
      </c>
      <c r="B3667" s="44">
        <v>1.2989999999999999</v>
      </c>
      <c r="C3667" s="44">
        <v>128.56</v>
      </c>
      <c r="D3667" s="44">
        <v>25.908999999999999</v>
      </c>
      <c r="E3667" s="44">
        <v>7.4541000000000004</v>
      </c>
      <c r="F3667" s="44">
        <v>0.85165000000000002</v>
      </c>
      <c r="G3667" s="44">
        <v>299.45</v>
      </c>
      <c r="H3667" s="44">
        <v>4.1341999999999999</v>
      </c>
      <c r="I3667" s="44">
        <v>1.3932</v>
      </c>
      <c r="J3667" s="45">
        <v>8.5925999999999991</v>
      </c>
    </row>
    <row r="3668" spans="1:10" x14ac:dyDescent="0.25">
      <c r="A3668" s="33">
        <v>41388</v>
      </c>
      <c r="B3668" s="44">
        <v>1.3006</v>
      </c>
      <c r="C3668" s="44">
        <v>129.46</v>
      </c>
      <c r="D3668" s="44">
        <v>25.908999999999999</v>
      </c>
      <c r="E3668" s="44">
        <v>7.4553000000000003</v>
      </c>
      <c r="F3668" s="44">
        <v>0.85250000000000004</v>
      </c>
      <c r="G3668" s="44">
        <v>299.55</v>
      </c>
      <c r="H3668" s="44">
        <v>4.1367000000000003</v>
      </c>
      <c r="I3668" s="44">
        <v>1.3859999999999999</v>
      </c>
      <c r="J3668" s="45">
        <v>8.5884999999999998</v>
      </c>
    </row>
    <row r="3669" spans="1:10" x14ac:dyDescent="0.25">
      <c r="A3669" s="33">
        <v>41389</v>
      </c>
      <c r="B3669" s="44">
        <v>1.3080000000000001</v>
      </c>
      <c r="C3669" s="44">
        <v>129.66999999999999</v>
      </c>
      <c r="D3669" s="44">
        <v>25.899000000000001</v>
      </c>
      <c r="E3669" s="44">
        <v>7.4558999999999997</v>
      </c>
      <c r="F3669" s="44">
        <v>0.8458</v>
      </c>
      <c r="G3669" s="44">
        <v>301.24</v>
      </c>
      <c r="H3669" s="44">
        <v>4.1467000000000001</v>
      </c>
      <c r="I3669" s="44">
        <v>1.3888</v>
      </c>
      <c r="J3669" s="45">
        <v>8.5960999999999999</v>
      </c>
    </row>
    <row r="3670" spans="1:10" x14ac:dyDescent="0.25">
      <c r="A3670" s="33">
        <v>41390</v>
      </c>
      <c r="B3670" s="44">
        <v>1.2999000000000001</v>
      </c>
      <c r="C3670" s="44">
        <v>128.13</v>
      </c>
      <c r="D3670" s="44">
        <v>25.744</v>
      </c>
      <c r="E3670" s="44">
        <v>7.4558999999999997</v>
      </c>
      <c r="F3670" s="44">
        <v>0.84</v>
      </c>
      <c r="G3670" s="44">
        <v>301.57</v>
      </c>
      <c r="H3670" s="44">
        <v>4.1589999999999998</v>
      </c>
      <c r="I3670" s="44">
        <v>1.3775999999999999</v>
      </c>
      <c r="J3670" s="45">
        <v>8.5579000000000001</v>
      </c>
    </row>
    <row r="3671" spans="1:10" x14ac:dyDescent="0.25">
      <c r="A3671" s="33">
        <v>41393</v>
      </c>
      <c r="B3671" s="44">
        <v>1.3112999999999999</v>
      </c>
      <c r="C3671" s="44">
        <v>128.27000000000001</v>
      </c>
      <c r="D3671" s="44">
        <v>25.696999999999999</v>
      </c>
      <c r="E3671" s="44">
        <v>7.4564000000000004</v>
      </c>
      <c r="F3671" s="44">
        <v>0.84399999999999997</v>
      </c>
      <c r="G3671" s="44">
        <v>298.14999999999998</v>
      </c>
      <c r="H3671" s="44">
        <v>4.1308999999999996</v>
      </c>
      <c r="I3671" s="44">
        <v>1.3738999999999999</v>
      </c>
      <c r="J3671" s="45">
        <v>8.5503</v>
      </c>
    </row>
    <row r="3672" spans="1:10" x14ac:dyDescent="0.25">
      <c r="A3672" s="33">
        <v>41394</v>
      </c>
      <c r="B3672" s="44">
        <v>1.3071999999999999</v>
      </c>
      <c r="C3672" s="44">
        <v>127.35</v>
      </c>
      <c r="D3672" s="44">
        <v>25.798999999999999</v>
      </c>
      <c r="E3672" s="44">
        <v>7.4560000000000004</v>
      </c>
      <c r="F3672" s="44">
        <v>0.84430000000000005</v>
      </c>
      <c r="G3672" s="44">
        <v>300.12</v>
      </c>
      <c r="H3672" s="44">
        <v>4.1504000000000003</v>
      </c>
      <c r="I3672" s="44">
        <v>1.3747</v>
      </c>
      <c r="J3672" s="45">
        <v>8.5419999999999998</v>
      </c>
    </row>
    <row r="3673" spans="1:10" x14ac:dyDescent="0.25">
      <c r="A3673" s="33">
        <v>41396</v>
      </c>
      <c r="B3673" s="44">
        <v>1.3190999999999999</v>
      </c>
      <c r="C3673" s="44">
        <v>129.04</v>
      </c>
      <c r="D3673" s="44">
        <v>25.65</v>
      </c>
      <c r="E3673" s="44">
        <v>7.4558999999999997</v>
      </c>
      <c r="F3673" s="44">
        <v>0.84660000000000002</v>
      </c>
      <c r="G3673" s="44">
        <v>297.08</v>
      </c>
      <c r="H3673" s="44">
        <v>4.1464999999999996</v>
      </c>
      <c r="I3673" s="44">
        <v>1.3665</v>
      </c>
      <c r="J3673" s="45">
        <v>8.5503</v>
      </c>
    </row>
    <row r="3674" spans="1:10" x14ac:dyDescent="0.25">
      <c r="A3674" s="33">
        <v>41397</v>
      </c>
      <c r="B3674" s="44">
        <v>1.3113999999999999</v>
      </c>
      <c r="C3674" s="44">
        <v>128.6</v>
      </c>
      <c r="D3674" s="44">
        <v>25.64</v>
      </c>
      <c r="E3674" s="44">
        <v>7.4532999999999996</v>
      </c>
      <c r="F3674" s="44">
        <v>0.84309999999999996</v>
      </c>
      <c r="G3674" s="44">
        <v>296.12</v>
      </c>
      <c r="H3674" s="44">
        <v>4.1406999999999998</v>
      </c>
      <c r="I3674" s="44">
        <v>1.3676999999999999</v>
      </c>
      <c r="J3674" s="45">
        <v>8.5306999999999995</v>
      </c>
    </row>
    <row r="3675" spans="1:10" x14ac:dyDescent="0.25">
      <c r="A3675" s="33">
        <v>41400</v>
      </c>
      <c r="B3675" s="44">
        <v>1.3107</v>
      </c>
      <c r="C3675" s="44">
        <v>130.18</v>
      </c>
      <c r="D3675" s="44">
        <v>25.693000000000001</v>
      </c>
      <c r="E3675" s="44">
        <v>7.4527999999999999</v>
      </c>
      <c r="F3675" s="44">
        <v>0.84309999999999996</v>
      </c>
      <c r="G3675" s="44">
        <v>296.39999999999998</v>
      </c>
      <c r="H3675" s="44">
        <v>4.1515000000000004</v>
      </c>
      <c r="I3675" s="44">
        <v>1.3626</v>
      </c>
      <c r="J3675" s="45">
        <v>8.5542999999999996</v>
      </c>
    </row>
    <row r="3676" spans="1:10" x14ac:dyDescent="0.25">
      <c r="A3676" s="33">
        <v>41401</v>
      </c>
      <c r="B3676" s="44">
        <v>1.3107</v>
      </c>
      <c r="C3676" s="44">
        <v>129.97999999999999</v>
      </c>
      <c r="D3676" s="44">
        <v>25.747</v>
      </c>
      <c r="E3676" s="44">
        <v>7.4526000000000003</v>
      </c>
      <c r="F3676" s="44">
        <v>0.84419999999999995</v>
      </c>
      <c r="G3676" s="44">
        <v>296.25</v>
      </c>
      <c r="H3676" s="44">
        <v>4.1520000000000001</v>
      </c>
      <c r="I3676" s="44">
        <v>1.3607</v>
      </c>
      <c r="J3676" s="45">
        <v>8.5287000000000006</v>
      </c>
    </row>
    <row r="3677" spans="1:10" x14ac:dyDescent="0.25">
      <c r="A3677" s="33">
        <v>41402</v>
      </c>
      <c r="B3677" s="44">
        <v>1.3134999999999999</v>
      </c>
      <c r="C3677" s="44">
        <v>129.88999999999999</v>
      </c>
      <c r="D3677" s="44">
        <v>25.861999999999998</v>
      </c>
      <c r="E3677" s="44">
        <v>7.4535</v>
      </c>
      <c r="F3677" s="44">
        <v>0.84689999999999999</v>
      </c>
      <c r="G3677" s="44">
        <v>293.31</v>
      </c>
      <c r="H3677" s="44">
        <v>4.1360999999999999</v>
      </c>
      <c r="I3677" s="44">
        <v>1.3599000000000001</v>
      </c>
      <c r="J3677" s="45">
        <v>8.5402000000000005</v>
      </c>
    </row>
    <row r="3678" spans="1:10" x14ac:dyDescent="0.25">
      <c r="A3678" s="33">
        <v>41403</v>
      </c>
      <c r="B3678" s="44">
        <v>1.3142</v>
      </c>
      <c r="C3678" s="44">
        <v>129.80000000000001</v>
      </c>
      <c r="D3678" s="44">
        <v>25.792000000000002</v>
      </c>
      <c r="E3678" s="44">
        <v>7.4535</v>
      </c>
      <c r="F3678" s="44">
        <v>0.84435000000000004</v>
      </c>
      <c r="G3678" s="44">
        <v>293.13</v>
      </c>
      <c r="H3678" s="44">
        <v>4.1261999999999999</v>
      </c>
      <c r="I3678" s="44">
        <v>1.3612</v>
      </c>
      <c r="J3678" s="45">
        <v>8.5395000000000003</v>
      </c>
    </row>
    <row r="3679" spans="1:10" x14ac:dyDescent="0.25">
      <c r="A3679" s="33">
        <v>41404</v>
      </c>
      <c r="B3679" s="44">
        <v>1.2988</v>
      </c>
      <c r="C3679" s="44">
        <v>131.94</v>
      </c>
      <c r="D3679" s="44">
        <v>25.808</v>
      </c>
      <c r="E3679" s="44">
        <v>7.4550000000000001</v>
      </c>
      <c r="F3679" s="44">
        <v>0.84430000000000005</v>
      </c>
      <c r="G3679" s="44">
        <v>293.18</v>
      </c>
      <c r="H3679" s="44">
        <v>4.1435000000000004</v>
      </c>
      <c r="I3679" s="44">
        <v>1.3723000000000001</v>
      </c>
      <c r="J3679" s="45">
        <v>8.5510999999999999</v>
      </c>
    </row>
    <row r="3680" spans="1:10" x14ac:dyDescent="0.25">
      <c r="A3680" s="33">
        <v>41407</v>
      </c>
      <c r="B3680" s="44">
        <v>1.2972999999999999</v>
      </c>
      <c r="C3680" s="44">
        <v>132.01</v>
      </c>
      <c r="D3680" s="44">
        <v>25.844000000000001</v>
      </c>
      <c r="E3680" s="44">
        <v>7.4534000000000002</v>
      </c>
      <c r="F3680" s="44">
        <v>0.84409999999999996</v>
      </c>
      <c r="G3680" s="44">
        <v>293.33</v>
      </c>
      <c r="H3680" s="44">
        <v>4.1555</v>
      </c>
      <c r="I3680" s="44">
        <v>1.3741000000000001</v>
      </c>
      <c r="J3680" s="45">
        <v>8.5701999999999998</v>
      </c>
    </row>
    <row r="3681" spans="1:10" x14ac:dyDescent="0.25">
      <c r="A3681" s="33">
        <v>41408</v>
      </c>
      <c r="B3681" s="44">
        <v>1.2977000000000001</v>
      </c>
      <c r="C3681" s="44">
        <v>131.88</v>
      </c>
      <c r="D3681" s="44">
        <v>25.887</v>
      </c>
      <c r="E3681" s="44">
        <v>7.4531000000000001</v>
      </c>
      <c r="F3681" s="44">
        <v>0.84814999999999996</v>
      </c>
      <c r="G3681" s="44">
        <v>295.52999999999997</v>
      </c>
      <c r="H3681" s="44">
        <v>4.1665000000000001</v>
      </c>
      <c r="I3681" s="44">
        <v>1.3787</v>
      </c>
      <c r="J3681" s="45">
        <v>8.6333000000000002</v>
      </c>
    </row>
    <row r="3682" spans="1:10" x14ac:dyDescent="0.25">
      <c r="A3682" s="33">
        <v>41409</v>
      </c>
      <c r="B3682" s="44">
        <v>1.2864</v>
      </c>
      <c r="C3682" s="44">
        <v>132.04</v>
      </c>
      <c r="D3682" s="44">
        <v>26.003</v>
      </c>
      <c r="E3682" s="44">
        <v>7.4539</v>
      </c>
      <c r="F3682" s="44">
        <v>0.84640000000000004</v>
      </c>
      <c r="G3682" s="44">
        <v>292.27</v>
      </c>
      <c r="H3682" s="44">
        <v>4.1826999999999996</v>
      </c>
      <c r="I3682" s="44">
        <v>1.3715999999999999</v>
      </c>
      <c r="J3682" s="45">
        <v>8.5960000000000001</v>
      </c>
    </row>
    <row r="3683" spans="1:10" x14ac:dyDescent="0.25">
      <c r="A3683" s="33">
        <v>41410</v>
      </c>
      <c r="B3683" s="44">
        <v>1.2889999999999999</v>
      </c>
      <c r="C3683" s="44">
        <v>132.15</v>
      </c>
      <c r="D3683" s="44">
        <v>25.98</v>
      </c>
      <c r="E3683" s="44">
        <v>7.4528999999999996</v>
      </c>
      <c r="F3683" s="44">
        <v>0.84550000000000003</v>
      </c>
      <c r="G3683" s="44">
        <v>290.51</v>
      </c>
      <c r="H3683" s="44">
        <v>4.1826999999999996</v>
      </c>
      <c r="I3683" s="44">
        <v>1.3762000000000001</v>
      </c>
      <c r="J3683" s="45">
        <v>8.5892999999999997</v>
      </c>
    </row>
    <row r="3684" spans="1:10" x14ac:dyDescent="0.25">
      <c r="A3684" s="33">
        <v>41411</v>
      </c>
      <c r="B3684" s="44">
        <v>1.2868999999999999</v>
      </c>
      <c r="C3684" s="44">
        <v>131.87</v>
      </c>
      <c r="D3684" s="44">
        <v>25.989000000000001</v>
      </c>
      <c r="E3684" s="44">
        <v>7.4523999999999999</v>
      </c>
      <c r="F3684" s="44">
        <v>0.84475</v>
      </c>
      <c r="G3684" s="44">
        <v>290.56</v>
      </c>
      <c r="H3684" s="44">
        <v>4.1703999999999999</v>
      </c>
      <c r="I3684" s="44">
        <v>1.3795999999999999</v>
      </c>
      <c r="J3684" s="45">
        <v>8.5922000000000001</v>
      </c>
    </row>
    <row r="3685" spans="1:10" x14ac:dyDescent="0.25">
      <c r="A3685" s="33">
        <v>41414</v>
      </c>
      <c r="B3685" s="44">
        <v>1.2853000000000001</v>
      </c>
      <c r="C3685" s="44">
        <v>131.86000000000001</v>
      </c>
      <c r="D3685" s="44">
        <v>26.120999999999999</v>
      </c>
      <c r="E3685" s="44">
        <v>7.4527999999999999</v>
      </c>
      <c r="F3685" s="44">
        <v>0.84560000000000002</v>
      </c>
      <c r="G3685" s="44">
        <v>289.99</v>
      </c>
      <c r="H3685" s="44">
        <v>4.1821000000000002</v>
      </c>
      <c r="I3685" s="44">
        <v>1.3816999999999999</v>
      </c>
      <c r="J3685" s="45">
        <v>8.5754000000000001</v>
      </c>
    </row>
    <row r="3686" spans="1:10" x14ac:dyDescent="0.25">
      <c r="A3686" s="33">
        <v>41415</v>
      </c>
      <c r="B3686" s="44">
        <v>1.2866</v>
      </c>
      <c r="C3686" s="44">
        <v>132.33000000000001</v>
      </c>
      <c r="D3686" s="44">
        <v>26.097999999999999</v>
      </c>
      <c r="E3686" s="44">
        <v>7.4527000000000001</v>
      </c>
      <c r="F3686" s="44">
        <v>0.84909999999999997</v>
      </c>
      <c r="G3686" s="44">
        <v>290.42</v>
      </c>
      <c r="H3686" s="44">
        <v>4.1898</v>
      </c>
      <c r="I3686" s="44">
        <v>1.385</v>
      </c>
      <c r="J3686" s="45">
        <v>8.56</v>
      </c>
    </row>
    <row r="3687" spans="1:10" x14ac:dyDescent="0.25">
      <c r="A3687" s="33">
        <v>41416</v>
      </c>
      <c r="B3687" s="44">
        <v>1.2923</v>
      </c>
      <c r="C3687" s="44">
        <v>133.26</v>
      </c>
      <c r="D3687" s="44">
        <v>26.068999999999999</v>
      </c>
      <c r="E3687" s="44">
        <v>7.4535</v>
      </c>
      <c r="F3687" s="44">
        <v>0.85570000000000002</v>
      </c>
      <c r="G3687" s="44">
        <v>289.06</v>
      </c>
      <c r="H3687" s="44">
        <v>4.1783999999999999</v>
      </c>
      <c r="I3687" s="44">
        <v>1.4061999999999999</v>
      </c>
      <c r="J3687" s="45">
        <v>8.5450999999999997</v>
      </c>
    </row>
    <row r="3688" spans="1:10" x14ac:dyDescent="0.25">
      <c r="A3688" s="33">
        <v>41417</v>
      </c>
      <c r="B3688" s="44">
        <v>1.2887999999999999</v>
      </c>
      <c r="C3688" s="44">
        <v>131.07</v>
      </c>
      <c r="D3688" s="44">
        <v>26.094000000000001</v>
      </c>
      <c r="E3688" s="44">
        <v>7.4541000000000004</v>
      </c>
      <c r="F3688" s="44">
        <v>0.85514999999999997</v>
      </c>
      <c r="G3688" s="44">
        <v>292.18</v>
      </c>
      <c r="H3688" s="44">
        <v>4.2092000000000001</v>
      </c>
      <c r="I3688" s="44">
        <v>1.3892</v>
      </c>
      <c r="J3688" s="45">
        <v>8.5943000000000005</v>
      </c>
    </row>
    <row r="3689" spans="1:10" x14ac:dyDescent="0.25">
      <c r="A3689" s="33">
        <v>41418</v>
      </c>
      <c r="B3689" s="44">
        <v>1.2939000000000001</v>
      </c>
      <c r="C3689" s="44">
        <v>131.25</v>
      </c>
      <c r="D3689" s="44">
        <v>25.992999999999999</v>
      </c>
      <c r="E3689" s="44">
        <v>7.4539</v>
      </c>
      <c r="F3689" s="44">
        <v>0.85694999999999999</v>
      </c>
      <c r="G3689" s="44">
        <v>290.39999999999998</v>
      </c>
      <c r="H3689" s="44">
        <v>4.1981999999999999</v>
      </c>
      <c r="I3689" s="44">
        <v>1.3892</v>
      </c>
      <c r="J3689" s="45">
        <v>8.5980000000000008</v>
      </c>
    </row>
    <row r="3690" spans="1:10" x14ac:dyDescent="0.25">
      <c r="A3690" s="33">
        <v>41421</v>
      </c>
      <c r="B3690" s="44">
        <v>1.2939000000000001</v>
      </c>
      <c r="C3690" s="44">
        <v>130.59</v>
      </c>
      <c r="D3690" s="44">
        <v>25.968</v>
      </c>
      <c r="E3690" s="44">
        <v>7.4531000000000001</v>
      </c>
      <c r="F3690" s="44">
        <v>0.85560000000000003</v>
      </c>
      <c r="G3690" s="44">
        <v>289.23</v>
      </c>
      <c r="H3690" s="44">
        <v>4.1935000000000002</v>
      </c>
      <c r="I3690" s="44">
        <v>1.3960999999999999</v>
      </c>
      <c r="J3690" s="45">
        <v>8.5963999999999992</v>
      </c>
    </row>
    <row r="3691" spans="1:10" x14ac:dyDescent="0.25">
      <c r="A3691" s="33">
        <v>41422</v>
      </c>
      <c r="B3691" s="44">
        <v>1.2938000000000001</v>
      </c>
      <c r="C3691" s="44">
        <v>131.97999999999999</v>
      </c>
      <c r="D3691" s="44">
        <v>25.888999999999999</v>
      </c>
      <c r="E3691" s="44">
        <v>7.4527000000000001</v>
      </c>
      <c r="F3691" s="44">
        <v>0.85529999999999995</v>
      </c>
      <c r="G3691" s="44">
        <v>285.85000000000002</v>
      </c>
      <c r="H3691" s="44">
        <v>4.1805000000000003</v>
      </c>
      <c r="I3691" s="44">
        <v>1.3960999999999999</v>
      </c>
      <c r="J3691" s="45">
        <v>8.5874000000000006</v>
      </c>
    </row>
    <row r="3692" spans="1:10" x14ac:dyDescent="0.25">
      <c r="A3692" s="33">
        <v>41423</v>
      </c>
      <c r="B3692" s="44">
        <v>1.2951999999999999</v>
      </c>
      <c r="C3692" s="44">
        <v>130.9</v>
      </c>
      <c r="D3692" s="44">
        <v>25.899000000000001</v>
      </c>
      <c r="E3692" s="44">
        <v>7.4539</v>
      </c>
      <c r="F3692" s="44">
        <v>0.85694999999999999</v>
      </c>
      <c r="G3692" s="44">
        <v>288.02999999999997</v>
      </c>
      <c r="H3692" s="44">
        <v>4.2249999999999996</v>
      </c>
      <c r="I3692" s="44">
        <v>1.4003000000000001</v>
      </c>
      <c r="J3692" s="45">
        <v>8.6082000000000001</v>
      </c>
    </row>
    <row r="3693" spans="1:10" x14ac:dyDescent="0.25">
      <c r="A3693" s="33">
        <v>41424</v>
      </c>
      <c r="B3693" s="44">
        <v>1.2944</v>
      </c>
      <c r="C3693" s="44">
        <v>131.69999999999999</v>
      </c>
      <c r="D3693" s="44">
        <v>25.795000000000002</v>
      </c>
      <c r="E3693" s="44">
        <v>7.4546000000000001</v>
      </c>
      <c r="F3693" s="44">
        <v>0.85570000000000002</v>
      </c>
      <c r="G3693" s="44">
        <v>293.33</v>
      </c>
      <c r="H3693" s="44">
        <v>4.2667000000000002</v>
      </c>
      <c r="I3693" s="44">
        <v>1.3938999999999999</v>
      </c>
      <c r="J3693" s="45">
        <v>8.5719999999999992</v>
      </c>
    </row>
    <row r="3694" spans="1:10" x14ac:dyDescent="0.25">
      <c r="A3694" s="33">
        <v>41425</v>
      </c>
      <c r="B3694" s="44">
        <v>1.3006</v>
      </c>
      <c r="C3694" s="44">
        <v>130.47</v>
      </c>
      <c r="D3694" s="44">
        <v>25.710999999999999</v>
      </c>
      <c r="E3694" s="44">
        <v>7.4557000000000002</v>
      </c>
      <c r="F3694" s="44">
        <v>0.85365000000000002</v>
      </c>
      <c r="G3694" s="44">
        <v>296.11</v>
      </c>
      <c r="H3694" s="44">
        <v>4.2792000000000003</v>
      </c>
      <c r="I3694" s="44">
        <v>1.3966000000000001</v>
      </c>
      <c r="J3694" s="45">
        <v>8.5828000000000007</v>
      </c>
    </row>
    <row r="3695" spans="1:10" x14ac:dyDescent="0.25">
      <c r="A3695" s="33">
        <v>41428</v>
      </c>
      <c r="B3695" s="44">
        <v>1.3008</v>
      </c>
      <c r="C3695" s="44">
        <v>130.37</v>
      </c>
      <c r="D3695" s="44">
        <v>25.753</v>
      </c>
      <c r="E3695" s="44">
        <v>7.4542000000000002</v>
      </c>
      <c r="F3695" s="44">
        <v>0.8518</v>
      </c>
      <c r="G3695" s="44">
        <v>295.39999999999998</v>
      </c>
      <c r="H3695" s="44">
        <v>4.2666000000000004</v>
      </c>
      <c r="I3695" s="44">
        <v>1.3951</v>
      </c>
      <c r="J3695" s="45">
        <v>8.5723000000000003</v>
      </c>
    </row>
    <row r="3696" spans="1:10" x14ac:dyDescent="0.25">
      <c r="A3696" s="33">
        <v>41429</v>
      </c>
      <c r="B3696" s="44">
        <v>1.3091999999999999</v>
      </c>
      <c r="C3696" s="44">
        <v>131.28</v>
      </c>
      <c r="D3696" s="44">
        <v>25.774999999999999</v>
      </c>
      <c r="E3696" s="44">
        <v>7.4545000000000003</v>
      </c>
      <c r="F3696" s="44">
        <v>0.85580000000000001</v>
      </c>
      <c r="G3696" s="44">
        <v>291.52999999999997</v>
      </c>
      <c r="H3696" s="44">
        <v>4.2365000000000004</v>
      </c>
      <c r="I3696" s="44">
        <v>1.4036</v>
      </c>
      <c r="J3696" s="45">
        <v>8.5703999999999994</v>
      </c>
    </row>
    <row r="3697" spans="1:10" x14ac:dyDescent="0.25">
      <c r="A3697" s="33">
        <v>41430</v>
      </c>
      <c r="B3697" s="44">
        <v>1.3067</v>
      </c>
      <c r="C3697" s="44">
        <v>130.13</v>
      </c>
      <c r="D3697" s="44">
        <v>25.846</v>
      </c>
      <c r="E3697" s="44">
        <v>7.4545000000000003</v>
      </c>
      <c r="F3697" s="44">
        <v>0.85104999999999997</v>
      </c>
      <c r="G3697" s="44">
        <v>294.67</v>
      </c>
      <c r="H3697" s="44">
        <v>4.2451999999999996</v>
      </c>
      <c r="I3697" s="44">
        <v>1.4020999999999999</v>
      </c>
      <c r="J3697" s="45">
        <v>8.6255000000000006</v>
      </c>
    </row>
    <row r="3698" spans="1:10" x14ac:dyDescent="0.25">
      <c r="A3698" s="33">
        <v>41431</v>
      </c>
      <c r="B3698" s="44">
        <v>1.3118000000000001</v>
      </c>
      <c r="C3698" s="44">
        <v>129.96</v>
      </c>
      <c r="D3698" s="44">
        <v>25.777999999999999</v>
      </c>
      <c r="E3698" s="44">
        <v>7.4547999999999996</v>
      </c>
      <c r="F3698" s="44">
        <v>0.84909999999999997</v>
      </c>
      <c r="G3698" s="44">
        <v>297.37</v>
      </c>
      <c r="H3698" s="44">
        <v>4.2759</v>
      </c>
      <c r="I3698" s="44">
        <v>1.409</v>
      </c>
      <c r="J3698" s="45">
        <v>8.6072000000000006</v>
      </c>
    </row>
    <row r="3699" spans="1:10" x14ac:dyDescent="0.25">
      <c r="A3699" s="33">
        <v>41432</v>
      </c>
      <c r="B3699" s="44">
        <v>1.3260000000000001</v>
      </c>
      <c r="C3699" s="44">
        <v>126.81</v>
      </c>
      <c r="D3699" s="44">
        <v>25.568999999999999</v>
      </c>
      <c r="E3699" s="44">
        <v>7.4558</v>
      </c>
      <c r="F3699" s="44">
        <v>0.85129999999999995</v>
      </c>
      <c r="G3699" s="44">
        <v>295.72000000000003</v>
      </c>
      <c r="H3699" s="44">
        <v>4.3057999999999996</v>
      </c>
      <c r="I3699" s="44">
        <v>1.4164000000000001</v>
      </c>
      <c r="J3699" s="45">
        <v>8.6912000000000003</v>
      </c>
    </row>
    <row r="3700" spans="1:10" x14ac:dyDescent="0.25">
      <c r="A3700" s="33">
        <v>41435</v>
      </c>
      <c r="B3700" s="44">
        <v>1.3209</v>
      </c>
      <c r="C3700" s="44">
        <v>130.47</v>
      </c>
      <c r="D3700" s="44">
        <v>25.666</v>
      </c>
      <c r="E3700" s="44">
        <v>7.4560000000000004</v>
      </c>
      <c r="F3700" s="44">
        <v>0.85040000000000004</v>
      </c>
      <c r="G3700" s="44">
        <v>297.2</v>
      </c>
      <c r="H3700" s="44">
        <v>4.2531999999999996</v>
      </c>
      <c r="I3700" s="44">
        <v>1.4153</v>
      </c>
      <c r="J3700" s="45">
        <v>8.7143999999999995</v>
      </c>
    </row>
    <row r="3701" spans="1:10" x14ac:dyDescent="0.25">
      <c r="A3701" s="33">
        <v>41436</v>
      </c>
      <c r="B3701" s="44">
        <v>1.3272999999999999</v>
      </c>
      <c r="C3701" s="44">
        <v>128.6</v>
      </c>
      <c r="D3701" s="44">
        <v>25.613</v>
      </c>
      <c r="E3701" s="44">
        <v>7.4574999999999996</v>
      </c>
      <c r="F3701" s="44">
        <v>0.85389999999999999</v>
      </c>
      <c r="G3701" s="44">
        <v>299.70999999999998</v>
      </c>
      <c r="H3701" s="44">
        <v>4.2789000000000001</v>
      </c>
      <c r="I3701" s="44">
        <v>1.4200999999999999</v>
      </c>
      <c r="J3701" s="45">
        <v>8.7454000000000001</v>
      </c>
    </row>
    <row r="3702" spans="1:10" x14ac:dyDescent="0.25">
      <c r="A3702" s="33">
        <v>41437</v>
      </c>
      <c r="B3702" s="44">
        <v>1.3277000000000001</v>
      </c>
      <c r="C3702" s="44">
        <v>128.30000000000001</v>
      </c>
      <c r="D3702" s="44">
        <v>25.66</v>
      </c>
      <c r="E3702" s="44">
        <v>7.4570999999999996</v>
      </c>
      <c r="F3702" s="44">
        <v>0.84824999999999995</v>
      </c>
      <c r="G3702" s="44">
        <v>296.39999999999998</v>
      </c>
      <c r="H3702" s="44">
        <v>4.2531999999999996</v>
      </c>
      <c r="I3702" s="44">
        <v>1.4160999999999999</v>
      </c>
      <c r="J3702" s="45">
        <v>8.6807999999999996</v>
      </c>
    </row>
    <row r="3703" spans="1:10" x14ac:dyDescent="0.25">
      <c r="A3703" s="33">
        <v>41438</v>
      </c>
      <c r="B3703" s="44">
        <v>1.3314999999999999</v>
      </c>
      <c r="C3703" s="44">
        <v>125.36</v>
      </c>
      <c r="D3703" s="44">
        <v>25.728000000000002</v>
      </c>
      <c r="E3703" s="44">
        <v>7.4591000000000003</v>
      </c>
      <c r="F3703" s="44">
        <v>0.84950000000000003</v>
      </c>
      <c r="G3703" s="44">
        <v>294.85000000000002</v>
      </c>
      <c r="H3703" s="44">
        <v>4.2645</v>
      </c>
      <c r="I3703" s="44">
        <v>1.4211</v>
      </c>
      <c r="J3703" s="45">
        <v>8.6765000000000008</v>
      </c>
    </row>
    <row r="3704" spans="1:10" x14ac:dyDescent="0.25">
      <c r="A3704" s="33">
        <v>41439</v>
      </c>
      <c r="B3704" s="44">
        <v>1.3303</v>
      </c>
      <c r="C3704" s="44">
        <v>126.37</v>
      </c>
      <c r="D3704" s="44">
        <v>25.718</v>
      </c>
      <c r="E3704" s="44">
        <v>7.4581999999999997</v>
      </c>
      <c r="F3704" s="44">
        <v>0.85150000000000003</v>
      </c>
      <c r="G3704" s="44">
        <v>291.41000000000003</v>
      </c>
      <c r="H3704" s="44">
        <v>4.2347000000000001</v>
      </c>
      <c r="I3704" s="44">
        <v>1.4168000000000001</v>
      </c>
      <c r="J3704" s="45">
        <v>8.6096000000000004</v>
      </c>
    </row>
    <row r="3705" spans="1:10" x14ac:dyDescent="0.25">
      <c r="A3705" s="33">
        <v>41442</v>
      </c>
      <c r="B3705" s="44">
        <v>1.3337000000000001</v>
      </c>
      <c r="C3705" s="44">
        <v>126.36</v>
      </c>
      <c r="D3705" s="44">
        <v>25.724</v>
      </c>
      <c r="E3705" s="44">
        <v>7.4585999999999997</v>
      </c>
      <c r="F3705" s="44">
        <v>0.84755000000000003</v>
      </c>
      <c r="G3705" s="44">
        <v>290.60000000000002</v>
      </c>
      <c r="H3705" s="44">
        <v>4.2295999999999996</v>
      </c>
      <c r="I3705" s="44">
        <v>1.4189000000000001</v>
      </c>
      <c r="J3705" s="45">
        <v>8.6121999999999996</v>
      </c>
    </row>
    <row r="3706" spans="1:10" x14ac:dyDescent="0.25">
      <c r="A3706" s="33">
        <v>41443</v>
      </c>
      <c r="B3706" s="44">
        <v>1.3373999999999999</v>
      </c>
      <c r="C3706" s="44">
        <v>127.55</v>
      </c>
      <c r="D3706" s="44">
        <v>25.68</v>
      </c>
      <c r="E3706" s="44">
        <v>7.4595000000000002</v>
      </c>
      <c r="F3706" s="44">
        <v>0.85619999999999996</v>
      </c>
      <c r="G3706" s="44">
        <v>293.62</v>
      </c>
      <c r="H3706" s="44">
        <v>4.2553999999999998</v>
      </c>
      <c r="I3706" s="44">
        <v>1.4260999999999999</v>
      </c>
      <c r="J3706" s="45">
        <v>8.6753</v>
      </c>
    </row>
    <row r="3707" spans="1:10" x14ac:dyDescent="0.25">
      <c r="A3707" s="33">
        <v>41444</v>
      </c>
      <c r="B3707" s="44">
        <v>1.3406</v>
      </c>
      <c r="C3707" s="44">
        <v>127.44</v>
      </c>
      <c r="D3707" s="44">
        <v>25.686</v>
      </c>
      <c r="E3707" s="44">
        <v>7.4596</v>
      </c>
      <c r="F3707" s="44">
        <v>0.85580000000000001</v>
      </c>
      <c r="G3707" s="44">
        <v>293.99</v>
      </c>
      <c r="H3707" s="44">
        <v>4.2598000000000003</v>
      </c>
      <c r="I3707" s="44">
        <v>1.4226000000000001</v>
      </c>
      <c r="J3707" s="45">
        <v>8.5749999999999993</v>
      </c>
    </row>
    <row r="3708" spans="1:10" x14ac:dyDescent="0.25">
      <c r="A3708" s="33">
        <v>41445</v>
      </c>
      <c r="B3708" s="44">
        <v>1.32</v>
      </c>
      <c r="C3708" s="44">
        <v>129.26</v>
      </c>
      <c r="D3708" s="44">
        <v>25.806000000000001</v>
      </c>
      <c r="E3708" s="44">
        <v>7.4588000000000001</v>
      </c>
      <c r="F3708" s="44">
        <v>0.85450000000000004</v>
      </c>
      <c r="G3708" s="44">
        <v>298.8</v>
      </c>
      <c r="H3708" s="44">
        <v>4.3182999999999998</v>
      </c>
      <c r="I3708" s="44">
        <v>1.4161999999999999</v>
      </c>
      <c r="J3708" s="45">
        <v>8.6723999999999997</v>
      </c>
    </row>
    <row r="3709" spans="1:10" x14ac:dyDescent="0.25">
      <c r="A3709" s="33">
        <v>41446</v>
      </c>
      <c r="B3709" s="44">
        <v>1.3180000000000001</v>
      </c>
      <c r="C3709" s="44">
        <v>128.66</v>
      </c>
      <c r="D3709" s="44">
        <v>25.824999999999999</v>
      </c>
      <c r="E3709" s="44">
        <v>7.4581999999999997</v>
      </c>
      <c r="F3709" s="44">
        <v>0.85329999999999995</v>
      </c>
      <c r="G3709" s="44">
        <v>298.87</v>
      </c>
      <c r="H3709" s="44">
        <v>4.3289</v>
      </c>
      <c r="I3709" s="44">
        <v>1.4061999999999999</v>
      </c>
      <c r="J3709" s="45">
        <v>8.6927000000000003</v>
      </c>
    </row>
    <row r="3710" spans="1:10" x14ac:dyDescent="0.25">
      <c r="A3710" s="33">
        <v>41449</v>
      </c>
      <c r="B3710" s="44">
        <v>1.3086</v>
      </c>
      <c r="C3710" s="44">
        <v>128.54</v>
      </c>
      <c r="D3710" s="44">
        <v>25.864999999999998</v>
      </c>
      <c r="E3710" s="44">
        <v>7.4589999999999996</v>
      </c>
      <c r="F3710" s="44">
        <v>0.85114999999999996</v>
      </c>
      <c r="G3710" s="44">
        <v>299.97000000000003</v>
      </c>
      <c r="H3710" s="44">
        <v>4.3499999999999996</v>
      </c>
      <c r="I3710" s="44">
        <v>1.4068000000000001</v>
      </c>
      <c r="J3710" s="45">
        <v>8.8884000000000007</v>
      </c>
    </row>
    <row r="3711" spans="1:10" x14ac:dyDescent="0.25">
      <c r="A3711" s="33">
        <v>41450</v>
      </c>
      <c r="B3711" s="44">
        <v>1.3133999999999999</v>
      </c>
      <c r="C3711" s="44">
        <v>127.79</v>
      </c>
      <c r="D3711" s="44">
        <v>25.788</v>
      </c>
      <c r="E3711" s="44">
        <v>7.4592999999999998</v>
      </c>
      <c r="F3711" s="44">
        <v>0.84860000000000002</v>
      </c>
      <c r="G3711" s="44">
        <v>296.85000000000002</v>
      </c>
      <c r="H3711" s="44">
        <v>4.319</v>
      </c>
      <c r="I3711" s="44">
        <v>1.4167000000000001</v>
      </c>
      <c r="J3711" s="45">
        <v>8.7683</v>
      </c>
    </row>
    <row r="3712" spans="1:10" x14ac:dyDescent="0.25">
      <c r="A3712" s="33">
        <v>41451</v>
      </c>
      <c r="B3712" s="44">
        <v>1.3024</v>
      </c>
      <c r="C3712" s="44">
        <v>127.33</v>
      </c>
      <c r="D3712" s="44">
        <v>25.858000000000001</v>
      </c>
      <c r="E3712" s="44">
        <v>7.4599000000000002</v>
      </c>
      <c r="F3712" s="44">
        <v>0.84819999999999995</v>
      </c>
      <c r="G3712" s="44">
        <v>297.27999999999997</v>
      </c>
      <c r="H3712" s="44">
        <v>4.3445</v>
      </c>
      <c r="I3712" s="44">
        <v>1.4235</v>
      </c>
      <c r="J3712" s="45">
        <v>8.7614999999999998</v>
      </c>
    </row>
    <row r="3713" spans="1:10" x14ac:dyDescent="0.25">
      <c r="A3713" s="33">
        <v>41452</v>
      </c>
      <c r="B3713" s="44">
        <v>1.3031999999999999</v>
      </c>
      <c r="C3713" s="44">
        <v>127.93</v>
      </c>
      <c r="D3713" s="44">
        <v>25.89</v>
      </c>
      <c r="E3713" s="44">
        <v>7.4592999999999998</v>
      </c>
      <c r="F3713" s="44">
        <v>0.85309999999999997</v>
      </c>
      <c r="G3713" s="44">
        <v>294.98</v>
      </c>
      <c r="H3713" s="44">
        <v>4.3202999999999996</v>
      </c>
      <c r="I3713" s="44">
        <v>1.4209000000000001</v>
      </c>
      <c r="J3713" s="45">
        <v>8.7560000000000002</v>
      </c>
    </row>
    <row r="3714" spans="1:10" x14ac:dyDescent="0.25">
      <c r="A3714" s="33">
        <v>41453</v>
      </c>
      <c r="B3714" s="44">
        <v>1.3080000000000001</v>
      </c>
      <c r="C3714" s="44">
        <v>129.38999999999999</v>
      </c>
      <c r="D3714" s="44">
        <v>25.949000000000002</v>
      </c>
      <c r="E3714" s="44">
        <v>7.4588000000000001</v>
      </c>
      <c r="F3714" s="44">
        <v>0.85719999999999996</v>
      </c>
      <c r="G3714" s="44">
        <v>294.85000000000002</v>
      </c>
      <c r="H3714" s="44">
        <v>4.3376000000000001</v>
      </c>
      <c r="I3714" s="44">
        <v>1.4061999999999999</v>
      </c>
      <c r="J3714" s="45">
        <v>8.7773000000000003</v>
      </c>
    </row>
    <row r="3715" spans="1:10" x14ac:dyDescent="0.25">
      <c r="A3715" s="33">
        <v>41456</v>
      </c>
      <c r="B3715" s="44">
        <v>1.3037000000000001</v>
      </c>
      <c r="C3715" s="44">
        <v>129.99</v>
      </c>
      <c r="D3715" s="44">
        <v>25.98</v>
      </c>
      <c r="E3715" s="44">
        <v>7.4591000000000003</v>
      </c>
      <c r="F3715" s="44">
        <v>0.85624999999999996</v>
      </c>
      <c r="G3715" s="44">
        <v>294.07</v>
      </c>
      <c r="H3715" s="44">
        <v>4.3329000000000004</v>
      </c>
      <c r="I3715" s="44">
        <v>1.4078999999999999</v>
      </c>
      <c r="J3715" s="45">
        <v>8.6958000000000002</v>
      </c>
    </row>
    <row r="3716" spans="1:10" x14ac:dyDescent="0.25">
      <c r="A3716" s="33">
        <v>41457</v>
      </c>
      <c r="B3716" s="44">
        <v>1.3017000000000001</v>
      </c>
      <c r="C3716" s="44">
        <v>130.08000000000001</v>
      </c>
      <c r="D3716" s="44">
        <v>25.983000000000001</v>
      </c>
      <c r="E3716" s="44">
        <v>7.4600999999999997</v>
      </c>
      <c r="F3716" s="44">
        <v>0.8579</v>
      </c>
      <c r="G3716" s="44">
        <v>293.33</v>
      </c>
      <c r="H3716" s="44">
        <v>4.3329000000000004</v>
      </c>
      <c r="I3716" s="44">
        <v>1.4202999999999999</v>
      </c>
      <c r="J3716" s="45">
        <v>8.7007999999999992</v>
      </c>
    </row>
    <row r="3717" spans="1:10" x14ac:dyDescent="0.25">
      <c r="A3717" s="33">
        <v>41458</v>
      </c>
      <c r="B3717" s="44">
        <v>1.2959000000000001</v>
      </c>
      <c r="C3717" s="44">
        <v>128.85</v>
      </c>
      <c r="D3717" s="44">
        <v>26.02</v>
      </c>
      <c r="E3717" s="44">
        <v>7.4604999999999997</v>
      </c>
      <c r="F3717" s="44">
        <v>0.84919999999999995</v>
      </c>
      <c r="G3717" s="44">
        <v>294.88</v>
      </c>
      <c r="H3717" s="44">
        <v>4.3365</v>
      </c>
      <c r="I3717" s="44">
        <v>1.4208000000000001</v>
      </c>
      <c r="J3717" s="45">
        <v>8.7082999999999995</v>
      </c>
    </row>
    <row r="3718" spans="1:10" x14ac:dyDescent="0.25">
      <c r="A3718" s="33">
        <v>41459</v>
      </c>
      <c r="B3718" s="44">
        <v>1.2984</v>
      </c>
      <c r="C3718" s="44">
        <v>129.63999999999999</v>
      </c>
      <c r="D3718" s="44">
        <v>26.05</v>
      </c>
      <c r="E3718" s="44">
        <v>7.4603000000000002</v>
      </c>
      <c r="F3718" s="44">
        <v>0.85980000000000001</v>
      </c>
      <c r="G3718" s="44">
        <v>295.8</v>
      </c>
      <c r="H3718" s="44">
        <v>4.3083</v>
      </c>
      <c r="I3718" s="44">
        <v>1.4325000000000001</v>
      </c>
      <c r="J3718" s="45">
        <v>8.7080000000000002</v>
      </c>
    </row>
    <row r="3719" spans="1:10" x14ac:dyDescent="0.25">
      <c r="A3719" s="33">
        <v>41460</v>
      </c>
      <c r="B3719" s="44">
        <v>1.2883</v>
      </c>
      <c r="C3719" s="44">
        <v>128.97</v>
      </c>
      <c r="D3719" s="44">
        <v>25.875</v>
      </c>
      <c r="E3719" s="44">
        <v>7.4592999999999998</v>
      </c>
      <c r="F3719" s="44">
        <v>0.86055000000000004</v>
      </c>
      <c r="G3719" s="44">
        <v>294.8</v>
      </c>
      <c r="H3719" s="44">
        <v>4.2847</v>
      </c>
      <c r="I3719" s="44">
        <v>1.4260999999999999</v>
      </c>
      <c r="J3719" s="45">
        <v>8.6562000000000001</v>
      </c>
    </row>
    <row r="3720" spans="1:10" x14ac:dyDescent="0.25">
      <c r="A3720" s="33">
        <v>41463</v>
      </c>
      <c r="B3720" s="44">
        <v>1.2849999999999999</v>
      </c>
      <c r="C3720" s="44">
        <v>130.04</v>
      </c>
      <c r="D3720" s="44">
        <v>25.937999999999999</v>
      </c>
      <c r="E3720" s="44">
        <v>7.4593999999999996</v>
      </c>
      <c r="F3720" s="44">
        <v>0.86160000000000003</v>
      </c>
      <c r="G3720" s="44">
        <v>294.52</v>
      </c>
      <c r="H3720" s="44">
        <v>4.2958999999999996</v>
      </c>
      <c r="I3720" s="44">
        <v>1.4027000000000001</v>
      </c>
      <c r="J3720" s="45">
        <v>8.7897999999999996</v>
      </c>
    </row>
    <row r="3721" spans="1:10" x14ac:dyDescent="0.25">
      <c r="A3721" s="33">
        <v>41464</v>
      </c>
      <c r="B3721" s="44">
        <v>1.2857000000000001</v>
      </c>
      <c r="C3721" s="44">
        <v>130.07</v>
      </c>
      <c r="D3721" s="44">
        <v>25.875</v>
      </c>
      <c r="E3721" s="44">
        <v>7.4587000000000003</v>
      </c>
      <c r="F3721" s="44">
        <v>0.86499999999999999</v>
      </c>
      <c r="G3721" s="44">
        <v>292.95</v>
      </c>
      <c r="H3721" s="44">
        <v>4.3262999999999998</v>
      </c>
      <c r="I3721" s="44">
        <v>1.3935</v>
      </c>
      <c r="J3721" s="45">
        <v>8.7194000000000003</v>
      </c>
    </row>
    <row r="3722" spans="1:10" x14ac:dyDescent="0.25">
      <c r="A3722" s="33">
        <v>41465</v>
      </c>
      <c r="B3722" s="44">
        <v>1.2813000000000001</v>
      </c>
      <c r="C3722" s="44">
        <v>128.44</v>
      </c>
      <c r="D3722" s="44">
        <v>25.928999999999998</v>
      </c>
      <c r="E3722" s="44">
        <v>7.4584000000000001</v>
      </c>
      <c r="F3722" s="44">
        <v>0.86019999999999996</v>
      </c>
      <c r="G3722" s="44">
        <v>294</v>
      </c>
      <c r="H3722" s="44">
        <v>4.3324999999999996</v>
      </c>
      <c r="I3722" s="44">
        <v>1.3903000000000001</v>
      </c>
      <c r="J3722" s="45">
        <v>8.6767000000000003</v>
      </c>
    </row>
    <row r="3723" spans="1:10" x14ac:dyDescent="0.25">
      <c r="A3723" s="33">
        <v>41466</v>
      </c>
      <c r="B3723" s="44">
        <v>1.3044</v>
      </c>
      <c r="C3723" s="44">
        <v>129.63</v>
      </c>
      <c r="D3723" s="44">
        <v>25.898</v>
      </c>
      <c r="E3723" s="44">
        <v>7.4584000000000001</v>
      </c>
      <c r="F3723" s="44">
        <v>0.8629</v>
      </c>
      <c r="G3723" s="44">
        <v>292.47000000000003</v>
      </c>
      <c r="H3723" s="44">
        <v>4.3349000000000002</v>
      </c>
      <c r="I3723" s="44">
        <v>1.4063000000000001</v>
      </c>
      <c r="J3723" s="45">
        <v>8.7055000000000007</v>
      </c>
    </row>
    <row r="3724" spans="1:10" x14ac:dyDescent="0.25">
      <c r="A3724" s="33">
        <v>41467</v>
      </c>
      <c r="B3724" s="44">
        <v>1.3033999999999999</v>
      </c>
      <c r="C3724" s="44">
        <v>129.75</v>
      </c>
      <c r="D3724" s="44">
        <v>25.951000000000001</v>
      </c>
      <c r="E3724" s="44">
        <v>7.4581</v>
      </c>
      <c r="F3724" s="44">
        <v>0.86270000000000002</v>
      </c>
      <c r="G3724" s="44">
        <v>292.82</v>
      </c>
      <c r="H3724" s="44">
        <v>4.3193000000000001</v>
      </c>
      <c r="I3724" s="44">
        <v>1.4155</v>
      </c>
      <c r="J3724" s="45">
        <v>8.7050000000000001</v>
      </c>
    </row>
    <row r="3725" spans="1:10" x14ac:dyDescent="0.25">
      <c r="A3725" s="33">
        <v>41470</v>
      </c>
      <c r="B3725" s="44">
        <v>1.3011999999999999</v>
      </c>
      <c r="C3725" s="44">
        <v>130.68</v>
      </c>
      <c r="D3725" s="44">
        <v>26.01</v>
      </c>
      <c r="E3725" s="44">
        <v>7.4576000000000002</v>
      </c>
      <c r="F3725" s="44">
        <v>0.86470000000000002</v>
      </c>
      <c r="G3725" s="44">
        <v>292.01</v>
      </c>
      <c r="H3725" s="44">
        <v>4.2854999999999999</v>
      </c>
      <c r="I3725" s="44">
        <v>1.4171</v>
      </c>
      <c r="J3725" s="45">
        <v>8.7359000000000009</v>
      </c>
    </row>
    <row r="3726" spans="1:10" x14ac:dyDescent="0.25">
      <c r="A3726" s="33">
        <v>41471</v>
      </c>
      <c r="B3726" s="44">
        <v>1.3118000000000001</v>
      </c>
      <c r="C3726" s="44">
        <v>130.35</v>
      </c>
      <c r="D3726" s="44">
        <v>25.96</v>
      </c>
      <c r="E3726" s="44">
        <v>7.4570999999999996</v>
      </c>
      <c r="F3726" s="44">
        <v>0.86929999999999996</v>
      </c>
      <c r="G3726" s="44">
        <v>292.60000000000002</v>
      </c>
      <c r="H3726" s="44">
        <v>4.2560000000000002</v>
      </c>
      <c r="I3726" s="44">
        <v>1.4095</v>
      </c>
      <c r="J3726" s="45">
        <v>8.6974</v>
      </c>
    </row>
    <row r="3727" spans="1:10" x14ac:dyDescent="0.25">
      <c r="A3727" s="33">
        <v>41472</v>
      </c>
      <c r="B3727" s="44">
        <v>1.3136000000000001</v>
      </c>
      <c r="C3727" s="44">
        <v>131.15</v>
      </c>
      <c r="D3727" s="44">
        <v>25.968</v>
      </c>
      <c r="E3727" s="44">
        <v>7.4573</v>
      </c>
      <c r="F3727" s="44">
        <v>0.86314999999999997</v>
      </c>
      <c r="G3727" s="44">
        <v>293.85000000000002</v>
      </c>
      <c r="H3727" s="44">
        <v>4.2610000000000001</v>
      </c>
      <c r="I3727" s="44">
        <v>1.4167000000000001</v>
      </c>
      <c r="J3727" s="45">
        <v>8.6295000000000002</v>
      </c>
    </row>
    <row r="3728" spans="1:10" x14ac:dyDescent="0.25">
      <c r="A3728" s="33">
        <v>41473</v>
      </c>
      <c r="B3728" s="44">
        <v>1.3092999999999999</v>
      </c>
      <c r="C3728" s="44">
        <v>131.22</v>
      </c>
      <c r="D3728" s="44">
        <v>25.925000000000001</v>
      </c>
      <c r="E3728" s="44">
        <v>7.4573</v>
      </c>
      <c r="F3728" s="44">
        <v>0.8609</v>
      </c>
      <c r="G3728" s="44">
        <v>294.97000000000003</v>
      </c>
      <c r="H3728" s="44">
        <v>4.2489999999999997</v>
      </c>
      <c r="I3728" s="44">
        <v>1.4209000000000001</v>
      </c>
      <c r="J3728" s="45">
        <v>8.6212</v>
      </c>
    </row>
    <row r="3729" spans="1:10" x14ac:dyDescent="0.25">
      <c r="A3729" s="33">
        <v>41474</v>
      </c>
      <c r="B3729" s="44">
        <v>1.3123</v>
      </c>
      <c r="C3729" s="44">
        <v>131.66999999999999</v>
      </c>
      <c r="D3729" s="44">
        <v>25.931000000000001</v>
      </c>
      <c r="E3729" s="44">
        <v>7.4573</v>
      </c>
      <c r="F3729" s="44">
        <v>0.85994999999999999</v>
      </c>
      <c r="G3729" s="44">
        <v>295.58</v>
      </c>
      <c r="H3729" s="44">
        <v>4.2468000000000004</v>
      </c>
      <c r="I3729" s="44">
        <v>1.4244000000000001</v>
      </c>
      <c r="J3729" s="45">
        <v>8.5932999999999993</v>
      </c>
    </row>
    <row r="3730" spans="1:10" x14ac:dyDescent="0.25">
      <c r="A3730" s="33">
        <v>41477</v>
      </c>
      <c r="B3730" s="44">
        <v>1.3166</v>
      </c>
      <c r="C3730" s="44">
        <v>131.47</v>
      </c>
      <c r="D3730" s="44">
        <v>25.975999999999999</v>
      </c>
      <c r="E3730" s="44">
        <v>7.4579000000000004</v>
      </c>
      <c r="F3730" s="44">
        <v>0.85899999999999999</v>
      </c>
      <c r="G3730" s="44">
        <v>293.95</v>
      </c>
      <c r="H3730" s="44">
        <v>4.2175000000000002</v>
      </c>
      <c r="I3730" s="44">
        <v>1.4263999999999999</v>
      </c>
      <c r="J3730" s="45">
        <v>8.5577000000000005</v>
      </c>
    </row>
    <row r="3731" spans="1:10" x14ac:dyDescent="0.25">
      <c r="A3731" s="33">
        <v>41478</v>
      </c>
      <c r="B3731" s="44">
        <v>1.3180000000000001</v>
      </c>
      <c r="C3731" s="44">
        <v>131.91</v>
      </c>
      <c r="D3731" s="44">
        <v>25.977</v>
      </c>
      <c r="E3731" s="44">
        <v>7.4587000000000003</v>
      </c>
      <c r="F3731" s="44">
        <v>0.85955000000000004</v>
      </c>
      <c r="G3731" s="44">
        <v>294.49</v>
      </c>
      <c r="H3731" s="44">
        <v>4.2146999999999997</v>
      </c>
      <c r="I3731" s="44">
        <v>1.4177999999999999</v>
      </c>
      <c r="J3731" s="45">
        <v>8.5525000000000002</v>
      </c>
    </row>
    <row r="3732" spans="1:10" x14ac:dyDescent="0.25">
      <c r="A3732" s="33">
        <v>41479</v>
      </c>
      <c r="B3732" s="44">
        <v>1.3246</v>
      </c>
      <c r="C3732" s="44">
        <v>132.6</v>
      </c>
      <c r="D3732" s="44">
        <v>25.93</v>
      </c>
      <c r="E3732" s="44">
        <v>7.4583000000000004</v>
      </c>
      <c r="F3732" s="44">
        <v>0.86260000000000003</v>
      </c>
      <c r="G3732" s="44">
        <v>295.58999999999997</v>
      </c>
      <c r="H3732" s="44">
        <v>4.2074999999999996</v>
      </c>
      <c r="I3732" s="44">
        <v>1.4316</v>
      </c>
      <c r="J3732" s="45">
        <v>8.5520999999999994</v>
      </c>
    </row>
    <row r="3733" spans="1:10" x14ac:dyDescent="0.25">
      <c r="A3733" s="33">
        <v>41480</v>
      </c>
      <c r="B3733" s="44">
        <v>1.3202</v>
      </c>
      <c r="C3733" s="44">
        <v>131.81</v>
      </c>
      <c r="D3733" s="44">
        <v>25.959</v>
      </c>
      <c r="E3733" s="44">
        <v>7.4568000000000003</v>
      </c>
      <c r="F3733" s="44">
        <v>0.86370000000000002</v>
      </c>
      <c r="G3733" s="44">
        <v>296.77999999999997</v>
      </c>
      <c r="H3733" s="44">
        <v>4.2432999999999996</v>
      </c>
      <c r="I3733" s="44">
        <v>1.4487000000000001</v>
      </c>
      <c r="J3733" s="45">
        <v>8.6084999999999994</v>
      </c>
    </row>
    <row r="3734" spans="1:10" x14ac:dyDescent="0.25">
      <c r="A3734" s="33">
        <v>41481</v>
      </c>
      <c r="B3734" s="44">
        <v>1.3260000000000001</v>
      </c>
      <c r="C3734" s="44">
        <v>130.84</v>
      </c>
      <c r="D3734" s="44">
        <v>25.948</v>
      </c>
      <c r="E3734" s="44">
        <v>7.4562999999999997</v>
      </c>
      <c r="F3734" s="44">
        <v>0.86104999999999998</v>
      </c>
      <c r="G3734" s="44">
        <v>296.56</v>
      </c>
      <c r="H3734" s="44">
        <v>4.2374999999999998</v>
      </c>
      <c r="I3734" s="44">
        <v>1.4482999999999999</v>
      </c>
      <c r="J3734" s="45">
        <v>8.6118000000000006</v>
      </c>
    </row>
    <row r="3735" spans="1:10" x14ac:dyDescent="0.25">
      <c r="A3735" s="33">
        <v>41484</v>
      </c>
      <c r="B3735" s="44">
        <v>1.327</v>
      </c>
      <c r="C3735" s="44">
        <v>129.91</v>
      </c>
      <c r="D3735" s="44">
        <v>25.914000000000001</v>
      </c>
      <c r="E3735" s="44">
        <v>7.4560000000000004</v>
      </c>
      <c r="F3735" s="44">
        <v>0.86339999999999995</v>
      </c>
      <c r="G3735" s="44">
        <v>297.88</v>
      </c>
      <c r="H3735" s="44">
        <v>4.2294</v>
      </c>
      <c r="I3735" s="44">
        <v>1.4522999999999999</v>
      </c>
      <c r="J3735" s="45">
        <v>8.5812000000000008</v>
      </c>
    </row>
    <row r="3736" spans="1:10" x14ac:dyDescent="0.25">
      <c r="A3736" s="33">
        <v>41485</v>
      </c>
      <c r="B3736" s="44">
        <v>1.3284</v>
      </c>
      <c r="C3736" s="44">
        <v>129.99</v>
      </c>
      <c r="D3736" s="44">
        <v>25.856000000000002</v>
      </c>
      <c r="E3736" s="44">
        <v>7.4549000000000003</v>
      </c>
      <c r="F3736" s="44">
        <v>0.86734999999999995</v>
      </c>
      <c r="G3736" s="44">
        <v>299.10000000000002</v>
      </c>
      <c r="H3736" s="44">
        <v>4.2252000000000001</v>
      </c>
      <c r="I3736" s="44">
        <v>1.4552</v>
      </c>
      <c r="J3736" s="45">
        <v>8.6818000000000008</v>
      </c>
    </row>
    <row r="3737" spans="1:10" x14ac:dyDescent="0.25">
      <c r="A3737" s="33">
        <v>41486</v>
      </c>
      <c r="B3737" s="44">
        <v>1.3274999999999999</v>
      </c>
      <c r="C3737" s="44">
        <v>130</v>
      </c>
      <c r="D3737" s="44">
        <v>25.856999999999999</v>
      </c>
      <c r="E3737" s="44">
        <v>7.4545000000000003</v>
      </c>
      <c r="F3737" s="44">
        <v>0.87350000000000005</v>
      </c>
      <c r="G3737" s="44">
        <v>299.67</v>
      </c>
      <c r="H3737" s="44">
        <v>4.2370000000000001</v>
      </c>
      <c r="I3737" s="44">
        <v>1.4587000000000001</v>
      </c>
      <c r="J3737" s="45">
        <v>8.7127999999999997</v>
      </c>
    </row>
    <row r="3738" spans="1:10" x14ac:dyDescent="0.25">
      <c r="A3738" s="33">
        <v>41487</v>
      </c>
      <c r="B3738" s="44">
        <v>1.3236000000000001</v>
      </c>
      <c r="C3738" s="44">
        <v>130.69</v>
      </c>
      <c r="D3738" s="44">
        <v>25.954999999999998</v>
      </c>
      <c r="E3738" s="44">
        <v>7.4550999999999998</v>
      </c>
      <c r="F3738" s="44">
        <v>0.86919999999999997</v>
      </c>
      <c r="G3738" s="44">
        <v>298.83</v>
      </c>
      <c r="H3738" s="44">
        <v>4.2346000000000004</v>
      </c>
      <c r="I3738" s="44">
        <v>1.4601999999999999</v>
      </c>
      <c r="J3738" s="45">
        <v>8.6913999999999998</v>
      </c>
    </row>
    <row r="3739" spans="1:10" x14ac:dyDescent="0.25">
      <c r="A3739" s="33">
        <v>41488</v>
      </c>
      <c r="B3739" s="44">
        <v>1.3203</v>
      </c>
      <c r="C3739" s="44">
        <v>131.78</v>
      </c>
      <c r="D3739" s="44">
        <v>25.959</v>
      </c>
      <c r="E3739" s="44">
        <v>7.4546999999999999</v>
      </c>
      <c r="F3739" s="44">
        <v>0.87134999999999996</v>
      </c>
      <c r="G3739" s="44">
        <v>300.25</v>
      </c>
      <c r="H3739" s="44">
        <v>4.2549999999999999</v>
      </c>
      <c r="I3739" s="44">
        <v>1.4685999999999999</v>
      </c>
      <c r="J3739" s="45">
        <v>8.7713999999999999</v>
      </c>
    </row>
    <row r="3740" spans="1:10" x14ac:dyDescent="0.25">
      <c r="A3740" s="33">
        <v>41491</v>
      </c>
      <c r="B3740" s="44">
        <v>1.3257000000000001</v>
      </c>
      <c r="C3740" s="44">
        <v>130.62</v>
      </c>
      <c r="D3740" s="44">
        <v>25.937000000000001</v>
      </c>
      <c r="E3740" s="44">
        <v>7.4554</v>
      </c>
      <c r="F3740" s="44">
        <v>0.86424999999999996</v>
      </c>
      <c r="G3740" s="44">
        <v>298.56</v>
      </c>
      <c r="H3740" s="44">
        <v>4.2191999999999998</v>
      </c>
      <c r="I3740" s="44">
        <v>1.4825999999999999</v>
      </c>
      <c r="J3740" s="45">
        <v>8.7617999999999991</v>
      </c>
    </row>
    <row r="3741" spans="1:10" x14ac:dyDescent="0.25">
      <c r="A3741" s="33">
        <v>41492</v>
      </c>
      <c r="B3741" s="44">
        <v>1.3280000000000001</v>
      </c>
      <c r="C3741" s="44">
        <v>130.27000000000001</v>
      </c>
      <c r="D3741" s="44">
        <v>25.92</v>
      </c>
      <c r="E3741" s="44">
        <v>7.4566999999999997</v>
      </c>
      <c r="F3741" s="44">
        <v>0.86575000000000002</v>
      </c>
      <c r="G3741" s="44">
        <v>299.64999999999998</v>
      </c>
      <c r="H3741" s="44">
        <v>4.2144000000000004</v>
      </c>
      <c r="I3741" s="44">
        <v>1.4864999999999999</v>
      </c>
      <c r="J3741" s="45">
        <v>8.7111999999999998</v>
      </c>
    </row>
    <row r="3742" spans="1:10" x14ac:dyDescent="0.25">
      <c r="A3742" s="33">
        <v>41493</v>
      </c>
      <c r="B3742" s="44">
        <v>1.3305</v>
      </c>
      <c r="C3742" s="44">
        <v>129.21</v>
      </c>
      <c r="D3742" s="44">
        <v>25.978000000000002</v>
      </c>
      <c r="E3742" s="44">
        <v>7.4570999999999996</v>
      </c>
      <c r="F3742" s="44">
        <v>0.85955000000000004</v>
      </c>
      <c r="G3742" s="44">
        <v>299.52</v>
      </c>
      <c r="H3742" s="44">
        <v>4.2169999999999996</v>
      </c>
      <c r="I3742" s="44">
        <v>1.4867999999999999</v>
      </c>
      <c r="J3742" s="45">
        <v>8.7261000000000006</v>
      </c>
    </row>
    <row r="3743" spans="1:10" x14ac:dyDescent="0.25">
      <c r="A3743" s="33">
        <v>41494</v>
      </c>
      <c r="B3743" s="44">
        <v>1.3360000000000001</v>
      </c>
      <c r="C3743" s="44">
        <v>128.68</v>
      </c>
      <c r="D3743" s="44">
        <v>25.815999999999999</v>
      </c>
      <c r="E3743" s="44">
        <v>7.4573999999999998</v>
      </c>
      <c r="F3743" s="44">
        <v>0.86199999999999999</v>
      </c>
      <c r="G3743" s="44">
        <v>298.91000000000003</v>
      </c>
      <c r="H3743" s="44">
        <v>4.2065999999999999</v>
      </c>
      <c r="I3743" s="44">
        <v>1.4884999999999999</v>
      </c>
      <c r="J3743" s="45">
        <v>8.6828000000000003</v>
      </c>
    </row>
    <row r="3744" spans="1:10" x14ac:dyDescent="0.25">
      <c r="A3744" s="33">
        <v>41495</v>
      </c>
      <c r="B3744" s="44">
        <v>1.3372999999999999</v>
      </c>
      <c r="C3744" s="44">
        <v>128.96</v>
      </c>
      <c r="D3744" s="44">
        <v>25.925000000000001</v>
      </c>
      <c r="E3744" s="44">
        <v>7.4588000000000001</v>
      </c>
      <c r="F3744" s="44">
        <v>0.86134999999999995</v>
      </c>
      <c r="G3744" s="44">
        <v>298.43</v>
      </c>
      <c r="H3744" s="44">
        <v>4.1877000000000004</v>
      </c>
      <c r="I3744" s="44">
        <v>1.4708000000000001</v>
      </c>
      <c r="J3744" s="45">
        <v>8.6746999999999996</v>
      </c>
    </row>
    <row r="3745" spans="1:10" x14ac:dyDescent="0.25">
      <c r="A3745" s="33">
        <v>41498</v>
      </c>
      <c r="B3745" s="44">
        <v>1.3280000000000001</v>
      </c>
      <c r="C3745" s="44">
        <v>128.66</v>
      </c>
      <c r="D3745" s="44">
        <v>25.88</v>
      </c>
      <c r="E3745" s="44">
        <v>7.4592000000000001</v>
      </c>
      <c r="F3745" s="44">
        <v>0.85860000000000003</v>
      </c>
      <c r="G3745" s="44">
        <v>297.08999999999997</v>
      </c>
      <c r="H3745" s="44">
        <v>4.1887999999999996</v>
      </c>
      <c r="I3745" s="44">
        <v>1.4552</v>
      </c>
      <c r="J3745" s="45">
        <v>8.6791999999999998</v>
      </c>
    </row>
    <row r="3746" spans="1:10" x14ac:dyDescent="0.25">
      <c r="A3746" s="33">
        <v>41499</v>
      </c>
      <c r="B3746" s="44">
        <v>1.329</v>
      </c>
      <c r="C3746" s="44">
        <v>130.27000000000001</v>
      </c>
      <c r="D3746" s="44">
        <v>25.873999999999999</v>
      </c>
      <c r="E3746" s="44">
        <v>7.4592000000000001</v>
      </c>
      <c r="F3746" s="44">
        <v>0.85955000000000004</v>
      </c>
      <c r="G3746" s="44">
        <v>298.87</v>
      </c>
      <c r="H3746" s="44">
        <v>4.1913</v>
      </c>
      <c r="I3746" s="44">
        <v>1.4628000000000001</v>
      </c>
      <c r="J3746" s="45">
        <v>8.6623999999999999</v>
      </c>
    </row>
    <row r="3747" spans="1:10" x14ac:dyDescent="0.25">
      <c r="A3747" s="33">
        <v>41500</v>
      </c>
      <c r="B3747" s="44">
        <v>1.3243</v>
      </c>
      <c r="C3747" s="44">
        <v>130.16999999999999</v>
      </c>
      <c r="D3747" s="44">
        <v>25.821999999999999</v>
      </c>
      <c r="E3747" s="44">
        <v>7.4583000000000004</v>
      </c>
      <c r="F3747" s="44">
        <v>0.85440000000000005</v>
      </c>
      <c r="G3747" s="44">
        <v>298.62</v>
      </c>
      <c r="H3747" s="44">
        <v>4.2037000000000004</v>
      </c>
      <c r="I3747" s="44">
        <v>1.4634</v>
      </c>
      <c r="J3747" s="45">
        <v>8.6393000000000004</v>
      </c>
    </row>
    <row r="3748" spans="1:10" x14ac:dyDescent="0.25">
      <c r="A3748" s="33">
        <v>41501</v>
      </c>
      <c r="B3748" s="44">
        <v>1.3297000000000001</v>
      </c>
      <c r="C3748" s="44">
        <v>130.47999999999999</v>
      </c>
      <c r="D3748" s="44">
        <v>25.815000000000001</v>
      </c>
      <c r="E3748" s="44">
        <v>7.4581</v>
      </c>
      <c r="F3748" s="44">
        <v>0.85329999999999995</v>
      </c>
      <c r="G3748" s="44">
        <v>298.95999999999998</v>
      </c>
      <c r="H3748" s="44">
        <v>4.2061999999999999</v>
      </c>
      <c r="I3748" s="44">
        <v>1.4709000000000001</v>
      </c>
      <c r="J3748" s="45">
        <v>8.6455000000000002</v>
      </c>
    </row>
    <row r="3749" spans="1:10" x14ac:dyDescent="0.25">
      <c r="A3749" s="33">
        <v>41502</v>
      </c>
      <c r="B3749" s="44">
        <v>1.3340000000000001</v>
      </c>
      <c r="C3749" s="44">
        <v>130.03</v>
      </c>
      <c r="D3749" s="44">
        <v>25.8</v>
      </c>
      <c r="E3749" s="44">
        <v>7.4574999999999996</v>
      </c>
      <c r="F3749" s="44">
        <v>0.85324999999999995</v>
      </c>
      <c r="G3749" s="44">
        <v>300.33999999999997</v>
      </c>
      <c r="H3749" s="44">
        <v>4.2281000000000004</v>
      </c>
      <c r="I3749" s="44">
        <v>1.4621</v>
      </c>
      <c r="J3749" s="45">
        <v>8.7070000000000007</v>
      </c>
    </row>
    <row r="3750" spans="1:10" x14ac:dyDescent="0.25">
      <c r="A3750" s="33">
        <v>41505</v>
      </c>
      <c r="B3750" s="44">
        <v>1.3344</v>
      </c>
      <c r="C3750" s="44">
        <v>130.72</v>
      </c>
      <c r="D3750" s="44">
        <v>25.855</v>
      </c>
      <c r="E3750" s="44">
        <v>7.4570999999999996</v>
      </c>
      <c r="F3750" s="44">
        <v>0.85289999999999999</v>
      </c>
      <c r="G3750" s="44">
        <v>300.70999999999998</v>
      </c>
      <c r="H3750" s="44">
        <v>4.2503000000000002</v>
      </c>
      <c r="I3750" s="44">
        <v>1.4613</v>
      </c>
      <c r="J3750" s="45">
        <v>8.7119999999999997</v>
      </c>
    </row>
    <row r="3751" spans="1:10" x14ac:dyDescent="0.25">
      <c r="A3751" s="33">
        <v>41506</v>
      </c>
      <c r="B3751" s="44">
        <v>1.3391999999999999</v>
      </c>
      <c r="C3751" s="44">
        <v>130.33000000000001</v>
      </c>
      <c r="D3751" s="44">
        <v>25.773</v>
      </c>
      <c r="E3751" s="44">
        <v>7.4579000000000004</v>
      </c>
      <c r="F3751" s="44">
        <v>0.85489999999999999</v>
      </c>
      <c r="G3751" s="44">
        <v>299.25</v>
      </c>
      <c r="H3751" s="44">
        <v>4.2267000000000001</v>
      </c>
      <c r="I3751" s="44">
        <v>1.4675</v>
      </c>
      <c r="J3751" s="45">
        <v>8.7060999999999993</v>
      </c>
    </row>
    <row r="3752" spans="1:10" x14ac:dyDescent="0.25">
      <c r="A3752" s="33">
        <v>41507</v>
      </c>
      <c r="B3752" s="44">
        <v>1.3384</v>
      </c>
      <c r="C3752" s="44">
        <v>130.52000000000001</v>
      </c>
      <c r="D3752" s="44">
        <v>25.774999999999999</v>
      </c>
      <c r="E3752" s="44">
        <v>7.4584999999999999</v>
      </c>
      <c r="F3752" s="44">
        <v>0.85294999999999999</v>
      </c>
      <c r="G3752" s="44">
        <v>299.67</v>
      </c>
      <c r="H3752" s="44">
        <v>4.2403000000000004</v>
      </c>
      <c r="I3752" s="44">
        <v>1.4764999999999999</v>
      </c>
      <c r="J3752" s="45">
        <v>8.7277000000000005</v>
      </c>
    </row>
    <row r="3753" spans="1:10" x14ac:dyDescent="0.25">
      <c r="A3753" s="33">
        <v>41508</v>
      </c>
      <c r="B3753" s="44">
        <v>1.3323</v>
      </c>
      <c r="C3753" s="44">
        <v>131.44999999999999</v>
      </c>
      <c r="D3753" s="44">
        <v>25.738</v>
      </c>
      <c r="E3753" s="44">
        <v>7.4588999999999999</v>
      </c>
      <c r="F3753" s="44">
        <v>0.85504999999999998</v>
      </c>
      <c r="G3753" s="44">
        <v>299.39999999999998</v>
      </c>
      <c r="H3753" s="44">
        <v>4.2416</v>
      </c>
      <c r="I3753" s="44">
        <v>1.4831000000000001</v>
      </c>
      <c r="J3753" s="45">
        <v>8.6890000000000001</v>
      </c>
    </row>
    <row r="3754" spans="1:10" x14ac:dyDescent="0.25">
      <c r="A3754" s="33">
        <v>41509</v>
      </c>
      <c r="B3754" s="44">
        <v>1.3354999999999999</v>
      </c>
      <c r="C3754" s="44">
        <v>132.35</v>
      </c>
      <c r="D3754" s="44">
        <v>25.664999999999999</v>
      </c>
      <c r="E3754" s="44">
        <v>7.4588000000000001</v>
      </c>
      <c r="F3754" s="44">
        <v>0.85909999999999997</v>
      </c>
      <c r="G3754" s="44">
        <v>298.98</v>
      </c>
      <c r="H3754" s="44">
        <v>4.2323000000000004</v>
      </c>
      <c r="I3754" s="44">
        <v>1.4845999999999999</v>
      </c>
      <c r="J3754" s="45">
        <v>8.7140000000000004</v>
      </c>
    </row>
    <row r="3755" spans="1:10" x14ac:dyDescent="0.25">
      <c r="A3755" s="33">
        <v>41512</v>
      </c>
      <c r="B3755" s="44">
        <v>1.3361000000000001</v>
      </c>
      <c r="C3755" s="44">
        <v>131.74</v>
      </c>
      <c r="D3755" s="44">
        <v>25.626000000000001</v>
      </c>
      <c r="E3755" s="44">
        <v>7.4591000000000003</v>
      </c>
      <c r="F3755" s="44">
        <v>0.85850000000000004</v>
      </c>
      <c r="G3755" s="44">
        <v>297.85000000000002</v>
      </c>
      <c r="H3755" s="44">
        <v>4.2285000000000004</v>
      </c>
      <c r="I3755" s="44">
        <v>1.4773000000000001</v>
      </c>
      <c r="J3755" s="45">
        <v>8.7280999999999995</v>
      </c>
    </row>
    <row r="3756" spans="1:10" x14ac:dyDescent="0.25">
      <c r="A3756" s="33">
        <v>41513</v>
      </c>
      <c r="B3756" s="44">
        <v>1.3338000000000001</v>
      </c>
      <c r="C3756" s="44">
        <v>130.07</v>
      </c>
      <c r="D3756" s="44">
        <v>25.757999999999999</v>
      </c>
      <c r="E3756" s="44">
        <v>7.4596999999999998</v>
      </c>
      <c r="F3756" s="44">
        <v>0.8609</v>
      </c>
      <c r="G3756" s="44">
        <v>300.27999999999997</v>
      </c>
      <c r="H3756" s="44">
        <v>4.2460000000000004</v>
      </c>
      <c r="I3756" s="44">
        <v>1.4812000000000001</v>
      </c>
      <c r="J3756" s="45">
        <v>8.6893999999999991</v>
      </c>
    </row>
    <row r="3757" spans="1:10" x14ac:dyDescent="0.25">
      <c r="A3757" s="33">
        <v>41514</v>
      </c>
      <c r="B3757" s="44">
        <v>1.3347</v>
      </c>
      <c r="C3757" s="44">
        <v>130.1</v>
      </c>
      <c r="D3757" s="44">
        <v>25.713000000000001</v>
      </c>
      <c r="E3757" s="44">
        <v>7.4596999999999998</v>
      </c>
      <c r="F3757" s="44">
        <v>0.86319999999999997</v>
      </c>
      <c r="G3757" s="44">
        <v>302.81</v>
      </c>
      <c r="H3757" s="44">
        <v>4.2930000000000001</v>
      </c>
      <c r="I3757" s="44">
        <v>1.4801</v>
      </c>
      <c r="J3757" s="45">
        <v>8.6875</v>
      </c>
    </row>
    <row r="3758" spans="1:10" x14ac:dyDescent="0.25">
      <c r="A3758" s="33">
        <v>41515</v>
      </c>
      <c r="B3758" s="44">
        <v>1.3266</v>
      </c>
      <c r="C3758" s="44">
        <v>130.34</v>
      </c>
      <c r="D3758" s="44">
        <v>25.678000000000001</v>
      </c>
      <c r="E3758" s="44">
        <v>7.4593999999999996</v>
      </c>
      <c r="F3758" s="44">
        <v>0.85489999999999999</v>
      </c>
      <c r="G3758" s="44">
        <v>300.45999999999998</v>
      </c>
      <c r="H3758" s="44">
        <v>4.2824999999999998</v>
      </c>
      <c r="I3758" s="44">
        <v>1.4935</v>
      </c>
      <c r="J3758" s="45">
        <v>8.7178000000000004</v>
      </c>
    </row>
    <row r="3759" spans="1:10" x14ac:dyDescent="0.25">
      <c r="A3759" s="33">
        <v>41516</v>
      </c>
      <c r="B3759" s="44">
        <v>1.3234999999999999</v>
      </c>
      <c r="C3759" s="44">
        <v>130.01</v>
      </c>
      <c r="D3759" s="44">
        <v>25.734999999999999</v>
      </c>
      <c r="E3759" s="44">
        <v>7.4593999999999996</v>
      </c>
      <c r="F3759" s="44">
        <v>0.85394999999999999</v>
      </c>
      <c r="G3759" s="44">
        <v>300.77999999999997</v>
      </c>
      <c r="H3759" s="44">
        <v>4.2633000000000001</v>
      </c>
      <c r="I3759" s="44">
        <v>1.4976</v>
      </c>
      <c r="J3759" s="45">
        <v>8.7502999999999993</v>
      </c>
    </row>
    <row r="3760" spans="1:10" x14ac:dyDescent="0.25">
      <c r="A3760" s="33">
        <v>41519</v>
      </c>
      <c r="B3760" s="44">
        <v>1.3207</v>
      </c>
      <c r="C3760" s="44">
        <v>131.09</v>
      </c>
      <c r="D3760" s="44">
        <v>25.683</v>
      </c>
      <c r="E3760" s="44">
        <v>7.4592999999999998</v>
      </c>
      <c r="F3760" s="44">
        <v>0.84775</v>
      </c>
      <c r="G3760" s="44">
        <v>300.05</v>
      </c>
      <c r="H3760" s="44">
        <v>4.2548000000000004</v>
      </c>
      <c r="I3760" s="44">
        <v>1.5</v>
      </c>
      <c r="J3760" s="45">
        <v>8.7222000000000008</v>
      </c>
    </row>
    <row r="3761" spans="1:10" x14ac:dyDescent="0.25">
      <c r="A3761" s="33">
        <v>41520</v>
      </c>
      <c r="B3761" s="44">
        <v>1.3171999999999999</v>
      </c>
      <c r="C3761" s="44">
        <v>130.97999999999999</v>
      </c>
      <c r="D3761" s="44">
        <v>25.725000000000001</v>
      </c>
      <c r="E3761" s="44">
        <v>7.4591000000000003</v>
      </c>
      <c r="F3761" s="44">
        <v>0.84730000000000005</v>
      </c>
      <c r="G3761" s="44">
        <v>301.32</v>
      </c>
      <c r="H3761" s="44">
        <v>4.2706999999999997</v>
      </c>
      <c r="I3761" s="44">
        <v>1.5015000000000001</v>
      </c>
      <c r="J3761" s="45">
        <v>8.7030999999999992</v>
      </c>
    </row>
    <row r="3762" spans="1:10" x14ac:dyDescent="0.25">
      <c r="A3762" s="33">
        <v>41521</v>
      </c>
      <c r="B3762" s="44">
        <v>1.3170999999999999</v>
      </c>
      <c r="C3762" s="44">
        <v>131.06</v>
      </c>
      <c r="D3762" s="44">
        <v>25.786999999999999</v>
      </c>
      <c r="E3762" s="44">
        <v>7.4581999999999997</v>
      </c>
      <c r="F3762" s="44">
        <v>0.84379999999999999</v>
      </c>
      <c r="G3762" s="44">
        <v>301.3</v>
      </c>
      <c r="H3762" s="44">
        <v>4.2663000000000002</v>
      </c>
      <c r="I3762" s="44">
        <v>1.4996</v>
      </c>
      <c r="J3762" s="45">
        <v>8.7164999999999999</v>
      </c>
    </row>
    <row r="3763" spans="1:10" x14ac:dyDescent="0.25">
      <c r="A3763" s="33">
        <v>41522</v>
      </c>
      <c r="B3763" s="44">
        <v>1.3202</v>
      </c>
      <c r="C3763" s="44">
        <v>131.63999999999999</v>
      </c>
      <c r="D3763" s="44">
        <v>25.736999999999998</v>
      </c>
      <c r="E3763" s="44">
        <v>7.4584000000000001</v>
      </c>
      <c r="F3763" s="44">
        <v>0.84309999999999996</v>
      </c>
      <c r="G3763" s="44">
        <v>302.35000000000002</v>
      </c>
      <c r="H3763" s="44">
        <v>4.2866999999999997</v>
      </c>
      <c r="I3763" s="44">
        <v>1.51</v>
      </c>
      <c r="J3763" s="45">
        <v>8.7751000000000001</v>
      </c>
    </row>
    <row r="3764" spans="1:10" x14ac:dyDescent="0.25">
      <c r="A3764" s="33">
        <v>41523</v>
      </c>
      <c r="B3764" s="44">
        <v>1.3117000000000001</v>
      </c>
      <c r="C3764" s="44">
        <v>130.71</v>
      </c>
      <c r="D3764" s="44">
        <v>25.765000000000001</v>
      </c>
      <c r="E3764" s="44">
        <v>7.4588000000000001</v>
      </c>
      <c r="F3764" s="44">
        <v>0.84199999999999997</v>
      </c>
      <c r="G3764" s="44">
        <v>300.67</v>
      </c>
      <c r="H3764" s="44">
        <v>4.2949999999999999</v>
      </c>
      <c r="I3764" s="44">
        <v>1.4984</v>
      </c>
      <c r="J3764" s="45">
        <v>8.7248000000000001</v>
      </c>
    </row>
    <row r="3765" spans="1:10" x14ac:dyDescent="0.25">
      <c r="A3765" s="33">
        <v>41526</v>
      </c>
      <c r="B3765" s="44">
        <v>1.3193999999999999</v>
      </c>
      <c r="C3765" s="44">
        <v>131.30000000000001</v>
      </c>
      <c r="D3765" s="44">
        <v>25.832999999999998</v>
      </c>
      <c r="E3765" s="44">
        <v>7.4588999999999999</v>
      </c>
      <c r="F3765" s="44">
        <v>0.84130000000000005</v>
      </c>
      <c r="G3765" s="44">
        <v>300.43</v>
      </c>
      <c r="H3765" s="44">
        <v>4.2729999999999997</v>
      </c>
      <c r="I3765" s="44">
        <v>1.4902</v>
      </c>
      <c r="J3765" s="45">
        <v>8.7492000000000001</v>
      </c>
    </row>
    <row r="3766" spans="1:10" x14ac:dyDescent="0.25">
      <c r="A3766" s="33">
        <v>41527</v>
      </c>
      <c r="B3766" s="44">
        <v>1.3240000000000001</v>
      </c>
      <c r="C3766" s="44">
        <v>132.80000000000001</v>
      </c>
      <c r="D3766" s="44">
        <v>25.83</v>
      </c>
      <c r="E3766" s="44">
        <v>7.4584999999999999</v>
      </c>
      <c r="F3766" s="44">
        <v>0.84379999999999999</v>
      </c>
      <c r="G3766" s="44">
        <v>299.27999999999997</v>
      </c>
      <c r="H3766" s="44">
        <v>4.2595000000000001</v>
      </c>
      <c r="I3766" s="44">
        <v>1.4802999999999999</v>
      </c>
      <c r="J3766" s="45">
        <v>8.6887000000000008</v>
      </c>
    </row>
    <row r="3767" spans="1:10" x14ac:dyDescent="0.25">
      <c r="A3767" s="33">
        <v>41528</v>
      </c>
      <c r="B3767" s="44">
        <v>1.3268</v>
      </c>
      <c r="C3767" s="44">
        <v>132.96</v>
      </c>
      <c r="D3767" s="44">
        <v>25.783000000000001</v>
      </c>
      <c r="E3767" s="44">
        <v>7.4587000000000003</v>
      </c>
      <c r="F3767" s="44">
        <v>0.84140000000000004</v>
      </c>
      <c r="G3767" s="44">
        <v>299.44</v>
      </c>
      <c r="H3767" s="44">
        <v>4.2332999999999998</v>
      </c>
      <c r="I3767" s="44">
        <v>1.4874000000000001</v>
      </c>
      <c r="J3767" s="45">
        <v>8.6716999999999995</v>
      </c>
    </row>
    <row r="3768" spans="1:10" x14ac:dyDescent="0.25">
      <c r="A3768" s="33">
        <v>41529</v>
      </c>
      <c r="B3768" s="44">
        <v>1.329</v>
      </c>
      <c r="C3768" s="44">
        <v>132.18</v>
      </c>
      <c r="D3768" s="44">
        <v>25.82</v>
      </c>
      <c r="E3768" s="44">
        <v>7.4579000000000004</v>
      </c>
      <c r="F3768" s="44">
        <v>0.84099999999999997</v>
      </c>
      <c r="G3768" s="44">
        <v>301.27</v>
      </c>
      <c r="H3768" s="44">
        <v>4.2130999999999998</v>
      </c>
      <c r="I3768" s="44">
        <v>1.4856</v>
      </c>
      <c r="J3768" s="45">
        <v>8.6923999999999992</v>
      </c>
    </row>
    <row r="3769" spans="1:10" x14ac:dyDescent="0.25">
      <c r="A3769" s="33">
        <v>41530</v>
      </c>
      <c r="B3769" s="44">
        <v>1.3294999999999999</v>
      </c>
      <c r="C3769" s="44">
        <v>132.43</v>
      </c>
      <c r="D3769" s="44">
        <v>25.774999999999999</v>
      </c>
      <c r="E3769" s="44">
        <v>7.4573</v>
      </c>
      <c r="F3769" s="44">
        <v>0.83989999999999998</v>
      </c>
      <c r="G3769" s="44">
        <v>300.54000000000002</v>
      </c>
      <c r="H3769" s="44">
        <v>4.2119999999999997</v>
      </c>
      <c r="I3769" s="44">
        <v>1.494</v>
      </c>
      <c r="J3769" s="45">
        <v>8.7048000000000005</v>
      </c>
    </row>
    <row r="3770" spans="1:10" x14ac:dyDescent="0.25">
      <c r="A3770" s="33">
        <v>41533</v>
      </c>
      <c r="B3770" s="44">
        <v>1.3357000000000001</v>
      </c>
      <c r="C3770" s="44">
        <v>132.05000000000001</v>
      </c>
      <c r="D3770" s="44">
        <v>25.768999999999998</v>
      </c>
      <c r="E3770" s="44">
        <v>7.4565999999999999</v>
      </c>
      <c r="F3770" s="44">
        <v>0.83850000000000002</v>
      </c>
      <c r="G3770" s="44">
        <v>298.77999999999997</v>
      </c>
      <c r="H3770" s="44">
        <v>4.1943999999999999</v>
      </c>
      <c r="I3770" s="44">
        <v>1.4845999999999999</v>
      </c>
      <c r="J3770" s="45">
        <v>8.6943000000000001</v>
      </c>
    </row>
    <row r="3771" spans="1:10" x14ac:dyDescent="0.25">
      <c r="A3771" s="33">
        <v>41534</v>
      </c>
      <c r="B3771" s="44">
        <v>1.3355999999999999</v>
      </c>
      <c r="C3771" s="44">
        <v>132.44</v>
      </c>
      <c r="D3771" s="44">
        <v>25.718</v>
      </c>
      <c r="E3771" s="44">
        <v>7.4572000000000003</v>
      </c>
      <c r="F3771" s="44">
        <v>0.8397</v>
      </c>
      <c r="G3771" s="44">
        <v>299.13</v>
      </c>
      <c r="H3771" s="44">
        <v>4.2207999999999997</v>
      </c>
      <c r="I3771" s="44">
        <v>1.4690000000000001</v>
      </c>
      <c r="J3771" s="45">
        <v>8.6351999999999993</v>
      </c>
    </row>
    <row r="3772" spans="1:10" x14ac:dyDescent="0.25">
      <c r="A3772" s="33">
        <v>41535</v>
      </c>
      <c r="B3772" s="44">
        <v>1.3351999999999999</v>
      </c>
      <c r="C3772" s="44">
        <v>132.18</v>
      </c>
      <c r="D3772" s="44">
        <v>25.812999999999999</v>
      </c>
      <c r="E3772" s="44">
        <v>7.4579000000000004</v>
      </c>
      <c r="F3772" s="44">
        <v>0.83579999999999999</v>
      </c>
      <c r="G3772" s="44">
        <v>298.47000000000003</v>
      </c>
      <c r="H3772" s="44">
        <v>4.2328000000000001</v>
      </c>
      <c r="I3772" s="44">
        <v>1.4711000000000001</v>
      </c>
      <c r="J3772" s="45">
        <v>8.6263000000000005</v>
      </c>
    </row>
    <row r="3773" spans="1:10" x14ac:dyDescent="0.25">
      <c r="A3773" s="33">
        <v>41536</v>
      </c>
      <c r="B3773" s="44">
        <v>1.3545</v>
      </c>
      <c r="C3773" s="44">
        <v>134.09</v>
      </c>
      <c r="D3773" s="44">
        <v>25.734999999999999</v>
      </c>
      <c r="E3773" s="44">
        <v>7.4577</v>
      </c>
      <c r="F3773" s="44">
        <v>0.84199999999999997</v>
      </c>
      <c r="G3773" s="44">
        <v>295.72000000000003</v>
      </c>
      <c r="H3773" s="44">
        <v>4.1828000000000003</v>
      </c>
      <c r="I3773" s="44">
        <v>1.4779</v>
      </c>
      <c r="J3773" s="45">
        <v>8.5701999999999998</v>
      </c>
    </row>
    <row r="3774" spans="1:10" x14ac:dyDescent="0.25">
      <c r="A3774" s="33">
        <v>41537</v>
      </c>
      <c r="B3774" s="44">
        <v>1.3513999999999999</v>
      </c>
      <c r="C3774" s="44">
        <v>134.57</v>
      </c>
      <c r="D3774" s="44">
        <v>25.827999999999999</v>
      </c>
      <c r="E3774" s="44">
        <v>7.4568000000000003</v>
      </c>
      <c r="F3774" s="44">
        <v>0.84360000000000002</v>
      </c>
      <c r="G3774" s="44">
        <v>299.27999999999997</v>
      </c>
      <c r="H3774" s="44">
        <v>4.2298</v>
      </c>
      <c r="I3774" s="44">
        <v>1.4782</v>
      </c>
      <c r="J3774" s="45">
        <v>8.5968999999999998</v>
      </c>
    </row>
    <row r="3775" spans="1:10" x14ac:dyDescent="0.25">
      <c r="A3775" s="33">
        <v>41540</v>
      </c>
      <c r="B3775" s="44">
        <v>1.3508</v>
      </c>
      <c r="C3775" s="44">
        <v>133.59</v>
      </c>
      <c r="D3775" s="44">
        <v>25.925000000000001</v>
      </c>
      <c r="E3775" s="44">
        <v>7.4576000000000002</v>
      </c>
      <c r="F3775" s="44">
        <v>0.84114999999999995</v>
      </c>
      <c r="G3775" s="44">
        <v>299.05</v>
      </c>
      <c r="H3775" s="44">
        <v>4.2264999999999997</v>
      </c>
      <c r="I3775" s="44">
        <v>1.4668000000000001</v>
      </c>
      <c r="J3775" s="45">
        <v>8.6006999999999998</v>
      </c>
    </row>
    <row r="3776" spans="1:10" x14ac:dyDescent="0.25">
      <c r="A3776" s="33">
        <v>41541</v>
      </c>
      <c r="B3776" s="44">
        <v>1.3472999999999999</v>
      </c>
      <c r="C3776" s="44">
        <v>132.91999999999999</v>
      </c>
      <c r="D3776" s="44">
        <v>25.933</v>
      </c>
      <c r="E3776" s="44">
        <v>7.4570999999999996</v>
      </c>
      <c r="F3776" s="44">
        <v>0.84431</v>
      </c>
      <c r="G3776" s="44">
        <v>299.89</v>
      </c>
      <c r="H3776" s="44">
        <v>4.2268999999999997</v>
      </c>
      <c r="I3776" s="44">
        <v>1.4617</v>
      </c>
      <c r="J3776" s="45">
        <v>8.6315000000000008</v>
      </c>
    </row>
    <row r="3777" spans="1:10" x14ac:dyDescent="0.25">
      <c r="A3777" s="33">
        <v>41542</v>
      </c>
      <c r="B3777" s="44">
        <v>1.3504</v>
      </c>
      <c r="C3777" s="44">
        <v>133.13999999999999</v>
      </c>
      <c r="D3777" s="44">
        <v>25.88</v>
      </c>
      <c r="E3777" s="44">
        <v>7.4577</v>
      </c>
      <c r="F3777" s="44">
        <v>0.84165000000000001</v>
      </c>
      <c r="G3777" s="44">
        <v>300.12</v>
      </c>
      <c r="H3777" s="44">
        <v>4.2164999999999999</v>
      </c>
      <c r="I3777" s="44">
        <v>1.4690000000000001</v>
      </c>
      <c r="J3777" s="45">
        <v>8.6881000000000004</v>
      </c>
    </row>
    <row r="3778" spans="1:10" x14ac:dyDescent="0.25">
      <c r="A3778" s="33">
        <v>41543</v>
      </c>
      <c r="B3778" s="44">
        <v>1.3499000000000001</v>
      </c>
      <c r="C3778" s="44">
        <v>133.41</v>
      </c>
      <c r="D3778" s="44">
        <v>25.809000000000001</v>
      </c>
      <c r="E3778" s="44">
        <v>7.4577</v>
      </c>
      <c r="F3778" s="44">
        <v>0.84179999999999999</v>
      </c>
      <c r="G3778" s="44">
        <v>299.87</v>
      </c>
      <c r="H3778" s="44">
        <v>4.2279999999999998</v>
      </c>
      <c r="I3778" s="44">
        <v>1.4651000000000001</v>
      </c>
      <c r="J3778" s="45">
        <v>8.6554000000000002</v>
      </c>
    </row>
    <row r="3779" spans="1:10" x14ac:dyDescent="0.25">
      <c r="A3779" s="33">
        <v>41544</v>
      </c>
      <c r="B3779" s="44">
        <v>1.3536999999999999</v>
      </c>
      <c r="C3779" s="44">
        <v>133.28</v>
      </c>
      <c r="D3779" s="44">
        <v>25.69</v>
      </c>
      <c r="E3779" s="44">
        <v>7.4573</v>
      </c>
      <c r="F3779" s="44">
        <v>0.84</v>
      </c>
      <c r="G3779" s="44">
        <v>299.63</v>
      </c>
      <c r="H3779" s="44">
        <v>4.2279999999999998</v>
      </c>
      <c r="I3779" s="44">
        <v>1.4538</v>
      </c>
      <c r="J3779" s="45">
        <v>8.6862999999999992</v>
      </c>
    </row>
    <row r="3780" spans="1:10" x14ac:dyDescent="0.25">
      <c r="A3780" s="33">
        <v>41547</v>
      </c>
      <c r="B3780" s="44">
        <v>1.3505</v>
      </c>
      <c r="C3780" s="44">
        <v>131.78</v>
      </c>
      <c r="D3780" s="44">
        <v>25.73</v>
      </c>
      <c r="E3780" s="44">
        <v>7.4580000000000002</v>
      </c>
      <c r="F3780" s="44">
        <v>0.83604999999999996</v>
      </c>
      <c r="G3780" s="44">
        <v>298.14999999999998</v>
      </c>
      <c r="H3780" s="44">
        <v>4.2287999999999997</v>
      </c>
      <c r="I3780" s="44">
        <v>1.4668000000000001</v>
      </c>
      <c r="J3780" s="45">
        <v>8.6575000000000006</v>
      </c>
    </row>
    <row r="3781" spans="1:10" x14ac:dyDescent="0.25">
      <c r="A3781" s="33">
        <v>41548</v>
      </c>
      <c r="B3781" s="44">
        <v>1.3553999999999999</v>
      </c>
      <c r="C3781" s="44">
        <v>132.6</v>
      </c>
      <c r="D3781" s="44">
        <v>25.646999999999998</v>
      </c>
      <c r="E3781" s="44">
        <v>7.4581999999999997</v>
      </c>
      <c r="F3781" s="44">
        <v>0.83450000000000002</v>
      </c>
      <c r="G3781" s="44">
        <v>296.07</v>
      </c>
      <c r="H3781" s="44">
        <v>4.2308000000000003</v>
      </c>
      <c r="I3781" s="44">
        <v>1.4742</v>
      </c>
      <c r="J3781" s="45">
        <v>8.6328999999999994</v>
      </c>
    </row>
    <row r="3782" spans="1:10" x14ac:dyDescent="0.25">
      <c r="A3782" s="33">
        <v>41549</v>
      </c>
      <c r="B3782" s="44">
        <v>1.3514999999999999</v>
      </c>
      <c r="C3782" s="44">
        <v>131.76</v>
      </c>
      <c r="D3782" s="44">
        <v>25.606000000000002</v>
      </c>
      <c r="E3782" s="44">
        <v>7.4585999999999997</v>
      </c>
      <c r="F3782" s="44">
        <v>0.83409999999999995</v>
      </c>
      <c r="G3782" s="44">
        <v>296.7</v>
      </c>
      <c r="H3782" s="44">
        <v>4.2190000000000003</v>
      </c>
      <c r="I3782" s="44">
        <v>1.4583999999999999</v>
      </c>
      <c r="J3782" s="45">
        <v>8.6549999999999994</v>
      </c>
    </row>
    <row r="3783" spans="1:10" x14ac:dyDescent="0.25">
      <c r="A3783" s="33">
        <v>41550</v>
      </c>
      <c r="B3783" s="44">
        <v>1.3593999999999999</v>
      </c>
      <c r="C3783" s="44">
        <v>132.81</v>
      </c>
      <c r="D3783" s="44">
        <v>25.558</v>
      </c>
      <c r="E3783" s="44">
        <v>7.4596999999999998</v>
      </c>
      <c r="F3783" s="44">
        <v>0.83940000000000003</v>
      </c>
      <c r="G3783" s="44">
        <v>295.92</v>
      </c>
      <c r="H3783" s="44">
        <v>4.2053000000000003</v>
      </c>
      <c r="I3783" s="44">
        <v>1.4607000000000001</v>
      </c>
      <c r="J3783" s="45">
        <v>8.6213999999999995</v>
      </c>
    </row>
    <row r="3784" spans="1:10" x14ac:dyDescent="0.25">
      <c r="A3784" s="33">
        <v>41551</v>
      </c>
      <c r="B3784" s="44">
        <v>1.3593</v>
      </c>
      <c r="C3784" s="44">
        <v>132.03</v>
      </c>
      <c r="D3784" s="44">
        <v>25.553999999999998</v>
      </c>
      <c r="E3784" s="44">
        <v>7.4598000000000004</v>
      </c>
      <c r="F3784" s="44">
        <v>0.84689999999999999</v>
      </c>
      <c r="G3784" s="44">
        <v>296.92</v>
      </c>
      <c r="H3784" s="44">
        <v>4.2045000000000003</v>
      </c>
      <c r="I3784" s="44">
        <v>1.476</v>
      </c>
      <c r="J3784" s="45">
        <v>8.6731999999999996</v>
      </c>
    </row>
    <row r="3785" spans="1:10" x14ac:dyDescent="0.25">
      <c r="A3785" s="33">
        <v>41554</v>
      </c>
      <c r="B3785" s="44">
        <v>1.3572</v>
      </c>
      <c r="C3785" s="44">
        <v>131.46</v>
      </c>
      <c r="D3785" s="44">
        <v>25.513000000000002</v>
      </c>
      <c r="E3785" s="44">
        <v>7.4596999999999998</v>
      </c>
      <c r="F3785" s="44">
        <v>0.84370000000000001</v>
      </c>
      <c r="G3785" s="44">
        <v>295.83</v>
      </c>
      <c r="H3785" s="44">
        <v>4.1951000000000001</v>
      </c>
      <c r="I3785" s="44">
        <v>1.4802999999999999</v>
      </c>
      <c r="J3785" s="45">
        <v>8.7424999999999997</v>
      </c>
    </row>
    <row r="3786" spans="1:10" x14ac:dyDescent="0.25">
      <c r="A3786" s="33">
        <v>41555</v>
      </c>
      <c r="B3786" s="44">
        <v>1.3575999999999999</v>
      </c>
      <c r="C3786" s="44">
        <v>131.94</v>
      </c>
      <c r="D3786" s="44">
        <v>25.518000000000001</v>
      </c>
      <c r="E3786" s="44">
        <v>7.4599000000000002</v>
      </c>
      <c r="F3786" s="44">
        <v>0.84265000000000001</v>
      </c>
      <c r="G3786" s="44">
        <v>295.22000000000003</v>
      </c>
      <c r="H3786" s="44">
        <v>4.1931000000000003</v>
      </c>
      <c r="I3786" s="44">
        <v>1.4746999999999999</v>
      </c>
      <c r="J3786" s="45">
        <v>8.7022999999999993</v>
      </c>
    </row>
    <row r="3787" spans="1:10" x14ac:dyDescent="0.25">
      <c r="A3787" s="33">
        <v>41556</v>
      </c>
      <c r="B3787" s="44">
        <v>1.3514999999999999</v>
      </c>
      <c r="C3787" s="44">
        <v>131.55000000000001</v>
      </c>
      <c r="D3787" s="44">
        <v>25.597999999999999</v>
      </c>
      <c r="E3787" s="44">
        <v>7.4595000000000002</v>
      </c>
      <c r="F3787" s="44">
        <v>0.84640000000000004</v>
      </c>
      <c r="G3787" s="44">
        <v>296.2</v>
      </c>
      <c r="H3787" s="44">
        <v>4.1994999999999996</v>
      </c>
      <c r="I3787" s="44">
        <v>1.4783999999999999</v>
      </c>
      <c r="J3787" s="45">
        <v>8.7445000000000004</v>
      </c>
    </row>
    <row r="3788" spans="1:10" x14ac:dyDescent="0.25">
      <c r="A3788" s="33">
        <v>41557</v>
      </c>
      <c r="B3788" s="44">
        <v>1.3532</v>
      </c>
      <c r="C3788" s="44">
        <v>132.37</v>
      </c>
      <c r="D3788" s="44">
        <v>25.529</v>
      </c>
      <c r="E3788" s="44">
        <v>7.4593999999999996</v>
      </c>
      <c r="F3788" s="44">
        <v>0.84809999999999997</v>
      </c>
      <c r="G3788" s="44">
        <v>295.52</v>
      </c>
      <c r="H3788" s="44">
        <v>4.1958000000000002</v>
      </c>
      <c r="I3788" s="44">
        <v>1.4866999999999999</v>
      </c>
      <c r="J3788" s="45">
        <v>8.8216999999999999</v>
      </c>
    </row>
    <row r="3789" spans="1:10" x14ac:dyDescent="0.25">
      <c r="A3789" s="33">
        <v>41558</v>
      </c>
      <c r="B3789" s="44">
        <v>1.3566</v>
      </c>
      <c r="C3789" s="44">
        <v>133.38</v>
      </c>
      <c r="D3789" s="44">
        <v>25.533999999999999</v>
      </c>
      <c r="E3789" s="44">
        <v>7.4592999999999998</v>
      </c>
      <c r="F3789" s="44">
        <v>0.84899999999999998</v>
      </c>
      <c r="G3789" s="44">
        <v>294.87</v>
      </c>
      <c r="H3789" s="44">
        <v>4.1932</v>
      </c>
      <c r="I3789" s="44">
        <v>1.49</v>
      </c>
      <c r="J3789" s="45">
        <v>8.7659000000000002</v>
      </c>
    </row>
    <row r="3790" spans="1:10" x14ac:dyDescent="0.25">
      <c r="A3790" s="33">
        <v>41561</v>
      </c>
      <c r="B3790" s="44">
        <v>1.3564000000000001</v>
      </c>
      <c r="C3790" s="44">
        <v>133.19</v>
      </c>
      <c r="D3790" s="44">
        <v>25.56</v>
      </c>
      <c r="E3790" s="44">
        <v>7.4588999999999999</v>
      </c>
      <c r="F3790" s="44">
        <v>0.84830000000000005</v>
      </c>
      <c r="G3790" s="44">
        <v>295.7</v>
      </c>
      <c r="H3790" s="44">
        <v>4.1828000000000003</v>
      </c>
      <c r="I3790" s="44">
        <v>1.4863999999999999</v>
      </c>
      <c r="J3790" s="45">
        <v>8.7988</v>
      </c>
    </row>
    <row r="3791" spans="1:10" x14ac:dyDescent="0.25">
      <c r="A3791" s="33">
        <v>41562</v>
      </c>
      <c r="B3791" s="44">
        <v>1.3492999999999999</v>
      </c>
      <c r="C3791" s="44">
        <v>132.88999999999999</v>
      </c>
      <c r="D3791" s="44">
        <v>25.614999999999998</v>
      </c>
      <c r="E3791" s="44">
        <v>7.4588000000000001</v>
      </c>
      <c r="F3791" s="44">
        <v>0.84635000000000005</v>
      </c>
      <c r="G3791" s="44">
        <v>295.32</v>
      </c>
      <c r="H3791" s="44">
        <v>4.1810999999999998</v>
      </c>
      <c r="I3791" s="44">
        <v>1.4919</v>
      </c>
      <c r="J3791" s="45">
        <v>8.7616999999999994</v>
      </c>
    </row>
    <row r="3792" spans="1:10" x14ac:dyDescent="0.25">
      <c r="A3792" s="33">
        <v>41563</v>
      </c>
      <c r="B3792" s="44">
        <v>1.3561000000000001</v>
      </c>
      <c r="C3792" s="44">
        <v>133.38</v>
      </c>
      <c r="D3792" s="44">
        <v>25.68</v>
      </c>
      <c r="E3792" s="44">
        <v>7.4588999999999999</v>
      </c>
      <c r="F3792" s="44">
        <v>0.84589999999999999</v>
      </c>
      <c r="G3792" s="44">
        <v>296.13</v>
      </c>
      <c r="H3792" s="44">
        <v>4.1764999999999999</v>
      </c>
      <c r="I3792" s="44">
        <v>1.5024</v>
      </c>
      <c r="J3792" s="45">
        <v>8.8116000000000003</v>
      </c>
    </row>
    <row r="3793" spans="1:10" x14ac:dyDescent="0.25">
      <c r="A3793" s="33">
        <v>41564</v>
      </c>
      <c r="B3793" s="44">
        <v>1.3662000000000001</v>
      </c>
      <c r="C3793" s="44">
        <v>133.63999999999999</v>
      </c>
      <c r="D3793" s="44">
        <v>25.704000000000001</v>
      </c>
      <c r="E3793" s="44">
        <v>7.4588999999999999</v>
      </c>
      <c r="F3793" s="44">
        <v>0.84760000000000002</v>
      </c>
      <c r="G3793" s="44">
        <v>294.41000000000003</v>
      </c>
      <c r="H3793" s="44">
        <v>4.1744000000000003</v>
      </c>
      <c r="I3793" s="44">
        <v>1.484</v>
      </c>
      <c r="J3793" s="45">
        <v>8.7781000000000002</v>
      </c>
    </row>
    <row r="3794" spans="1:10" x14ac:dyDescent="0.25">
      <c r="A3794" s="33">
        <v>41565</v>
      </c>
      <c r="B3794" s="44">
        <v>1.3684000000000001</v>
      </c>
      <c r="C3794" s="44">
        <v>133.72999999999999</v>
      </c>
      <c r="D3794" s="44">
        <v>25.782</v>
      </c>
      <c r="E3794" s="44">
        <v>7.4585999999999997</v>
      </c>
      <c r="F3794" s="44">
        <v>0.84514999999999996</v>
      </c>
      <c r="G3794" s="44">
        <v>294.43</v>
      </c>
      <c r="H3794" s="44">
        <v>4.1807999999999996</v>
      </c>
      <c r="I3794" s="44">
        <v>1.4916</v>
      </c>
      <c r="J3794" s="45">
        <v>8.7685999999999993</v>
      </c>
    </row>
    <row r="3795" spans="1:10" x14ac:dyDescent="0.25">
      <c r="A3795" s="33">
        <v>41568</v>
      </c>
      <c r="B3795" s="44">
        <v>1.3667</v>
      </c>
      <c r="C3795" s="44">
        <v>134.16999999999999</v>
      </c>
      <c r="D3795" s="44">
        <v>25.803000000000001</v>
      </c>
      <c r="E3795" s="44">
        <v>7.4592999999999998</v>
      </c>
      <c r="F3795" s="44">
        <v>0.84650000000000003</v>
      </c>
      <c r="G3795" s="44">
        <v>293.72000000000003</v>
      </c>
      <c r="H3795" s="44">
        <v>4.1824000000000003</v>
      </c>
      <c r="I3795" s="44">
        <v>1.4931000000000001</v>
      </c>
      <c r="J3795" s="45">
        <v>8.7850000000000001</v>
      </c>
    </row>
    <row r="3796" spans="1:10" x14ac:dyDescent="0.25">
      <c r="A3796" s="33">
        <v>41569</v>
      </c>
      <c r="B3796" s="44">
        <v>1.3673999999999999</v>
      </c>
      <c r="C3796" s="44">
        <v>134.52000000000001</v>
      </c>
      <c r="D3796" s="44">
        <v>25.727</v>
      </c>
      <c r="E3796" s="44">
        <v>7.4596</v>
      </c>
      <c r="F3796" s="44">
        <v>0.84760000000000002</v>
      </c>
      <c r="G3796" s="44">
        <v>294.31</v>
      </c>
      <c r="H3796" s="44">
        <v>4.1820000000000004</v>
      </c>
      <c r="I3796" s="44">
        <v>1.4971000000000001</v>
      </c>
      <c r="J3796" s="45">
        <v>8.7626000000000008</v>
      </c>
    </row>
    <row r="3797" spans="1:10" x14ac:dyDescent="0.25">
      <c r="A3797" s="33">
        <v>41570</v>
      </c>
      <c r="B3797" s="44">
        <v>1.3752</v>
      </c>
      <c r="C3797" s="44">
        <v>133.94999999999999</v>
      </c>
      <c r="D3797" s="44">
        <v>25.817</v>
      </c>
      <c r="E3797" s="44">
        <v>7.4596</v>
      </c>
      <c r="F3797" s="44">
        <v>0.85160000000000002</v>
      </c>
      <c r="G3797" s="44">
        <v>292.24</v>
      </c>
      <c r="H3797" s="44">
        <v>4.1783000000000001</v>
      </c>
      <c r="I3797" s="44">
        <v>1.5031000000000001</v>
      </c>
      <c r="J3797" s="45">
        <v>8.7756000000000007</v>
      </c>
    </row>
    <row r="3798" spans="1:10" x14ac:dyDescent="0.25">
      <c r="A3798" s="33">
        <v>41571</v>
      </c>
      <c r="B3798" s="44">
        <v>1.3805000000000001</v>
      </c>
      <c r="C3798" s="44">
        <v>134.32</v>
      </c>
      <c r="D3798" s="44">
        <v>25.773</v>
      </c>
      <c r="E3798" s="44">
        <v>7.4596</v>
      </c>
      <c r="F3798" s="44">
        <v>0.85370000000000001</v>
      </c>
      <c r="G3798" s="44">
        <v>292.79000000000002</v>
      </c>
      <c r="H3798" s="44">
        <v>4.1860999999999997</v>
      </c>
      <c r="I3798" s="44">
        <v>1.5077</v>
      </c>
      <c r="J3798" s="45">
        <v>8.7626000000000008</v>
      </c>
    </row>
    <row r="3799" spans="1:10" x14ac:dyDescent="0.25">
      <c r="A3799" s="33">
        <v>41572</v>
      </c>
      <c r="B3799" s="44">
        <v>1.3776999999999999</v>
      </c>
      <c r="C3799" s="44">
        <v>134.15</v>
      </c>
      <c r="D3799" s="44">
        <v>25.75</v>
      </c>
      <c r="E3799" s="44">
        <v>7.4589999999999996</v>
      </c>
      <c r="F3799" s="44">
        <v>0.85189999999999999</v>
      </c>
      <c r="G3799" s="44">
        <v>292.82</v>
      </c>
      <c r="H3799" s="44">
        <v>4.1858000000000004</v>
      </c>
      <c r="I3799" s="44">
        <v>1.4984</v>
      </c>
      <c r="J3799" s="45">
        <v>8.7350999999999992</v>
      </c>
    </row>
    <row r="3800" spans="1:10" x14ac:dyDescent="0.25">
      <c r="A3800" s="33">
        <v>41575</v>
      </c>
      <c r="B3800" s="44">
        <v>1.3784000000000001</v>
      </c>
      <c r="C3800" s="44">
        <v>134.65</v>
      </c>
      <c r="D3800" s="44">
        <v>25.731999999999999</v>
      </c>
      <c r="E3800" s="44">
        <v>7.4596</v>
      </c>
      <c r="F3800" s="44">
        <v>0.85340000000000005</v>
      </c>
      <c r="G3800" s="44">
        <v>292.73</v>
      </c>
      <c r="H3800" s="44">
        <v>4.1855000000000002</v>
      </c>
      <c r="I3800" s="44">
        <v>1.5057</v>
      </c>
      <c r="J3800" s="45">
        <v>8.7463999999999995</v>
      </c>
    </row>
    <row r="3801" spans="1:10" x14ac:dyDescent="0.25">
      <c r="A3801" s="33">
        <v>41576</v>
      </c>
      <c r="B3801" s="44">
        <v>1.3768</v>
      </c>
      <c r="C3801" s="44">
        <v>134.88</v>
      </c>
      <c r="D3801" s="44">
        <v>25.762</v>
      </c>
      <c r="E3801" s="44">
        <v>7.4588999999999999</v>
      </c>
      <c r="F3801" s="44">
        <v>0.85670000000000002</v>
      </c>
      <c r="G3801" s="44">
        <v>293.14</v>
      </c>
      <c r="H3801" s="44">
        <v>4.1837999999999997</v>
      </c>
      <c r="I3801" s="44">
        <v>1.5218</v>
      </c>
      <c r="J3801" s="45">
        <v>8.7695000000000007</v>
      </c>
    </row>
    <row r="3802" spans="1:10" x14ac:dyDescent="0.25">
      <c r="A3802" s="33">
        <v>41577</v>
      </c>
      <c r="B3802" s="44">
        <v>1.3754999999999999</v>
      </c>
      <c r="C3802" s="44">
        <v>135.11000000000001</v>
      </c>
      <c r="D3802" s="44">
        <v>25.742000000000001</v>
      </c>
      <c r="E3802" s="44">
        <v>7.4585999999999997</v>
      </c>
      <c r="F3802" s="44">
        <v>0.85589999999999999</v>
      </c>
      <c r="G3802" s="44">
        <v>293.63</v>
      </c>
      <c r="H3802" s="44">
        <v>4.1801000000000004</v>
      </c>
      <c r="I3802" s="44">
        <v>1.5165</v>
      </c>
      <c r="J3802" s="45">
        <v>8.782</v>
      </c>
    </row>
    <row r="3803" spans="1:10" x14ac:dyDescent="0.25">
      <c r="A3803" s="33">
        <v>41578</v>
      </c>
      <c r="B3803" s="44">
        <v>1.3641000000000001</v>
      </c>
      <c r="C3803" s="44">
        <v>133.99</v>
      </c>
      <c r="D3803" s="44">
        <v>25.728999999999999</v>
      </c>
      <c r="E3803" s="44">
        <v>7.4587000000000003</v>
      </c>
      <c r="F3803" s="44">
        <v>0.85019999999999996</v>
      </c>
      <c r="G3803" s="44">
        <v>294.89</v>
      </c>
      <c r="H3803" s="44">
        <v>4.1783000000000001</v>
      </c>
      <c r="I3803" s="44">
        <v>1.5324</v>
      </c>
      <c r="J3803" s="45">
        <v>8.8051999999999992</v>
      </c>
    </row>
    <row r="3804" spans="1:10" x14ac:dyDescent="0.25">
      <c r="A3804" s="33">
        <v>41579</v>
      </c>
      <c r="B3804" s="44">
        <v>1.3505</v>
      </c>
      <c r="C3804" s="44">
        <v>132.9</v>
      </c>
      <c r="D3804" s="44">
        <v>25.853999999999999</v>
      </c>
      <c r="E3804" s="44">
        <v>7.4584000000000001</v>
      </c>
      <c r="F3804" s="44">
        <v>0.84635000000000005</v>
      </c>
      <c r="G3804" s="44">
        <v>296.51</v>
      </c>
      <c r="H3804" s="44">
        <v>4.1875</v>
      </c>
      <c r="I3804" s="44">
        <v>1.5347</v>
      </c>
      <c r="J3804" s="45">
        <v>8.8055000000000003</v>
      </c>
    </row>
    <row r="3805" spans="1:10" x14ac:dyDescent="0.25">
      <c r="A3805" s="33">
        <v>41582</v>
      </c>
      <c r="B3805" s="44">
        <v>1.3506</v>
      </c>
      <c r="C3805" s="44">
        <v>133.28</v>
      </c>
      <c r="D3805" s="44">
        <v>25.835000000000001</v>
      </c>
      <c r="E3805" s="44">
        <v>7.4584000000000001</v>
      </c>
      <c r="F3805" s="44">
        <v>0.84560000000000002</v>
      </c>
      <c r="G3805" s="44">
        <v>295.75</v>
      </c>
      <c r="H3805" s="44">
        <v>4.1778000000000004</v>
      </c>
      <c r="I3805" s="44">
        <v>1.5350999999999999</v>
      </c>
      <c r="J3805" s="45">
        <v>8.7721999999999998</v>
      </c>
    </row>
    <row r="3806" spans="1:10" x14ac:dyDescent="0.25">
      <c r="A3806" s="33">
        <v>41583</v>
      </c>
      <c r="B3806" s="44">
        <v>1.3493999999999999</v>
      </c>
      <c r="C3806" s="44">
        <v>132.59</v>
      </c>
      <c r="D3806" s="44">
        <v>25.832999999999998</v>
      </c>
      <c r="E3806" s="44">
        <v>7.4583000000000004</v>
      </c>
      <c r="F3806" s="44">
        <v>0.84030000000000005</v>
      </c>
      <c r="G3806" s="44">
        <v>297</v>
      </c>
      <c r="H3806" s="44">
        <v>4.1802000000000001</v>
      </c>
      <c r="I3806" s="44">
        <v>1.5286</v>
      </c>
      <c r="J3806" s="45">
        <v>8.7940000000000005</v>
      </c>
    </row>
    <row r="3807" spans="1:10" x14ac:dyDescent="0.25">
      <c r="A3807" s="33">
        <v>41584</v>
      </c>
      <c r="B3807" s="44">
        <v>1.3516999999999999</v>
      </c>
      <c r="C3807" s="44">
        <v>133.33000000000001</v>
      </c>
      <c r="D3807" s="44">
        <v>25.783999999999999</v>
      </c>
      <c r="E3807" s="44">
        <v>7.4592999999999998</v>
      </c>
      <c r="F3807" s="44">
        <v>0.84030000000000005</v>
      </c>
      <c r="G3807" s="44">
        <v>296.72000000000003</v>
      </c>
      <c r="H3807" s="44">
        <v>4.1677</v>
      </c>
      <c r="I3807" s="44">
        <v>1.5284</v>
      </c>
      <c r="J3807" s="45">
        <v>8.7873999999999999</v>
      </c>
    </row>
    <row r="3808" spans="1:10" x14ac:dyDescent="0.25">
      <c r="A3808" s="33">
        <v>41585</v>
      </c>
      <c r="B3808" s="44">
        <v>1.3365</v>
      </c>
      <c r="C3808" s="44">
        <v>132</v>
      </c>
      <c r="D3808" s="44">
        <v>26.85</v>
      </c>
      <c r="E3808" s="44">
        <v>7.4587000000000003</v>
      </c>
      <c r="F3808" s="44">
        <v>0.83209999999999995</v>
      </c>
      <c r="G3808" s="44">
        <v>295.77999999999997</v>
      </c>
      <c r="H3808" s="44">
        <v>4.1623000000000001</v>
      </c>
      <c r="I3808" s="44">
        <v>1.5310999999999999</v>
      </c>
      <c r="J3808" s="45">
        <v>8.7110000000000003</v>
      </c>
    </row>
    <row r="3809" spans="1:10" x14ac:dyDescent="0.25">
      <c r="A3809" s="33">
        <v>41586</v>
      </c>
      <c r="B3809" s="44">
        <v>1.3431</v>
      </c>
      <c r="C3809" s="44">
        <v>131.58000000000001</v>
      </c>
      <c r="D3809" s="44">
        <v>26.966000000000001</v>
      </c>
      <c r="E3809" s="44">
        <v>7.4585999999999997</v>
      </c>
      <c r="F3809" s="44">
        <v>0.83525000000000005</v>
      </c>
      <c r="G3809" s="44">
        <v>296.22000000000003</v>
      </c>
      <c r="H3809" s="44">
        <v>4.1801000000000004</v>
      </c>
      <c r="I3809" s="44">
        <v>1.53</v>
      </c>
      <c r="J3809" s="45">
        <v>8.8375000000000004</v>
      </c>
    </row>
    <row r="3810" spans="1:10" x14ac:dyDescent="0.25">
      <c r="A3810" s="33">
        <v>41589</v>
      </c>
      <c r="B3810" s="44">
        <v>1.3393999999999999</v>
      </c>
      <c r="C3810" s="44">
        <v>132.86000000000001</v>
      </c>
      <c r="D3810" s="44">
        <v>26.995999999999999</v>
      </c>
      <c r="E3810" s="44">
        <v>7.4585999999999997</v>
      </c>
      <c r="F3810" s="44">
        <v>0.83809999999999996</v>
      </c>
      <c r="G3810" s="44">
        <v>297.29000000000002</v>
      </c>
      <c r="H3810" s="44">
        <v>4.2045000000000003</v>
      </c>
      <c r="I3810" s="44">
        <v>1.5341</v>
      </c>
      <c r="J3810" s="45">
        <v>8.7966999999999995</v>
      </c>
    </row>
    <row r="3811" spans="1:10" x14ac:dyDescent="0.25">
      <c r="A3811" s="33">
        <v>41590</v>
      </c>
      <c r="B3811" s="44">
        <v>1.3431999999999999</v>
      </c>
      <c r="C3811" s="44">
        <v>133.87</v>
      </c>
      <c r="D3811" s="44">
        <v>27.01</v>
      </c>
      <c r="E3811" s="44">
        <v>7.4580000000000002</v>
      </c>
      <c r="F3811" s="44">
        <v>0.84470000000000001</v>
      </c>
      <c r="G3811" s="44">
        <v>298.5</v>
      </c>
      <c r="H3811" s="44">
        <v>4.2035</v>
      </c>
      <c r="I3811" s="44">
        <v>1.5530999999999999</v>
      </c>
      <c r="J3811" s="45">
        <v>8.9102999999999994</v>
      </c>
    </row>
    <row r="3812" spans="1:10" x14ac:dyDescent="0.25">
      <c r="A3812" s="33">
        <v>41591</v>
      </c>
      <c r="B3812" s="44">
        <v>1.3414999999999999</v>
      </c>
      <c r="C3812" s="44">
        <v>133.27000000000001</v>
      </c>
      <c r="D3812" s="44">
        <v>27.055</v>
      </c>
      <c r="E3812" s="44">
        <v>7.4588999999999999</v>
      </c>
      <c r="F3812" s="44">
        <v>0.83989999999999998</v>
      </c>
      <c r="G3812" s="44">
        <v>298.66000000000003</v>
      </c>
      <c r="H3812" s="44">
        <v>4.202</v>
      </c>
      <c r="I3812" s="44">
        <v>1.5679000000000001</v>
      </c>
      <c r="J3812" s="45">
        <v>8.9928000000000008</v>
      </c>
    </row>
    <row r="3813" spans="1:10" x14ac:dyDescent="0.25">
      <c r="A3813" s="33">
        <v>41592</v>
      </c>
      <c r="B3813" s="44">
        <v>1.3435999999999999</v>
      </c>
      <c r="C3813" s="44">
        <v>134.26</v>
      </c>
      <c r="D3813" s="44">
        <v>27.175999999999998</v>
      </c>
      <c r="E3813" s="44">
        <v>7.4588999999999999</v>
      </c>
      <c r="F3813" s="44">
        <v>0.83714999999999995</v>
      </c>
      <c r="G3813" s="44">
        <v>297.63</v>
      </c>
      <c r="H3813" s="44">
        <v>4.1855000000000002</v>
      </c>
      <c r="I3813" s="44">
        <v>1.5845</v>
      </c>
      <c r="J3813" s="45">
        <v>8.9740000000000002</v>
      </c>
    </row>
    <row r="3814" spans="1:10" x14ac:dyDescent="0.25">
      <c r="A3814" s="33">
        <v>41593</v>
      </c>
      <c r="B3814" s="44">
        <v>1.3460000000000001</v>
      </c>
      <c r="C3814" s="44">
        <v>134.99</v>
      </c>
      <c r="D3814" s="44">
        <v>27.155000000000001</v>
      </c>
      <c r="E3814" s="44">
        <v>7.4588000000000001</v>
      </c>
      <c r="F3814" s="44">
        <v>0.8377</v>
      </c>
      <c r="G3814" s="44">
        <v>298.41000000000003</v>
      </c>
      <c r="H3814" s="44">
        <v>4.1829000000000001</v>
      </c>
      <c r="I3814" s="44">
        <v>1.5886</v>
      </c>
      <c r="J3814" s="45">
        <v>8.9437999999999995</v>
      </c>
    </row>
    <row r="3815" spans="1:10" x14ac:dyDescent="0.25">
      <c r="A3815" s="33">
        <v>41596</v>
      </c>
      <c r="B3815" s="44">
        <v>1.3516999999999999</v>
      </c>
      <c r="C3815" s="44">
        <v>135.22999999999999</v>
      </c>
      <c r="D3815" s="44">
        <v>27.117000000000001</v>
      </c>
      <c r="E3815" s="44">
        <v>7.4588000000000001</v>
      </c>
      <c r="F3815" s="44">
        <v>0.83879999999999999</v>
      </c>
      <c r="G3815" s="44">
        <v>297.06</v>
      </c>
      <c r="H3815" s="44">
        <v>4.1756000000000002</v>
      </c>
      <c r="I3815" s="44">
        <v>1.5831</v>
      </c>
      <c r="J3815" s="45">
        <v>8.9155999999999995</v>
      </c>
    </row>
    <row r="3816" spans="1:10" x14ac:dyDescent="0.25">
      <c r="A3816" s="33">
        <v>41597</v>
      </c>
      <c r="B3816" s="44">
        <v>1.3502000000000001</v>
      </c>
      <c r="C3816" s="44">
        <v>134.88999999999999</v>
      </c>
      <c r="D3816" s="44">
        <v>27.367999999999999</v>
      </c>
      <c r="E3816" s="44">
        <v>7.4584999999999999</v>
      </c>
      <c r="F3816" s="44">
        <v>0.83850000000000002</v>
      </c>
      <c r="G3816" s="44">
        <v>296.95999999999998</v>
      </c>
      <c r="H3816" s="44">
        <v>4.1829000000000001</v>
      </c>
      <c r="I3816" s="44">
        <v>1.5892999999999999</v>
      </c>
      <c r="J3816" s="45">
        <v>8.9612999999999996</v>
      </c>
    </row>
    <row r="3817" spans="1:10" x14ac:dyDescent="0.25">
      <c r="A3817" s="33">
        <v>41598</v>
      </c>
      <c r="B3817" s="44">
        <v>1.3527</v>
      </c>
      <c r="C3817" s="44">
        <v>135.19999999999999</v>
      </c>
      <c r="D3817" s="44">
        <v>27.329000000000001</v>
      </c>
      <c r="E3817" s="44">
        <v>7.4589999999999996</v>
      </c>
      <c r="F3817" s="44">
        <v>0.83765000000000001</v>
      </c>
      <c r="G3817" s="44">
        <v>296.77999999999997</v>
      </c>
      <c r="H3817" s="44">
        <v>4.1867000000000001</v>
      </c>
      <c r="I3817" s="44">
        <v>1.5848</v>
      </c>
      <c r="J3817" s="45">
        <v>8.9194999999999993</v>
      </c>
    </row>
    <row r="3818" spans="1:10" x14ac:dyDescent="0.25">
      <c r="A3818" s="33">
        <v>41599</v>
      </c>
      <c r="B3818" s="44">
        <v>1.3472</v>
      </c>
      <c r="C3818" s="44">
        <v>135.83000000000001</v>
      </c>
      <c r="D3818" s="44">
        <v>27.196999999999999</v>
      </c>
      <c r="E3818" s="44">
        <v>7.4588999999999999</v>
      </c>
      <c r="F3818" s="44">
        <v>0.83499999999999996</v>
      </c>
      <c r="G3818" s="44">
        <v>297.45999999999998</v>
      </c>
      <c r="H3818" s="44">
        <v>4.1923000000000004</v>
      </c>
      <c r="I3818" s="44">
        <v>1.589</v>
      </c>
      <c r="J3818" s="45">
        <v>8.9352999999999998</v>
      </c>
    </row>
    <row r="3819" spans="1:10" x14ac:dyDescent="0.25">
      <c r="A3819" s="33">
        <v>41600</v>
      </c>
      <c r="B3819" s="44">
        <v>1.3517999999999999</v>
      </c>
      <c r="C3819" s="44">
        <v>136.74</v>
      </c>
      <c r="D3819" s="44">
        <v>27.257999999999999</v>
      </c>
      <c r="E3819" s="44">
        <v>7.4585999999999997</v>
      </c>
      <c r="F3819" s="44">
        <v>0.83440000000000003</v>
      </c>
      <c r="G3819" s="44">
        <v>297.98</v>
      </c>
      <c r="H3819" s="44">
        <v>4.1978</v>
      </c>
      <c r="I3819" s="44">
        <v>1.5952</v>
      </c>
      <c r="J3819" s="45">
        <v>8.8948</v>
      </c>
    </row>
    <row r="3820" spans="1:10" x14ac:dyDescent="0.25">
      <c r="A3820" s="33">
        <v>41603</v>
      </c>
      <c r="B3820" s="44">
        <v>1.3513999999999999</v>
      </c>
      <c r="C3820" s="44">
        <v>137.57</v>
      </c>
      <c r="D3820" s="44">
        <v>27.268999999999998</v>
      </c>
      <c r="E3820" s="44">
        <v>7.4584999999999999</v>
      </c>
      <c r="F3820" s="44">
        <v>0.83479999999999999</v>
      </c>
      <c r="G3820" s="44">
        <v>298.20999999999998</v>
      </c>
      <c r="H3820" s="44">
        <v>4.1916000000000002</v>
      </c>
      <c r="I3820" s="44">
        <v>1.5975999999999999</v>
      </c>
      <c r="J3820" s="45">
        <v>8.8915000000000006</v>
      </c>
    </row>
    <row r="3821" spans="1:10" x14ac:dyDescent="0.25">
      <c r="A3821" s="33">
        <v>41604</v>
      </c>
      <c r="B3821" s="44">
        <v>1.3547</v>
      </c>
      <c r="C3821" s="44">
        <v>137.34</v>
      </c>
      <c r="D3821" s="44">
        <v>27.329000000000001</v>
      </c>
      <c r="E3821" s="44">
        <v>7.4584999999999999</v>
      </c>
      <c r="F3821" s="44">
        <v>0.83830000000000005</v>
      </c>
      <c r="G3821" s="44">
        <v>298.72000000000003</v>
      </c>
      <c r="H3821" s="44">
        <v>4.1986999999999997</v>
      </c>
      <c r="I3821" s="44">
        <v>1.6049</v>
      </c>
      <c r="J3821" s="45">
        <v>8.8941999999999997</v>
      </c>
    </row>
    <row r="3822" spans="1:10" x14ac:dyDescent="0.25">
      <c r="A3822" s="33">
        <v>41605</v>
      </c>
      <c r="B3822" s="44">
        <v>1.3595999999999999</v>
      </c>
      <c r="C3822" s="44">
        <v>138.43</v>
      </c>
      <c r="D3822" s="44">
        <v>27.341000000000001</v>
      </c>
      <c r="E3822" s="44">
        <v>7.4585999999999997</v>
      </c>
      <c r="F3822" s="44">
        <v>0.83404999999999996</v>
      </c>
      <c r="G3822" s="44">
        <v>299.08</v>
      </c>
      <c r="H3822" s="44">
        <v>4.2035999999999998</v>
      </c>
      <c r="I3822" s="44">
        <v>1.6015999999999999</v>
      </c>
      <c r="J3822" s="45">
        <v>8.91</v>
      </c>
    </row>
    <row r="3823" spans="1:10" x14ac:dyDescent="0.25">
      <c r="A3823" s="33">
        <v>41606</v>
      </c>
      <c r="B3823" s="44">
        <v>1.3592</v>
      </c>
      <c r="C3823" s="44">
        <v>139.06</v>
      </c>
      <c r="D3823" s="44">
        <v>27.35</v>
      </c>
      <c r="E3823" s="44">
        <v>7.4585999999999997</v>
      </c>
      <c r="F3823" s="44">
        <v>0.83214999999999995</v>
      </c>
      <c r="G3823" s="44">
        <v>299.45999999999998</v>
      </c>
      <c r="H3823" s="44">
        <v>4.1942000000000004</v>
      </c>
      <c r="I3823" s="44">
        <v>1.5840000000000001</v>
      </c>
      <c r="J3823" s="45">
        <v>8.9300999999999995</v>
      </c>
    </row>
    <row r="3824" spans="1:10" x14ac:dyDescent="0.25">
      <c r="A3824" s="33">
        <v>41607</v>
      </c>
      <c r="B3824" s="44">
        <v>1.3611</v>
      </c>
      <c r="C3824" s="44">
        <v>139.21</v>
      </c>
      <c r="D3824" s="44">
        <v>27.390999999999998</v>
      </c>
      <c r="E3824" s="44">
        <v>7.4588999999999999</v>
      </c>
      <c r="F3824" s="44">
        <v>0.83274999999999999</v>
      </c>
      <c r="G3824" s="44">
        <v>301.10000000000002</v>
      </c>
      <c r="H3824" s="44">
        <v>4.2060000000000004</v>
      </c>
      <c r="I3824" s="44">
        <v>1.5954999999999999</v>
      </c>
      <c r="J3824" s="45">
        <v>8.9075000000000006</v>
      </c>
    </row>
    <row r="3825" spans="1:10" x14ac:dyDescent="0.25">
      <c r="A3825" s="33">
        <v>41610</v>
      </c>
      <c r="B3825" s="44">
        <v>1.3535999999999999</v>
      </c>
      <c r="C3825" s="44">
        <v>139.16</v>
      </c>
      <c r="D3825" s="44">
        <v>27.407</v>
      </c>
      <c r="E3825" s="44">
        <v>7.4598000000000004</v>
      </c>
      <c r="F3825" s="44">
        <v>0.82604999999999995</v>
      </c>
      <c r="G3825" s="44">
        <v>302.2</v>
      </c>
      <c r="H3825" s="44">
        <v>4.1928000000000001</v>
      </c>
      <c r="I3825" s="44">
        <v>1.6001000000000001</v>
      </c>
      <c r="J3825" s="45">
        <v>8.8903999999999996</v>
      </c>
    </row>
    <row r="3826" spans="1:10" x14ac:dyDescent="0.25">
      <c r="A3826" s="33">
        <v>41611</v>
      </c>
      <c r="B3826" s="44">
        <v>1.3577999999999999</v>
      </c>
      <c r="C3826" s="44">
        <v>139.31</v>
      </c>
      <c r="D3826" s="44">
        <v>27.468</v>
      </c>
      <c r="E3826" s="44">
        <v>7.4593999999999996</v>
      </c>
      <c r="F3826" s="44">
        <v>0.82709999999999995</v>
      </c>
      <c r="G3826" s="44">
        <v>302.89999999999998</v>
      </c>
      <c r="H3826" s="44">
        <v>4.2031999999999998</v>
      </c>
      <c r="I3826" s="44">
        <v>1.5918000000000001</v>
      </c>
      <c r="J3826" s="45">
        <v>8.8676999999999992</v>
      </c>
    </row>
    <row r="3827" spans="1:10" x14ac:dyDescent="0.25">
      <c r="A3827" s="33">
        <v>41612</v>
      </c>
      <c r="B3827" s="44">
        <v>1.3592</v>
      </c>
      <c r="C3827" s="44">
        <v>139.31</v>
      </c>
      <c r="D3827" s="44">
        <v>27.457999999999998</v>
      </c>
      <c r="E3827" s="44">
        <v>7.4593999999999996</v>
      </c>
      <c r="F3827" s="44">
        <v>0.83</v>
      </c>
      <c r="G3827" s="44">
        <v>302.49</v>
      </c>
      <c r="H3827" s="44">
        <v>4.1982999999999997</v>
      </c>
      <c r="I3827" s="44">
        <v>1.5875999999999999</v>
      </c>
      <c r="J3827" s="45">
        <v>8.8382000000000005</v>
      </c>
    </row>
    <row r="3828" spans="1:10" x14ac:dyDescent="0.25">
      <c r="A3828" s="33">
        <v>41613</v>
      </c>
      <c r="B3828" s="44">
        <v>1.3593999999999999</v>
      </c>
      <c r="C3828" s="44">
        <v>138.72999999999999</v>
      </c>
      <c r="D3828" s="44">
        <v>27.45</v>
      </c>
      <c r="E3828" s="44">
        <v>7.4596</v>
      </c>
      <c r="F3828" s="44">
        <v>0.83130000000000004</v>
      </c>
      <c r="G3828" s="44">
        <v>301.83</v>
      </c>
      <c r="H3828" s="44">
        <v>4.1894</v>
      </c>
      <c r="I3828" s="44">
        <v>1.6057999999999999</v>
      </c>
      <c r="J3828" s="45">
        <v>8.8630999999999993</v>
      </c>
    </row>
    <row r="3829" spans="1:10" x14ac:dyDescent="0.25">
      <c r="A3829" s="33">
        <v>41614</v>
      </c>
      <c r="B3829" s="44">
        <v>1.3661000000000001</v>
      </c>
      <c r="C3829" s="44">
        <v>139.63</v>
      </c>
      <c r="D3829" s="44">
        <v>27.48</v>
      </c>
      <c r="E3829" s="44">
        <v>7.46</v>
      </c>
      <c r="F3829" s="44">
        <v>0.83579999999999999</v>
      </c>
      <c r="G3829" s="44">
        <v>302.25</v>
      </c>
      <c r="H3829" s="44">
        <v>4.1938000000000004</v>
      </c>
      <c r="I3829" s="44">
        <v>1.6157999999999999</v>
      </c>
      <c r="J3829" s="45">
        <v>8.9260999999999999</v>
      </c>
    </row>
    <row r="3830" spans="1:10" x14ac:dyDescent="0.25">
      <c r="A3830" s="33">
        <v>41617</v>
      </c>
      <c r="B3830" s="44">
        <v>1.3722000000000001</v>
      </c>
      <c r="C3830" s="44">
        <v>141.33000000000001</v>
      </c>
      <c r="D3830" s="44">
        <v>27.498000000000001</v>
      </c>
      <c r="E3830" s="44">
        <v>7.4602000000000004</v>
      </c>
      <c r="F3830" s="44">
        <v>0.83765000000000001</v>
      </c>
      <c r="G3830" s="44">
        <v>301.57</v>
      </c>
      <c r="H3830" s="44">
        <v>4.1867000000000001</v>
      </c>
      <c r="I3830" s="44">
        <v>1.6175999999999999</v>
      </c>
      <c r="J3830" s="45">
        <v>8.9553999999999991</v>
      </c>
    </row>
    <row r="3831" spans="1:10" x14ac:dyDescent="0.25">
      <c r="A3831" s="33">
        <v>41618</v>
      </c>
      <c r="B3831" s="44">
        <v>1.375</v>
      </c>
      <c r="C3831" s="44">
        <v>141.35</v>
      </c>
      <c r="D3831" s="44">
        <v>27.452999999999999</v>
      </c>
      <c r="E3831" s="44">
        <v>7.4603999999999999</v>
      </c>
      <c r="F3831" s="44">
        <v>0.83645000000000003</v>
      </c>
      <c r="G3831" s="44">
        <v>300.79000000000002</v>
      </c>
      <c r="H3831" s="44">
        <v>4.1825000000000001</v>
      </c>
      <c r="I3831" s="44">
        <v>1.6153</v>
      </c>
      <c r="J3831" s="45">
        <v>8.9896999999999991</v>
      </c>
    </row>
    <row r="3832" spans="1:10" x14ac:dyDescent="0.25">
      <c r="A3832" s="33">
        <v>41619</v>
      </c>
      <c r="B3832" s="44">
        <v>1.3767</v>
      </c>
      <c r="C3832" s="44">
        <v>141.22</v>
      </c>
      <c r="D3832" s="44">
        <v>27.434000000000001</v>
      </c>
      <c r="E3832" s="44">
        <v>7.4606000000000003</v>
      </c>
      <c r="F3832" s="44">
        <v>0.84025000000000005</v>
      </c>
      <c r="G3832" s="44">
        <v>302.25</v>
      </c>
      <c r="H3832" s="44">
        <v>4.1830999999999996</v>
      </c>
      <c r="I3832" s="44">
        <v>1.6189</v>
      </c>
      <c r="J3832" s="45">
        <v>9.0123999999999995</v>
      </c>
    </row>
    <row r="3833" spans="1:10" x14ac:dyDescent="0.25">
      <c r="A3833" s="33">
        <v>41620</v>
      </c>
      <c r="B3833" s="44">
        <v>1.3774999999999999</v>
      </c>
      <c r="C3833" s="44">
        <v>141.51</v>
      </c>
      <c r="D3833" s="44">
        <v>27.475000000000001</v>
      </c>
      <c r="E3833" s="44">
        <v>7.4607000000000001</v>
      </c>
      <c r="F3833" s="44">
        <v>0.8397</v>
      </c>
      <c r="G3833" s="44">
        <v>303.49</v>
      </c>
      <c r="H3833" s="44">
        <v>4.1822999999999997</v>
      </c>
      <c r="I3833" s="44">
        <v>1.6191</v>
      </c>
      <c r="J3833" s="45">
        <v>9.0603999999999996</v>
      </c>
    </row>
    <row r="3834" spans="1:10" x14ac:dyDescent="0.25">
      <c r="A3834" s="33">
        <v>41621</v>
      </c>
      <c r="B3834" s="44">
        <v>1.3727</v>
      </c>
      <c r="C3834" s="44">
        <v>141.93</v>
      </c>
      <c r="D3834" s="44">
        <v>27.533999999999999</v>
      </c>
      <c r="E3834" s="44">
        <v>7.4611000000000001</v>
      </c>
      <c r="F3834" s="44">
        <v>0.84370000000000001</v>
      </c>
      <c r="G3834" s="44">
        <v>302.42</v>
      </c>
      <c r="H3834" s="44">
        <v>4.1795999999999998</v>
      </c>
      <c r="I3834" s="44">
        <v>1.6172</v>
      </c>
      <c r="J3834" s="45">
        <v>9.0350999999999999</v>
      </c>
    </row>
    <row r="3835" spans="1:10" x14ac:dyDescent="0.25">
      <c r="A3835" s="33">
        <v>41624</v>
      </c>
      <c r="B3835" s="44">
        <v>1.3775999999999999</v>
      </c>
      <c r="C3835" s="44">
        <v>141.87</v>
      </c>
      <c r="D3835" s="44">
        <v>27.6</v>
      </c>
      <c r="E3835" s="44">
        <v>7.4604999999999997</v>
      </c>
      <c r="F3835" s="44">
        <v>0.84384999999999999</v>
      </c>
      <c r="G3835" s="44">
        <v>299.77</v>
      </c>
      <c r="H3835" s="44">
        <v>4.1757999999999997</v>
      </c>
      <c r="I3835" s="44">
        <v>1.6121000000000001</v>
      </c>
      <c r="J3835" s="45">
        <v>9.0266000000000002</v>
      </c>
    </row>
    <row r="3836" spans="1:10" x14ac:dyDescent="0.25">
      <c r="A3836" s="33">
        <v>41625</v>
      </c>
      <c r="B3836" s="44">
        <v>1.3749</v>
      </c>
      <c r="C3836" s="44">
        <v>141.61000000000001</v>
      </c>
      <c r="D3836" s="44">
        <v>27.657</v>
      </c>
      <c r="E3836" s="44">
        <v>7.4607000000000001</v>
      </c>
      <c r="F3836" s="44">
        <v>0.84560000000000002</v>
      </c>
      <c r="G3836" s="44">
        <v>299.3</v>
      </c>
      <c r="H3836" s="44">
        <v>4.1790000000000003</v>
      </c>
      <c r="I3836" s="44">
        <v>1.6112</v>
      </c>
      <c r="J3836" s="45">
        <v>9.0411999999999999</v>
      </c>
    </row>
    <row r="3837" spans="1:10" x14ac:dyDescent="0.25">
      <c r="A3837" s="33">
        <v>41626</v>
      </c>
      <c r="B3837" s="44">
        <v>1.3749</v>
      </c>
      <c r="C3837" s="44">
        <v>141.61000000000001</v>
      </c>
      <c r="D3837" s="44">
        <v>27.734000000000002</v>
      </c>
      <c r="E3837" s="44">
        <v>7.4606000000000003</v>
      </c>
      <c r="F3837" s="44">
        <v>0.84009999999999996</v>
      </c>
      <c r="G3837" s="44">
        <v>298.49</v>
      </c>
      <c r="H3837" s="44">
        <v>4.1783000000000001</v>
      </c>
      <c r="I3837" s="44">
        <v>1.6082000000000001</v>
      </c>
      <c r="J3837" s="45">
        <v>8.9892000000000003</v>
      </c>
    </row>
    <row r="3838" spans="1:10" x14ac:dyDescent="0.25">
      <c r="A3838" s="33">
        <v>41627</v>
      </c>
      <c r="B3838" s="44">
        <v>1.3667</v>
      </c>
      <c r="C3838" s="44">
        <v>142.55000000000001</v>
      </c>
      <c r="D3838" s="44">
        <v>27.657</v>
      </c>
      <c r="E3838" s="44">
        <v>7.46</v>
      </c>
      <c r="F3838" s="44">
        <v>0.83489999999999998</v>
      </c>
      <c r="G3838" s="44">
        <v>299.38</v>
      </c>
      <c r="H3838" s="44">
        <v>4.1738999999999997</v>
      </c>
      <c r="I3838" s="44">
        <v>1.6148</v>
      </c>
      <c r="J3838" s="45">
        <v>8.9539000000000009</v>
      </c>
    </row>
    <row r="3839" spans="1:10" x14ac:dyDescent="0.25">
      <c r="A3839" s="33">
        <v>41628</v>
      </c>
      <c r="B3839" s="44">
        <v>1.3654999999999999</v>
      </c>
      <c r="C3839" s="44">
        <v>142.66</v>
      </c>
      <c r="D3839" s="44">
        <v>27.66</v>
      </c>
      <c r="E3839" s="44">
        <v>7.4607000000000001</v>
      </c>
      <c r="F3839" s="44">
        <v>0.83479999999999999</v>
      </c>
      <c r="G3839" s="44">
        <v>298.83</v>
      </c>
      <c r="H3839" s="44">
        <v>4.1653000000000002</v>
      </c>
      <c r="I3839" s="44">
        <v>1.6226</v>
      </c>
      <c r="J3839" s="45">
        <v>8.9905000000000008</v>
      </c>
    </row>
    <row r="3840" spans="1:10" x14ac:dyDescent="0.25">
      <c r="A3840" s="33">
        <v>41631</v>
      </c>
      <c r="B3840" s="44">
        <v>1.3702000000000001</v>
      </c>
      <c r="C3840" s="44">
        <v>142.38</v>
      </c>
      <c r="D3840" s="44">
        <v>27.574000000000002</v>
      </c>
      <c r="E3840" s="44">
        <v>7.4611999999999998</v>
      </c>
      <c r="F3840" s="44">
        <v>0.8377</v>
      </c>
      <c r="G3840" s="44">
        <v>298.52</v>
      </c>
      <c r="H3840" s="44">
        <v>4.1597</v>
      </c>
      <c r="I3840" s="44">
        <v>1.6162000000000001</v>
      </c>
      <c r="J3840" s="45">
        <v>8.9872999999999994</v>
      </c>
    </row>
    <row r="3841" spans="1:10" x14ac:dyDescent="0.25">
      <c r="A3841" s="33">
        <v>41632</v>
      </c>
      <c r="B3841" s="44">
        <v>1.3684000000000001</v>
      </c>
      <c r="C3841" s="44">
        <v>142.66</v>
      </c>
      <c r="D3841" s="44">
        <v>27.536000000000001</v>
      </c>
      <c r="E3841" s="44">
        <v>7.4604999999999997</v>
      </c>
      <c r="F3841" s="44">
        <v>0.83603000000000005</v>
      </c>
      <c r="G3841" s="44">
        <v>297.14</v>
      </c>
      <c r="H3841" s="44">
        <v>4.1421999999999999</v>
      </c>
      <c r="I3841" s="44">
        <v>1.6209</v>
      </c>
      <c r="J3841" s="45">
        <v>9.0015000000000001</v>
      </c>
    </row>
    <row r="3842" spans="1:10" x14ac:dyDescent="0.25">
      <c r="A3842" s="33">
        <v>41635</v>
      </c>
      <c r="B3842" s="44">
        <v>1.3814</v>
      </c>
      <c r="C3842" s="44">
        <v>145.02000000000001</v>
      </c>
      <c r="D3842" s="44">
        <v>27.445</v>
      </c>
      <c r="E3842" s="44">
        <v>7.4599000000000002</v>
      </c>
      <c r="F3842" s="44">
        <v>0.83665</v>
      </c>
      <c r="G3842" s="44">
        <v>297.27</v>
      </c>
      <c r="H3842" s="44">
        <v>4.1515000000000004</v>
      </c>
      <c r="I3842" s="44">
        <v>1.6193</v>
      </c>
      <c r="J3842" s="45">
        <v>8.9785000000000004</v>
      </c>
    </row>
    <row r="3843" spans="1:10" x14ac:dyDescent="0.25">
      <c r="A3843" s="33">
        <v>41638</v>
      </c>
      <c r="B3843" s="44">
        <v>1.3783000000000001</v>
      </c>
      <c r="C3843" s="44">
        <v>145.02000000000001</v>
      </c>
      <c r="D3843" s="44">
        <v>27.48</v>
      </c>
      <c r="E3843" s="44">
        <v>7.4603000000000002</v>
      </c>
      <c r="F3843" s="44">
        <v>0.83640000000000003</v>
      </c>
      <c r="G3843" s="44">
        <v>296.8</v>
      </c>
      <c r="H3843" s="44">
        <v>4.1486999999999998</v>
      </c>
      <c r="I3843" s="44">
        <v>1.6</v>
      </c>
      <c r="J3843" s="45">
        <v>8.9283000000000001</v>
      </c>
    </row>
    <row r="3844" spans="1:10" x14ac:dyDescent="0.25">
      <c r="A3844" s="33">
        <v>41639</v>
      </c>
      <c r="B3844" s="44">
        <v>1.3791</v>
      </c>
      <c r="C3844" s="44">
        <v>144.72</v>
      </c>
      <c r="D3844" s="44">
        <v>27.427</v>
      </c>
      <c r="E3844" s="44">
        <v>7.4592999999999998</v>
      </c>
      <c r="F3844" s="44">
        <v>0.8337</v>
      </c>
      <c r="G3844" s="44">
        <v>297.04000000000002</v>
      </c>
      <c r="H3844" s="44">
        <v>4.1543000000000001</v>
      </c>
      <c r="I3844" s="44">
        <v>1.5955999999999999</v>
      </c>
      <c r="J3844" s="45">
        <v>8.8590999999999998</v>
      </c>
    </row>
    <row r="3845" spans="1:10" x14ac:dyDescent="0.25">
      <c r="A3845" s="33">
        <v>41641</v>
      </c>
      <c r="B3845" s="44">
        <v>1.3657999999999999</v>
      </c>
      <c r="C3845" s="44">
        <v>143.82</v>
      </c>
      <c r="D3845" s="44">
        <v>27.481000000000002</v>
      </c>
      <c r="E3845" s="44">
        <v>7.4584000000000001</v>
      </c>
      <c r="F3845" s="44">
        <v>0.82820000000000005</v>
      </c>
      <c r="G3845" s="44">
        <v>298.63</v>
      </c>
      <c r="H3845" s="44">
        <v>4.1692999999999998</v>
      </c>
      <c r="I3845" s="44">
        <v>1.5979000000000001</v>
      </c>
      <c r="J3845" s="45">
        <v>8.8832000000000004</v>
      </c>
    </row>
    <row r="3846" spans="1:10" x14ac:dyDescent="0.25">
      <c r="A3846" s="33">
        <v>41642</v>
      </c>
      <c r="B3846" s="44">
        <v>1.3633999999999999</v>
      </c>
      <c r="C3846" s="44">
        <v>142.46</v>
      </c>
      <c r="D3846" s="44">
        <v>27.524999999999999</v>
      </c>
      <c r="E3846" s="44">
        <v>7.4585999999999997</v>
      </c>
      <c r="F3846" s="44">
        <v>0.83045000000000002</v>
      </c>
      <c r="G3846" s="44">
        <v>298.66000000000003</v>
      </c>
      <c r="H3846" s="44">
        <v>4.1657999999999999</v>
      </c>
      <c r="I3846" s="44">
        <v>1.6022000000000001</v>
      </c>
      <c r="J3846" s="45">
        <v>8.8560999999999996</v>
      </c>
    </row>
    <row r="3847" spans="1:10" x14ac:dyDescent="0.25">
      <c r="A3847" s="33">
        <v>41645</v>
      </c>
      <c r="B3847" s="44">
        <v>1.3602000000000001</v>
      </c>
      <c r="C3847" s="44">
        <v>142.28</v>
      </c>
      <c r="D3847" s="44">
        <v>27.484999999999999</v>
      </c>
      <c r="E3847" s="44">
        <v>7.4595000000000002</v>
      </c>
      <c r="F3847" s="44">
        <v>0.83030000000000004</v>
      </c>
      <c r="G3847" s="44">
        <v>299.82</v>
      </c>
      <c r="H3847" s="44">
        <v>4.1764000000000001</v>
      </c>
      <c r="I3847" s="44">
        <v>1.5927</v>
      </c>
      <c r="J3847" s="45">
        <v>8.8687000000000005</v>
      </c>
    </row>
    <row r="3848" spans="1:10" x14ac:dyDescent="0.25">
      <c r="A3848" s="33">
        <v>41646</v>
      </c>
      <c r="B3848" s="44">
        <v>1.3641000000000001</v>
      </c>
      <c r="C3848" s="44">
        <v>142.43</v>
      </c>
      <c r="D3848" s="44">
        <v>27.454000000000001</v>
      </c>
      <c r="E3848" s="44">
        <v>7.46</v>
      </c>
      <c r="F3848" s="44">
        <v>0.83115000000000006</v>
      </c>
      <c r="G3848" s="44">
        <v>300.75</v>
      </c>
      <c r="H3848" s="44">
        <v>4.1776</v>
      </c>
      <c r="I3848" s="44">
        <v>1.5749</v>
      </c>
      <c r="J3848" s="45">
        <v>8.8573000000000004</v>
      </c>
    </row>
    <row r="3849" spans="1:10" x14ac:dyDescent="0.25">
      <c r="A3849" s="33">
        <v>41647</v>
      </c>
      <c r="B3849" s="44">
        <v>1.3593999999999999</v>
      </c>
      <c r="C3849" s="44">
        <v>142.33000000000001</v>
      </c>
      <c r="D3849" s="44">
        <v>27.448</v>
      </c>
      <c r="E3849" s="44">
        <v>7.4604999999999997</v>
      </c>
      <c r="F3849" s="44">
        <v>0.82769999999999999</v>
      </c>
      <c r="G3849" s="44">
        <v>300.35000000000002</v>
      </c>
      <c r="H3849" s="44">
        <v>4.1767000000000003</v>
      </c>
      <c r="I3849" s="44">
        <v>1.5746</v>
      </c>
      <c r="J3849" s="45">
        <v>8.8963999999999999</v>
      </c>
    </row>
    <row r="3850" spans="1:10" x14ac:dyDescent="0.25">
      <c r="A3850" s="33">
        <v>41648</v>
      </c>
      <c r="B3850" s="44">
        <v>1.3612</v>
      </c>
      <c r="C3850" s="44">
        <v>142.91999999999999</v>
      </c>
      <c r="D3850" s="44">
        <v>27.433</v>
      </c>
      <c r="E3850" s="44">
        <v>7.4608999999999996</v>
      </c>
      <c r="F3850" s="44">
        <v>0.82574999999999998</v>
      </c>
      <c r="G3850" s="44">
        <v>299.41000000000003</v>
      </c>
      <c r="H3850" s="44">
        <v>4.1755000000000004</v>
      </c>
      <c r="I3850" s="44">
        <v>1.5708</v>
      </c>
      <c r="J3850" s="45">
        <v>8.9260000000000002</v>
      </c>
    </row>
    <row r="3851" spans="1:10" x14ac:dyDescent="0.25">
      <c r="A3851" s="33">
        <v>41649</v>
      </c>
      <c r="B3851" s="44">
        <v>1.3587</v>
      </c>
      <c r="C3851" s="44">
        <v>142.66999999999999</v>
      </c>
      <c r="D3851" s="44">
        <v>27.391999999999999</v>
      </c>
      <c r="E3851" s="44">
        <v>7.4621000000000004</v>
      </c>
      <c r="F3851" s="44">
        <v>0.82799999999999996</v>
      </c>
      <c r="G3851" s="44">
        <v>299.24</v>
      </c>
      <c r="H3851" s="44">
        <v>4.1749000000000001</v>
      </c>
      <c r="I3851" s="44">
        <v>1.5683</v>
      </c>
      <c r="J3851" s="45">
        <v>8.8819999999999997</v>
      </c>
    </row>
    <row r="3852" spans="1:10" x14ac:dyDescent="0.25">
      <c r="A3852" s="33">
        <v>41652</v>
      </c>
      <c r="B3852" s="44">
        <v>1.3653999999999999</v>
      </c>
      <c r="C3852" s="44">
        <v>141.37</v>
      </c>
      <c r="D3852" s="44">
        <v>27.41</v>
      </c>
      <c r="E3852" s="44">
        <v>7.4619999999999997</v>
      </c>
      <c r="F3852" s="44">
        <v>0.83169999999999999</v>
      </c>
      <c r="G3852" s="44">
        <v>298.83999999999997</v>
      </c>
      <c r="H3852" s="44">
        <v>4.1542000000000003</v>
      </c>
      <c r="I3852" s="44">
        <v>1.5690999999999999</v>
      </c>
      <c r="J3852" s="45">
        <v>8.8712999999999997</v>
      </c>
    </row>
    <row r="3853" spans="1:10" x14ac:dyDescent="0.25">
      <c r="A3853" s="33">
        <v>41653</v>
      </c>
      <c r="B3853" s="44">
        <v>1.3667</v>
      </c>
      <c r="C3853" s="44">
        <v>141.62</v>
      </c>
      <c r="D3853" s="44">
        <v>27.408999999999999</v>
      </c>
      <c r="E3853" s="44">
        <v>7.4619999999999997</v>
      </c>
      <c r="F3853" s="44">
        <v>0.83145000000000002</v>
      </c>
      <c r="G3853" s="44">
        <v>299.8</v>
      </c>
      <c r="H3853" s="44">
        <v>4.1506999999999996</v>
      </c>
      <c r="I3853" s="44">
        <v>1.5736000000000001</v>
      </c>
      <c r="J3853" s="45">
        <v>8.8198000000000008</v>
      </c>
    </row>
    <row r="3854" spans="1:10" x14ac:dyDescent="0.25">
      <c r="A3854" s="33">
        <v>41654</v>
      </c>
      <c r="B3854" s="44">
        <v>1.3606</v>
      </c>
      <c r="C3854" s="44">
        <v>141.86000000000001</v>
      </c>
      <c r="D3854" s="44">
        <v>27.440999999999999</v>
      </c>
      <c r="E3854" s="44">
        <v>7.4619999999999997</v>
      </c>
      <c r="F3854" s="44">
        <v>0.83020000000000005</v>
      </c>
      <c r="G3854" s="44">
        <v>300.36</v>
      </c>
      <c r="H3854" s="44">
        <v>4.1574999999999998</v>
      </c>
      <c r="I3854" s="44">
        <v>1.5737000000000001</v>
      </c>
      <c r="J3854" s="45">
        <v>8.7955000000000005</v>
      </c>
    </row>
    <row r="3855" spans="1:10" x14ac:dyDescent="0.25">
      <c r="A3855" s="33">
        <v>41655</v>
      </c>
      <c r="B3855" s="44">
        <v>1.3596999999999999</v>
      </c>
      <c r="C3855" s="44">
        <v>142.21</v>
      </c>
      <c r="D3855" s="44">
        <v>27.491</v>
      </c>
      <c r="E3855" s="44">
        <v>7.4619999999999997</v>
      </c>
      <c r="F3855" s="44">
        <v>0.83214999999999995</v>
      </c>
      <c r="G3855" s="44">
        <v>300.55</v>
      </c>
      <c r="H3855" s="44">
        <v>4.1692</v>
      </c>
      <c r="I3855" s="44">
        <v>1.5685</v>
      </c>
      <c r="J3855" s="45">
        <v>8.8173999999999992</v>
      </c>
    </row>
    <row r="3856" spans="1:10" x14ac:dyDescent="0.25">
      <c r="A3856" s="33">
        <v>41656</v>
      </c>
      <c r="B3856" s="44">
        <v>1.3584000000000001</v>
      </c>
      <c r="C3856" s="44">
        <v>141.80000000000001</v>
      </c>
      <c r="D3856" s="44">
        <v>27.457999999999998</v>
      </c>
      <c r="E3856" s="44">
        <v>7.4622000000000002</v>
      </c>
      <c r="F3856" s="44">
        <v>0.82620000000000005</v>
      </c>
      <c r="G3856" s="44">
        <v>300.72000000000003</v>
      </c>
      <c r="H3856" s="44">
        <v>4.1645000000000003</v>
      </c>
      <c r="I3856" s="44">
        <v>1.5683</v>
      </c>
      <c r="J3856" s="45">
        <v>8.7936999999999994</v>
      </c>
    </row>
    <row r="3857" spans="1:10" x14ac:dyDescent="0.25">
      <c r="A3857" s="33">
        <v>41659</v>
      </c>
      <c r="B3857" s="44">
        <v>1.3566</v>
      </c>
      <c r="C3857" s="44">
        <v>141.05000000000001</v>
      </c>
      <c r="D3857" s="44">
        <v>27.524000000000001</v>
      </c>
      <c r="E3857" s="44">
        <v>7.4622999999999999</v>
      </c>
      <c r="F3857" s="44">
        <v>0.82620000000000005</v>
      </c>
      <c r="G3857" s="44">
        <v>301.70999999999998</v>
      </c>
      <c r="H3857" s="44">
        <v>4.1577999999999999</v>
      </c>
      <c r="I3857" s="44">
        <v>1.5809</v>
      </c>
      <c r="J3857" s="45">
        <v>8.7829999999999995</v>
      </c>
    </row>
    <row r="3858" spans="1:10" x14ac:dyDescent="0.25">
      <c r="A3858" s="33">
        <v>41660</v>
      </c>
      <c r="B3858" s="44">
        <v>1.3526</v>
      </c>
      <c r="C3858" s="44">
        <v>141.58000000000001</v>
      </c>
      <c r="D3858" s="44">
        <v>27.555</v>
      </c>
      <c r="E3858" s="44">
        <v>7.4621000000000004</v>
      </c>
      <c r="F3858" s="44">
        <v>0.82389999999999997</v>
      </c>
      <c r="G3858" s="44">
        <v>302.8</v>
      </c>
      <c r="H3858" s="44">
        <v>4.1650999999999998</v>
      </c>
      <c r="I3858" s="44">
        <v>1.5833999999999999</v>
      </c>
      <c r="J3858" s="45">
        <v>8.8071000000000002</v>
      </c>
    </row>
    <row r="3859" spans="1:10" x14ac:dyDescent="0.25">
      <c r="A3859" s="33">
        <v>41661</v>
      </c>
      <c r="B3859" s="44">
        <v>1.3566</v>
      </c>
      <c r="C3859" s="44">
        <v>141.57</v>
      </c>
      <c r="D3859" s="44">
        <v>27.535</v>
      </c>
      <c r="E3859" s="44">
        <v>7.4622000000000002</v>
      </c>
      <c r="F3859" s="44">
        <v>0.81899999999999995</v>
      </c>
      <c r="G3859" s="44">
        <v>302.18</v>
      </c>
      <c r="H3859" s="44">
        <v>4.165</v>
      </c>
      <c r="I3859" s="44">
        <v>1.5871999999999999</v>
      </c>
      <c r="J3859" s="45">
        <v>8.7957999999999998</v>
      </c>
    </row>
    <row r="3860" spans="1:10" x14ac:dyDescent="0.25">
      <c r="A3860" s="33">
        <v>41662</v>
      </c>
      <c r="B3860" s="44">
        <v>1.3638999999999999</v>
      </c>
      <c r="C3860" s="44">
        <v>141.99</v>
      </c>
      <c r="D3860" s="44">
        <v>27.49</v>
      </c>
      <c r="E3860" s="44">
        <v>7.4622000000000002</v>
      </c>
      <c r="F3860" s="44">
        <v>0.82174999999999998</v>
      </c>
      <c r="G3860" s="44">
        <v>303.62</v>
      </c>
      <c r="H3860" s="44">
        <v>4.1679000000000004</v>
      </c>
      <c r="I3860" s="44">
        <v>1.6001000000000001</v>
      </c>
      <c r="J3860" s="45">
        <v>8.7660999999999998</v>
      </c>
    </row>
    <row r="3861" spans="1:10" x14ac:dyDescent="0.25">
      <c r="A3861" s="33">
        <v>41663</v>
      </c>
      <c r="B3861" s="44">
        <v>1.3687</v>
      </c>
      <c r="C3861" s="44">
        <v>140.18</v>
      </c>
      <c r="D3861" s="44">
        <v>27.524999999999999</v>
      </c>
      <c r="E3861" s="44">
        <v>7.4621000000000004</v>
      </c>
      <c r="F3861" s="44">
        <v>0.82909999999999995</v>
      </c>
      <c r="G3861" s="44">
        <v>305.64999999999998</v>
      </c>
      <c r="H3861" s="44">
        <v>4.2080000000000002</v>
      </c>
      <c r="I3861" s="44">
        <v>1.6027</v>
      </c>
      <c r="J3861" s="45">
        <v>8.8196999999999992</v>
      </c>
    </row>
    <row r="3862" spans="1:10" x14ac:dyDescent="0.25">
      <c r="A3862" s="33">
        <v>41666</v>
      </c>
      <c r="B3862" s="44">
        <v>1.3657999999999999</v>
      </c>
      <c r="C3862" s="44">
        <v>140.38999999999999</v>
      </c>
      <c r="D3862" s="44">
        <v>27.475000000000001</v>
      </c>
      <c r="E3862" s="44">
        <v>7.4619999999999997</v>
      </c>
      <c r="F3862" s="44">
        <v>0.82504999999999995</v>
      </c>
      <c r="G3862" s="44">
        <v>304.93</v>
      </c>
      <c r="H3862" s="44">
        <v>4.1974</v>
      </c>
      <c r="I3862" s="44">
        <v>1.6140000000000001</v>
      </c>
      <c r="J3862" s="45">
        <v>8.8056999999999999</v>
      </c>
    </row>
    <row r="3863" spans="1:10" x14ac:dyDescent="0.25">
      <c r="A3863" s="33">
        <v>41667</v>
      </c>
      <c r="B3863" s="44">
        <v>1.3649</v>
      </c>
      <c r="C3863" s="44">
        <v>140.61000000000001</v>
      </c>
      <c r="D3863" s="44">
        <v>27.507000000000001</v>
      </c>
      <c r="E3863" s="44">
        <v>7.4615999999999998</v>
      </c>
      <c r="F3863" s="44">
        <v>0.82284999999999997</v>
      </c>
      <c r="G3863" s="44">
        <v>304.83</v>
      </c>
      <c r="H3863" s="44">
        <v>4.1913</v>
      </c>
      <c r="I3863" s="44">
        <v>1.6093999999999999</v>
      </c>
      <c r="J3863" s="45">
        <v>8.8157999999999994</v>
      </c>
    </row>
    <row r="3864" spans="1:10" x14ac:dyDescent="0.25">
      <c r="A3864" s="33">
        <v>41668</v>
      </c>
      <c r="B3864" s="44">
        <v>1.3608</v>
      </c>
      <c r="C3864" s="44">
        <v>139.72999999999999</v>
      </c>
      <c r="D3864" s="44">
        <v>27.54</v>
      </c>
      <c r="E3864" s="44">
        <v>7.4625000000000004</v>
      </c>
      <c r="F3864" s="44">
        <v>0.82210000000000005</v>
      </c>
      <c r="G3864" s="44">
        <v>307.37</v>
      </c>
      <c r="H3864" s="44">
        <v>4.2130000000000001</v>
      </c>
      <c r="I3864" s="44">
        <v>1.6113</v>
      </c>
      <c r="J3864" s="45">
        <v>8.8004999999999995</v>
      </c>
    </row>
    <row r="3865" spans="1:10" x14ac:dyDescent="0.25">
      <c r="A3865" s="33">
        <v>41669</v>
      </c>
      <c r="B3865" s="44">
        <v>1.3573999999999999</v>
      </c>
      <c r="C3865" s="44">
        <v>139.28</v>
      </c>
      <c r="D3865" s="44">
        <v>27.594000000000001</v>
      </c>
      <c r="E3865" s="44">
        <v>7.4622000000000002</v>
      </c>
      <c r="F3865" s="44">
        <v>0.82379999999999998</v>
      </c>
      <c r="G3865" s="44">
        <v>310.97000000000003</v>
      </c>
      <c r="H3865" s="44">
        <v>4.2312000000000003</v>
      </c>
      <c r="I3865" s="44">
        <v>1.6156999999999999</v>
      </c>
      <c r="J3865" s="45">
        <v>8.8346999999999998</v>
      </c>
    </row>
    <row r="3866" spans="1:10" x14ac:dyDescent="0.25">
      <c r="A3866" s="33">
        <v>41670</v>
      </c>
      <c r="B3866" s="44">
        <v>1.3515999999999999</v>
      </c>
      <c r="C3866" s="44">
        <v>138.13</v>
      </c>
      <c r="D3866" s="44">
        <v>27.5</v>
      </c>
      <c r="E3866" s="44">
        <v>7.4619</v>
      </c>
      <c r="F3866" s="44">
        <v>0.82135000000000002</v>
      </c>
      <c r="G3866" s="44">
        <v>313.26</v>
      </c>
      <c r="H3866" s="44">
        <v>4.2488000000000001</v>
      </c>
      <c r="I3866" s="44">
        <v>1.6175999999999999</v>
      </c>
      <c r="J3866" s="45">
        <v>8.8508999999999993</v>
      </c>
    </row>
    <row r="3867" spans="1:10" x14ac:dyDescent="0.25">
      <c r="A3867" s="33">
        <v>41673</v>
      </c>
      <c r="B3867" s="44">
        <v>1.3498000000000001</v>
      </c>
      <c r="C3867" s="44">
        <v>137.82</v>
      </c>
      <c r="D3867" s="44">
        <v>27.527000000000001</v>
      </c>
      <c r="E3867" s="44">
        <v>7.4621000000000004</v>
      </c>
      <c r="F3867" s="44">
        <v>0.82589999999999997</v>
      </c>
      <c r="G3867" s="44">
        <v>311.76</v>
      </c>
      <c r="H3867" s="44">
        <v>4.2241999999999997</v>
      </c>
      <c r="I3867" s="44">
        <v>1.6112</v>
      </c>
      <c r="J3867" s="45">
        <v>8.8317999999999994</v>
      </c>
    </row>
    <row r="3868" spans="1:10" x14ac:dyDescent="0.25">
      <c r="A3868" s="33">
        <v>41674</v>
      </c>
      <c r="B3868" s="44">
        <v>1.3519000000000001</v>
      </c>
      <c r="C3868" s="44">
        <v>137.05000000000001</v>
      </c>
      <c r="D3868" s="44">
        <v>27.53</v>
      </c>
      <c r="E3868" s="44">
        <v>7.4622999999999999</v>
      </c>
      <c r="F3868" s="44">
        <v>0.82904999999999995</v>
      </c>
      <c r="G3868" s="44">
        <v>309.32</v>
      </c>
      <c r="H3868" s="44">
        <v>4.2045000000000003</v>
      </c>
      <c r="I3868" s="44">
        <v>1.6145</v>
      </c>
      <c r="J3868" s="45">
        <v>8.8231000000000002</v>
      </c>
    </row>
    <row r="3869" spans="1:10" x14ac:dyDescent="0.25">
      <c r="A3869" s="33">
        <v>41675</v>
      </c>
      <c r="B3869" s="44">
        <v>1.3543000000000001</v>
      </c>
      <c r="C3869" s="44">
        <v>136.78</v>
      </c>
      <c r="D3869" s="44">
        <v>27.535</v>
      </c>
      <c r="E3869" s="44">
        <v>7.4623999999999997</v>
      </c>
      <c r="F3869" s="44">
        <v>0.83220000000000005</v>
      </c>
      <c r="G3869" s="44">
        <v>307.58999999999997</v>
      </c>
      <c r="H3869" s="44">
        <v>4.1943999999999999</v>
      </c>
      <c r="I3869" s="44">
        <v>1.6242000000000001</v>
      </c>
      <c r="J3869" s="45">
        <v>8.8290000000000006</v>
      </c>
    </row>
    <row r="3870" spans="1:10" x14ac:dyDescent="0.25">
      <c r="A3870" s="33">
        <v>41676</v>
      </c>
      <c r="B3870" s="44">
        <v>1.3494999999999999</v>
      </c>
      <c r="C3870" s="44">
        <v>136.93</v>
      </c>
      <c r="D3870" s="44">
        <v>27.524999999999999</v>
      </c>
      <c r="E3870" s="44">
        <v>7.4619999999999997</v>
      </c>
      <c r="F3870" s="44">
        <v>0.82874999999999999</v>
      </c>
      <c r="G3870" s="44">
        <v>307.48</v>
      </c>
      <c r="H3870" s="44">
        <v>4.1879999999999997</v>
      </c>
      <c r="I3870" s="44">
        <v>1.6267</v>
      </c>
      <c r="J3870" s="45">
        <v>8.7882999999999996</v>
      </c>
    </row>
    <row r="3871" spans="1:10" x14ac:dyDescent="0.25">
      <c r="A3871" s="33">
        <v>41677</v>
      </c>
      <c r="B3871" s="44">
        <v>1.3573999999999999</v>
      </c>
      <c r="C3871" s="44">
        <v>138.79</v>
      </c>
      <c r="D3871" s="44">
        <v>27.503</v>
      </c>
      <c r="E3871" s="44">
        <v>7.4622999999999999</v>
      </c>
      <c r="F3871" s="44">
        <v>0.83140000000000003</v>
      </c>
      <c r="G3871" s="44">
        <v>308.81</v>
      </c>
      <c r="H3871" s="44">
        <v>4.1875</v>
      </c>
      <c r="I3871" s="44">
        <v>1.6316999999999999</v>
      </c>
      <c r="J3871" s="45">
        <v>8.8595000000000006</v>
      </c>
    </row>
    <row r="3872" spans="1:10" x14ac:dyDescent="0.25">
      <c r="A3872" s="33">
        <v>41680</v>
      </c>
      <c r="B3872" s="44">
        <v>1.3637999999999999</v>
      </c>
      <c r="C3872" s="44">
        <v>139.26</v>
      </c>
      <c r="D3872" s="44">
        <v>27.547000000000001</v>
      </c>
      <c r="E3872" s="44">
        <v>7.4622999999999999</v>
      </c>
      <c r="F3872" s="44">
        <v>0.83160000000000001</v>
      </c>
      <c r="G3872" s="44">
        <v>310.88</v>
      </c>
      <c r="H3872" s="44">
        <v>4.1802999999999999</v>
      </c>
      <c r="I3872" s="44">
        <v>1.6341000000000001</v>
      </c>
      <c r="J3872" s="45">
        <v>8.8457000000000008</v>
      </c>
    </row>
    <row r="3873" spans="1:10" x14ac:dyDescent="0.25">
      <c r="A3873" s="33">
        <v>41681</v>
      </c>
      <c r="B3873" s="44">
        <v>1.3675999999999999</v>
      </c>
      <c r="C3873" s="44">
        <v>140</v>
      </c>
      <c r="D3873" s="44">
        <v>27.53</v>
      </c>
      <c r="E3873" s="44">
        <v>7.4622000000000002</v>
      </c>
      <c r="F3873" s="44">
        <v>0.83074999999999999</v>
      </c>
      <c r="G3873" s="44">
        <v>310.10000000000002</v>
      </c>
      <c r="H3873" s="44">
        <v>4.1825000000000001</v>
      </c>
      <c r="I3873" s="44">
        <v>1.6286</v>
      </c>
      <c r="J3873" s="45">
        <v>8.82</v>
      </c>
    </row>
    <row r="3874" spans="1:10" x14ac:dyDescent="0.25">
      <c r="A3874" s="33">
        <v>41682</v>
      </c>
      <c r="B3874" s="44">
        <v>1.3573</v>
      </c>
      <c r="C3874" s="44">
        <v>138.88999999999999</v>
      </c>
      <c r="D3874" s="44">
        <v>27.533000000000001</v>
      </c>
      <c r="E3874" s="44">
        <v>7.4621000000000004</v>
      </c>
      <c r="F3874" s="44">
        <v>0.8216</v>
      </c>
      <c r="G3874" s="44">
        <v>308.52</v>
      </c>
      <c r="H3874" s="44">
        <v>4.1657999999999999</v>
      </c>
      <c r="I3874" s="44">
        <v>1.6306</v>
      </c>
      <c r="J3874" s="45">
        <v>8.7718000000000007</v>
      </c>
    </row>
    <row r="3875" spans="1:10" x14ac:dyDescent="0.25">
      <c r="A3875" s="33">
        <v>41683</v>
      </c>
      <c r="B3875" s="44">
        <v>1.3674999999999999</v>
      </c>
      <c r="C3875" s="44">
        <v>139.41999999999999</v>
      </c>
      <c r="D3875" s="44">
        <v>27.53</v>
      </c>
      <c r="E3875" s="44">
        <v>7.4619</v>
      </c>
      <c r="F3875" s="44">
        <v>0.82150000000000001</v>
      </c>
      <c r="G3875" s="44">
        <v>311.67</v>
      </c>
      <c r="H3875" s="44">
        <v>4.1675000000000004</v>
      </c>
      <c r="I3875" s="44">
        <v>1.6339999999999999</v>
      </c>
      <c r="J3875" s="45">
        <v>8.8106000000000009</v>
      </c>
    </row>
    <row r="3876" spans="1:10" x14ac:dyDescent="0.25">
      <c r="A3876" s="33">
        <v>41684</v>
      </c>
      <c r="B3876" s="44">
        <v>1.3707</v>
      </c>
      <c r="C3876" s="44">
        <v>139.47999999999999</v>
      </c>
      <c r="D3876" s="44">
        <v>27.436</v>
      </c>
      <c r="E3876" s="44">
        <v>7.4619999999999997</v>
      </c>
      <c r="F3876" s="44">
        <v>0.82035000000000002</v>
      </c>
      <c r="G3876" s="44">
        <v>309.05</v>
      </c>
      <c r="H3876" s="44">
        <v>4.1494999999999997</v>
      </c>
      <c r="I3876" s="44">
        <v>1.6357999999999999</v>
      </c>
      <c r="J3876" s="45">
        <v>8.8485999999999994</v>
      </c>
    </row>
    <row r="3877" spans="1:10" x14ac:dyDescent="0.25">
      <c r="A3877" s="33">
        <v>41687</v>
      </c>
      <c r="B3877" s="44">
        <v>1.3698999999999999</v>
      </c>
      <c r="C3877" s="44">
        <v>139.6</v>
      </c>
      <c r="D3877" s="44">
        <v>27.396000000000001</v>
      </c>
      <c r="E3877" s="44">
        <v>7.4619999999999997</v>
      </c>
      <c r="F3877" s="44">
        <v>0.81884999999999997</v>
      </c>
      <c r="G3877" s="44">
        <v>308.75</v>
      </c>
      <c r="H3877" s="44">
        <v>4.1471</v>
      </c>
      <c r="I3877" s="44">
        <v>1.6511</v>
      </c>
      <c r="J3877" s="45">
        <v>8.8285999999999998</v>
      </c>
    </row>
    <row r="3878" spans="1:10" x14ac:dyDescent="0.25">
      <c r="A3878" s="33">
        <v>41688</v>
      </c>
      <c r="B3878" s="44">
        <v>1.3731</v>
      </c>
      <c r="C3878" s="44">
        <v>140.77000000000001</v>
      </c>
      <c r="D3878" s="44">
        <v>27.391999999999999</v>
      </c>
      <c r="E3878" s="44">
        <v>7.4619</v>
      </c>
      <c r="F3878" s="44">
        <v>0.82330000000000003</v>
      </c>
      <c r="G3878" s="44">
        <v>310.18</v>
      </c>
      <c r="H3878" s="44">
        <v>4.1538000000000004</v>
      </c>
      <c r="I3878" s="44">
        <v>1.6271</v>
      </c>
      <c r="J3878" s="45">
        <v>8.9220000000000006</v>
      </c>
    </row>
    <row r="3879" spans="1:10" x14ac:dyDescent="0.25">
      <c r="A3879" s="33">
        <v>41689</v>
      </c>
      <c r="B3879" s="44">
        <v>1.3745000000000001</v>
      </c>
      <c r="C3879" s="44">
        <v>140.08000000000001</v>
      </c>
      <c r="D3879" s="44">
        <v>27.43</v>
      </c>
      <c r="E3879" s="44">
        <v>7.4622000000000002</v>
      </c>
      <c r="F3879" s="44">
        <v>0.82509999999999994</v>
      </c>
      <c r="G3879" s="44">
        <v>313.26</v>
      </c>
      <c r="H3879" s="44">
        <v>4.1734</v>
      </c>
      <c r="I3879" s="44">
        <v>1.6205000000000001</v>
      </c>
      <c r="J3879" s="45">
        <v>8.9382000000000001</v>
      </c>
    </row>
    <row r="3880" spans="1:10" x14ac:dyDescent="0.25">
      <c r="A3880" s="33">
        <v>41690</v>
      </c>
      <c r="B3880" s="44">
        <v>1.3706</v>
      </c>
      <c r="C3880" s="44">
        <v>139.91</v>
      </c>
      <c r="D3880" s="44">
        <v>27.382000000000001</v>
      </c>
      <c r="E3880" s="44">
        <v>7.4625000000000004</v>
      </c>
      <c r="F3880" s="44">
        <v>0.82199999999999995</v>
      </c>
      <c r="G3880" s="44">
        <v>313.58</v>
      </c>
      <c r="H3880" s="44">
        <v>4.1801000000000004</v>
      </c>
      <c r="I3880" s="44">
        <v>1.6073</v>
      </c>
      <c r="J3880" s="45">
        <v>8.9605999999999995</v>
      </c>
    </row>
    <row r="3881" spans="1:10" x14ac:dyDescent="0.25">
      <c r="A3881" s="33">
        <v>41691</v>
      </c>
      <c r="B3881" s="44">
        <v>1.3707</v>
      </c>
      <c r="C3881" s="44">
        <v>140.5</v>
      </c>
      <c r="D3881" s="44">
        <v>27.367999999999999</v>
      </c>
      <c r="E3881" s="44">
        <v>7.4625000000000004</v>
      </c>
      <c r="F3881" s="44">
        <v>0.82182999999999995</v>
      </c>
      <c r="G3881" s="44">
        <v>311.89</v>
      </c>
      <c r="H3881" s="44">
        <v>4.1661000000000001</v>
      </c>
      <c r="I3881" s="44">
        <v>1.6051</v>
      </c>
      <c r="J3881" s="45">
        <v>8.9953000000000003</v>
      </c>
    </row>
    <row r="3882" spans="1:10" x14ac:dyDescent="0.25">
      <c r="A3882" s="33">
        <v>41694</v>
      </c>
      <c r="B3882" s="44">
        <v>1.3734999999999999</v>
      </c>
      <c r="C3882" s="44">
        <v>140.69</v>
      </c>
      <c r="D3882" s="44">
        <v>27.361999999999998</v>
      </c>
      <c r="E3882" s="44">
        <v>7.4623999999999997</v>
      </c>
      <c r="F3882" s="44">
        <v>0.82464999999999999</v>
      </c>
      <c r="G3882" s="44">
        <v>310.24</v>
      </c>
      <c r="H3882" s="44">
        <v>4.1577999999999999</v>
      </c>
      <c r="I3882" s="44">
        <v>1.6101000000000001</v>
      </c>
      <c r="J3882" s="45">
        <v>8.9372000000000007</v>
      </c>
    </row>
    <row r="3883" spans="1:10" x14ac:dyDescent="0.25">
      <c r="A3883" s="33">
        <v>41695</v>
      </c>
      <c r="B3883" s="44">
        <v>1.3754</v>
      </c>
      <c r="C3883" s="44">
        <v>140.65</v>
      </c>
      <c r="D3883" s="44">
        <v>27.346</v>
      </c>
      <c r="E3883" s="44">
        <v>7.4623999999999997</v>
      </c>
      <c r="F3883" s="44">
        <v>0.82394999999999996</v>
      </c>
      <c r="G3883" s="44">
        <v>309.12</v>
      </c>
      <c r="H3883" s="44">
        <v>4.1524999999999999</v>
      </c>
      <c r="I3883" s="44">
        <v>1.6077999999999999</v>
      </c>
      <c r="J3883" s="45">
        <v>8.9313000000000002</v>
      </c>
    </row>
    <row r="3884" spans="1:10" x14ac:dyDescent="0.25">
      <c r="A3884" s="33">
        <v>41696</v>
      </c>
      <c r="B3884" s="44">
        <v>1.3726</v>
      </c>
      <c r="C3884" s="44">
        <v>140.5</v>
      </c>
      <c r="D3884" s="44">
        <v>27.324999999999999</v>
      </c>
      <c r="E3884" s="44">
        <v>7.4622999999999999</v>
      </c>
      <c r="F3884" s="44">
        <v>0.8226</v>
      </c>
      <c r="G3884" s="44">
        <v>310.35000000000002</v>
      </c>
      <c r="H3884" s="44">
        <v>4.1611000000000002</v>
      </c>
      <c r="I3884" s="44">
        <v>1.6052</v>
      </c>
      <c r="J3884" s="45">
        <v>8.9286999999999992</v>
      </c>
    </row>
    <row r="3885" spans="1:10" x14ac:dyDescent="0.25">
      <c r="A3885" s="33">
        <v>41697</v>
      </c>
      <c r="B3885" s="44">
        <v>1.3655999999999999</v>
      </c>
      <c r="C3885" s="44">
        <v>139.15</v>
      </c>
      <c r="D3885" s="44">
        <v>27.338999999999999</v>
      </c>
      <c r="E3885" s="44">
        <v>7.4625000000000004</v>
      </c>
      <c r="F3885" s="44">
        <v>0.82035000000000002</v>
      </c>
      <c r="G3885" s="44">
        <v>310.89999999999998</v>
      </c>
      <c r="H3885" s="44">
        <v>4.1779000000000002</v>
      </c>
      <c r="I3885" s="44">
        <v>1.5960000000000001</v>
      </c>
      <c r="J3885" s="45">
        <v>8.9184000000000001</v>
      </c>
    </row>
    <row r="3886" spans="1:10" x14ac:dyDescent="0.25">
      <c r="A3886" s="33">
        <v>41698</v>
      </c>
      <c r="B3886" s="44">
        <v>1.3813</v>
      </c>
      <c r="C3886" s="44">
        <v>140.63</v>
      </c>
      <c r="D3886" s="44">
        <v>27.344000000000001</v>
      </c>
      <c r="E3886" s="44">
        <v>7.4625000000000004</v>
      </c>
      <c r="F3886" s="44">
        <v>0.82625000000000004</v>
      </c>
      <c r="G3886" s="44">
        <v>310.45</v>
      </c>
      <c r="H3886" s="44">
        <v>4.1676000000000002</v>
      </c>
      <c r="I3886" s="44">
        <v>1.5986</v>
      </c>
      <c r="J3886" s="45">
        <v>8.8524999999999991</v>
      </c>
    </row>
    <row r="3887" spans="1:10" x14ac:dyDescent="0.25">
      <c r="A3887" s="33">
        <v>41701</v>
      </c>
      <c r="B3887" s="44">
        <v>1.3768</v>
      </c>
      <c r="C3887" s="44">
        <v>139.51</v>
      </c>
      <c r="D3887" s="44">
        <v>27.353999999999999</v>
      </c>
      <c r="E3887" s="44">
        <v>7.4626000000000001</v>
      </c>
      <c r="F3887" s="44">
        <v>0.82304999999999995</v>
      </c>
      <c r="G3887" s="44">
        <v>312.64999999999998</v>
      </c>
      <c r="H3887" s="44">
        <v>4.1928000000000001</v>
      </c>
      <c r="I3887" s="44">
        <v>1.6015999999999999</v>
      </c>
      <c r="J3887" s="45">
        <v>8.8651999999999997</v>
      </c>
    </row>
    <row r="3888" spans="1:10" x14ac:dyDescent="0.25">
      <c r="A3888" s="33">
        <v>41702</v>
      </c>
      <c r="B3888" s="44">
        <v>1.3768</v>
      </c>
      <c r="C3888" s="44">
        <v>140.19999999999999</v>
      </c>
      <c r="D3888" s="44">
        <v>27.369</v>
      </c>
      <c r="E3888" s="44">
        <v>7.4626999999999999</v>
      </c>
      <c r="F3888" s="44">
        <v>0.8246</v>
      </c>
      <c r="G3888" s="44">
        <v>311.14999999999998</v>
      </c>
      <c r="H3888" s="44">
        <v>4.1864999999999997</v>
      </c>
      <c r="I3888" s="44">
        <v>1.5949</v>
      </c>
      <c r="J3888" s="45">
        <v>8.8603000000000005</v>
      </c>
    </row>
    <row r="3889" spans="1:10" x14ac:dyDescent="0.25">
      <c r="A3889" s="33">
        <v>41703</v>
      </c>
      <c r="B3889" s="44">
        <v>1.3732</v>
      </c>
      <c r="C3889" s="44">
        <v>140.71</v>
      </c>
      <c r="D3889" s="44">
        <v>27.353000000000002</v>
      </c>
      <c r="E3889" s="44">
        <v>7.4626000000000001</v>
      </c>
      <c r="F3889" s="44">
        <v>0.82169999999999999</v>
      </c>
      <c r="G3889" s="44">
        <v>309.48</v>
      </c>
      <c r="H3889" s="44">
        <v>4.1795</v>
      </c>
      <c r="I3889" s="44">
        <v>1.6011</v>
      </c>
      <c r="J3889" s="45">
        <v>8.8519000000000005</v>
      </c>
    </row>
    <row r="3890" spans="1:10" x14ac:dyDescent="0.25">
      <c r="A3890" s="33">
        <v>41704</v>
      </c>
      <c r="B3890" s="44">
        <v>1.3745000000000001</v>
      </c>
      <c r="C3890" s="44">
        <v>141.22</v>
      </c>
      <c r="D3890" s="44">
        <v>27.363</v>
      </c>
      <c r="E3890" s="44">
        <v>7.4626999999999999</v>
      </c>
      <c r="F3890" s="44">
        <v>0.82340000000000002</v>
      </c>
      <c r="G3890" s="44">
        <v>309.81</v>
      </c>
      <c r="H3890" s="44">
        <v>4.1844999999999999</v>
      </c>
      <c r="I3890" s="44">
        <v>1.6086</v>
      </c>
      <c r="J3890" s="45">
        <v>8.83</v>
      </c>
    </row>
    <row r="3891" spans="1:10" x14ac:dyDescent="0.25">
      <c r="A3891" s="33">
        <v>41705</v>
      </c>
      <c r="B3891" s="44">
        <v>1.3894</v>
      </c>
      <c r="C3891" s="44">
        <v>143.02000000000001</v>
      </c>
      <c r="D3891" s="44">
        <v>27.332999999999998</v>
      </c>
      <c r="E3891" s="44">
        <v>7.4630000000000001</v>
      </c>
      <c r="F3891" s="44">
        <v>0.82850000000000001</v>
      </c>
      <c r="G3891" s="44">
        <v>310</v>
      </c>
      <c r="H3891" s="44">
        <v>4.1920000000000002</v>
      </c>
      <c r="I3891" s="44">
        <v>1.6101000000000001</v>
      </c>
      <c r="J3891" s="45">
        <v>8.859</v>
      </c>
    </row>
    <row r="3892" spans="1:10" x14ac:dyDescent="0.25">
      <c r="A3892" s="33">
        <v>41708</v>
      </c>
      <c r="B3892" s="44">
        <v>1.3880999999999999</v>
      </c>
      <c r="C3892" s="44">
        <v>143.38999999999999</v>
      </c>
      <c r="D3892" s="44">
        <v>27.347999999999999</v>
      </c>
      <c r="E3892" s="44">
        <v>7.4626999999999999</v>
      </c>
      <c r="F3892" s="44">
        <v>0.83379999999999999</v>
      </c>
      <c r="G3892" s="44">
        <v>312.33999999999997</v>
      </c>
      <c r="H3892" s="44">
        <v>4.2012</v>
      </c>
      <c r="I3892" s="44">
        <v>1.6123000000000001</v>
      </c>
      <c r="J3892" s="45">
        <v>8.8734999999999999</v>
      </c>
    </row>
    <row r="3893" spans="1:10" x14ac:dyDescent="0.25">
      <c r="A3893" s="33">
        <v>41709</v>
      </c>
      <c r="B3893" s="44">
        <v>1.385</v>
      </c>
      <c r="C3893" s="44">
        <v>143.05000000000001</v>
      </c>
      <c r="D3893" s="44">
        <v>27.35</v>
      </c>
      <c r="E3893" s="44">
        <v>7.4626000000000001</v>
      </c>
      <c r="F3893" s="44">
        <v>0.83360000000000001</v>
      </c>
      <c r="G3893" s="44">
        <v>312.75</v>
      </c>
      <c r="H3893" s="44">
        <v>4.2169999999999996</v>
      </c>
      <c r="I3893" s="44">
        <v>1.6126</v>
      </c>
      <c r="J3893" s="45">
        <v>8.8286999999999995</v>
      </c>
    </row>
    <row r="3894" spans="1:10" x14ac:dyDescent="0.25">
      <c r="A3894" s="33">
        <v>41710</v>
      </c>
      <c r="B3894" s="44">
        <v>1.3887</v>
      </c>
      <c r="C3894" s="44">
        <v>142.68</v>
      </c>
      <c r="D3894" s="44">
        <v>27.353000000000002</v>
      </c>
      <c r="E3894" s="44">
        <v>7.4627999999999997</v>
      </c>
      <c r="F3894" s="44">
        <v>0.83589999999999998</v>
      </c>
      <c r="G3894" s="44">
        <v>313.35000000000002</v>
      </c>
      <c r="H3894" s="44">
        <v>4.2271999999999998</v>
      </c>
      <c r="I3894" s="44">
        <v>1.6153</v>
      </c>
      <c r="J3894" s="45">
        <v>8.8619000000000003</v>
      </c>
    </row>
    <row r="3895" spans="1:10" x14ac:dyDescent="0.25">
      <c r="A3895" s="33">
        <v>41711</v>
      </c>
      <c r="B3895" s="44">
        <v>1.3942000000000001</v>
      </c>
      <c r="C3895" s="44">
        <v>143.30000000000001</v>
      </c>
      <c r="D3895" s="44">
        <v>27.355</v>
      </c>
      <c r="E3895" s="44">
        <v>7.4634999999999998</v>
      </c>
      <c r="F3895" s="44">
        <v>0.83545000000000003</v>
      </c>
      <c r="G3895" s="44">
        <v>311.7</v>
      </c>
      <c r="H3895" s="44">
        <v>4.2230999999999996</v>
      </c>
      <c r="I3895" s="44">
        <v>1.6167</v>
      </c>
      <c r="J3895" s="45">
        <v>8.8495000000000008</v>
      </c>
    </row>
    <row r="3896" spans="1:10" x14ac:dyDescent="0.25">
      <c r="A3896" s="33">
        <v>41712</v>
      </c>
      <c r="B3896" s="44">
        <v>1.3884000000000001</v>
      </c>
      <c r="C3896" s="44">
        <v>140.63</v>
      </c>
      <c r="D3896" s="44">
        <v>27.358000000000001</v>
      </c>
      <c r="E3896" s="44">
        <v>7.4633000000000003</v>
      </c>
      <c r="F3896" s="44">
        <v>0.83665</v>
      </c>
      <c r="G3896" s="44">
        <v>314.55</v>
      </c>
      <c r="H3896" s="44">
        <v>4.2423000000000002</v>
      </c>
      <c r="I3896" s="44">
        <v>1.6167</v>
      </c>
      <c r="J3896" s="45">
        <v>8.8675999999999995</v>
      </c>
    </row>
    <row r="3897" spans="1:10" x14ac:dyDescent="0.25">
      <c r="A3897" s="33">
        <v>41715</v>
      </c>
      <c r="B3897" s="44">
        <v>1.3906000000000001</v>
      </c>
      <c r="C3897" s="44">
        <v>141.44999999999999</v>
      </c>
      <c r="D3897" s="44">
        <v>27.411000000000001</v>
      </c>
      <c r="E3897" s="44">
        <v>7.4633000000000003</v>
      </c>
      <c r="F3897" s="44">
        <v>0.83674999999999999</v>
      </c>
      <c r="G3897" s="44">
        <v>312.3</v>
      </c>
      <c r="H3897" s="44">
        <v>4.2220000000000004</v>
      </c>
      <c r="I3897" s="44">
        <v>1.6135999999999999</v>
      </c>
      <c r="J3897" s="45">
        <v>8.8604000000000003</v>
      </c>
    </row>
    <row r="3898" spans="1:10" x14ac:dyDescent="0.25">
      <c r="A3898" s="33">
        <v>41716</v>
      </c>
      <c r="B3898" s="44">
        <v>1.3902000000000001</v>
      </c>
      <c r="C3898" s="44">
        <v>141.1</v>
      </c>
      <c r="D3898" s="44">
        <v>27.411000000000001</v>
      </c>
      <c r="E3898" s="44">
        <v>7.4638999999999998</v>
      </c>
      <c r="F3898" s="44">
        <v>0.83830000000000005</v>
      </c>
      <c r="G3898" s="44">
        <v>311.52</v>
      </c>
      <c r="H3898" s="44">
        <v>4.2092000000000001</v>
      </c>
      <c r="I3898" s="44">
        <v>1.61</v>
      </c>
      <c r="J3898" s="45">
        <v>8.8225999999999996</v>
      </c>
    </row>
    <row r="3899" spans="1:10" x14ac:dyDescent="0.25">
      <c r="A3899" s="33">
        <v>41717</v>
      </c>
      <c r="B3899" s="44">
        <v>1.3913</v>
      </c>
      <c r="C3899" s="44">
        <v>141.31</v>
      </c>
      <c r="D3899" s="44">
        <v>27.46</v>
      </c>
      <c r="E3899" s="44">
        <v>7.4641000000000002</v>
      </c>
      <c r="F3899" s="44">
        <v>0.83679999999999999</v>
      </c>
      <c r="G3899" s="44">
        <v>310.08</v>
      </c>
      <c r="H3899" s="44">
        <v>4.1981999999999999</v>
      </c>
      <c r="I3899" s="44">
        <v>1.5993999999999999</v>
      </c>
      <c r="J3899" s="45">
        <v>8.8338999999999999</v>
      </c>
    </row>
    <row r="3900" spans="1:10" x14ac:dyDescent="0.25">
      <c r="A3900" s="33">
        <v>41718</v>
      </c>
      <c r="B3900" s="44">
        <v>1.3762000000000001</v>
      </c>
      <c r="C3900" s="44">
        <v>140.85</v>
      </c>
      <c r="D3900" s="44">
        <v>27.488</v>
      </c>
      <c r="E3900" s="44">
        <v>7.4642999999999997</v>
      </c>
      <c r="F3900" s="44">
        <v>0.83455000000000001</v>
      </c>
      <c r="G3900" s="44">
        <v>312.36</v>
      </c>
      <c r="H3900" s="44">
        <v>4.2026000000000003</v>
      </c>
      <c r="I3900" s="44">
        <v>1.5939000000000001</v>
      </c>
      <c r="J3900" s="45">
        <v>8.8575999999999997</v>
      </c>
    </row>
    <row r="3901" spans="1:10" x14ac:dyDescent="0.25">
      <c r="A3901" s="33">
        <v>41719</v>
      </c>
      <c r="B3901" s="44">
        <v>1.3779999999999999</v>
      </c>
      <c r="C3901" s="44">
        <v>141.07</v>
      </c>
      <c r="D3901" s="44">
        <v>27.457999999999998</v>
      </c>
      <c r="E3901" s="44">
        <v>7.4645999999999999</v>
      </c>
      <c r="F3901" s="44">
        <v>0.8357</v>
      </c>
      <c r="G3901" s="44">
        <v>312.58999999999997</v>
      </c>
      <c r="H3901" s="44">
        <v>4.1974999999999998</v>
      </c>
      <c r="I3901" s="44">
        <v>1.5938000000000001</v>
      </c>
      <c r="J3901" s="45">
        <v>8.8541000000000007</v>
      </c>
    </row>
    <row r="3902" spans="1:10" x14ac:dyDescent="0.25">
      <c r="A3902" s="33">
        <v>41722</v>
      </c>
      <c r="B3902" s="44">
        <v>1.3774</v>
      </c>
      <c r="C3902" s="44">
        <v>141.05000000000001</v>
      </c>
      <c r="D3902" s="44">
        <v>27.411000000000001</v>
      </c>
      <c r="E3902" s="44">
        <v>7.4646999999999997</v>
      </c>
      <c r="F3902" s="44">
        <v>0.83540000000000003</v>
      </c>
      <c r="G3902" s="44">
        <v>312.89</v>
      </c>
      <c r="H3902" s="44">
        <v>4.1924999999999999</v>
      </c>
      <c r="I3902" s="44">
        <v>1.5933999999999999</v>
      </c>
      <c r="J3902" s="45">
        <v>8.8623999999999992</v>
      </c>
    </row>
    <row r="3903" spans="1:10" x14ac:dyDescent="0.25">
      <c r="A3903" s="33">
        <v>41723</v>
      </c>
      <c r="B3903" s="44">
        <v>1.3789</v>
      </c>
      <c r="C3903" s="44">
        <v>141.22</v>
      </c>
      <c r="D3903" s="44">
        <v>27.395</v>
      </c>
      <c r="E3903" s="44">
        <v>7.4646999999999997</v>
      </c>
      <c r="F3903" s="44">
        <v>0.83479999999999999</v>
      </c>
      <c r="G3903" s="44">
        <v>311.81</v>
      </c>
      <c r="H3903" s="44">
        <v>4.1982999999999997</v>
      </c>
      <c r="I3903" s="44">
        <v>1.597</v>
      </c>
      <c r="J3903" s="45">
        <v>8.8575999999999997</v>
      </c>
    </row>
    <row r="3904" spans="1:10" x14ac:dyDescent="0.25">
      <c r="A3904" s="33">
        <v>41724</v>
      </c>
      <c r="B3904" s="44">
        <v>1.3791</v>
      </c>
      <c r="C3904" s="44">
        <v>141.25</v>
      </c>
      <c r="D3904" s="44">
        <v>27.459</v>
      </c>
      <c r="E3904" s="44">
        <v>7.4650999999999996</v>
      </c>
      <c r="F3904" s="44">
        <v>0.83360000000000001</v>
      </c>
      <c r="G3904" s="44">
        <v>312.27</v>
      </c>
      <c r="H3904" s="44">
        <v>4.1802999999999999</v>
      </c>
      <c r="I3904" s="44">
        <v>1.5969</v>
      </c>
      <c r="J3904" s="45">
        <v>8.9032</v>
      </c>
    </row>
    <row r="3905" spans="1:10" x14ac:dyDescent="0.25">
      <c r="A3905" s="33">
        <v>41725</v>
      </c>
      <c r="B3905" s="44">
        <v>1.3757999999999999</v>
      </c>
      <c r="C3905" s="44">
        <v>140.75</v>
      </c>
      <c r="D3905" s="44">
        <v>27.41</v>
      </c>
      <c r="E3905" s="44">
        <v>7.4659000000000004</v>
      </c>
      <c r="F3905" s="44">
        <v>0.82769999999999999</v>
      </c>
      <c r="G3905" s="44">
        <v>311.69</v>
      </c>
      <c r="H3905" s="44">
        <v>4.1795</v>
      </c>
      <c r="I3905" s="44">
        <v>1.5883</v>
      </c>
      <c r="J3905" s="45">
        <v>8.9191000000000003</v>
      </c>
    </row>
    <row r="3906" spans="1:10" x14ac:dyDescent="0.25">
      <c r="A3906" s="33">
        <v>41726</v>
      </c>
      <c r="B3906" s="44">
        <v>1.3758999999999999</v>
      </c>
      <c r="C3906" s="44">
        <v>140.9</v>
      </c>
      <c r="D3906" s="44">
        <v>27.422999999999998</v>
      </c>
      <c r="E3906" s="44">
        <v>7.4657</v>
      </c>
      <c r="F3906" s="44">
        <v>0.82720000000000005</v>
      </c>
      <c r="G3906" s="44">
        <v>308.89</v>
      </c>
      <c r="H3906" s="44">
        <v>4.1738999999999997</v>
      </c>
      <c r="I3906" s="44">
        <v>1.5859000000000001</v>
      </c>
      <c r="J3906" s="45">
        <v>8.9312000000000005</v>
      </c>
    </row>
    <row r="3907" spans="1:10" x14ac:dyDescent="0.25">
      <c r="A3907" s="33">
        <v>41729</v>
      </c>
      <c r="B3907" s="44">
        <v>1.3788</v>
      </c>
      <c r="C3907" s="44">
        <v>142.41999999999999</v>
      </c>
      <c r="D3907" s="44">
        <v>27.442</v>
      </c>
      <c r="E3907" s="44">
        <v>7.4659000000000004</v>
      </c>
      <c r="F3907" s="44">
        <v>0.82820000000000005</v>
      </c>
      <c r="G3907" s="44">
        <v>307.18</v>
      </c>
      <c r="H3907" s="44">
        <v>4.1718999999999999</v>
      </c>
      <c r="I3907" s="44">
        <v>1.5916999999999999</v>
      </c>
      <c r="J3907" s="45">
        <v>8.9482999999999997</v>
      </c>
    </row>
    <row r="3908" spans="1:10" x14ac:dyDescent="0.25">
      <c r="A3908" s="33">
        <v>41730</v>
      </c>
      <c r="B3908" s="44">
        <v>1.379</v>
      </c>
      <c r="C3908" s="44">
        <v>142.53</v>
      </c>
      <c r="D3908" s="44">
        <v>27.449000000000002</v>
      </c>
      <c r="E3908" s="44">
        <v>7.4654999999999996</v>
      </c>
      <c r="F3908" s="44">
        <v>0.82920000000000005</v>
      </c>
      <c r="G3908" s="44">
        <v>307.79000000000002</v>
      </c>
      <c r="H3908" s="44">
        <v>4.1779000000000002</v>
      </c>
      <c r="I3908" s="44">
        <v>1.5996999999999999</v>
      </c>
      <c r="J3908" s="45">
        <v>8.9001999999999999</v>
      </c>
    </row>
    <row r="3909" spans="1:10" x14ac:dyDescent="0.25">
      <c r="A3909" s="33">
        <v>41731</v>
      </c>
      <c r="B3909" s="44">
        <v>1.3794999999999999</v>
      </c>
      <c r="C3909" s="44">
        <v>143.03</v>
      </c>
      <c r="D3909" s="44">
        <v>27.463000000000001</v>
      </c>
      <c r="E3909" s="44">
        <v>7.4650999999999996</v>
      </c>
      <c r="F3909" s="44">
        <v>0.82799999999999996</v>
      </c>
      <c r="G3909" s="44">
        <v>307.29000000000002</v>
      </c>
      <c r="H3909" s="44">
        <v>4.1768000000000001</v>
      </c>
      <c r="I3909" s="44">
        <v>1.5992</v>
      </c>
      <c r="J3909" s="45">
        <v>8.9048999999999996</v>
      </c>
    </row>
    <row r="3910" spans="1:10" x14ac:dyDescent="0.25">
      <c r="A3910" s="33">
        <v>41732</v>
      </c>
      <c r="B3910" s="44">
        <v>1.3771</v>
      </c>
      <c r="C3910" s="44">
        <v>143.12</v>
      </c>
      <c r="D3910" s="44">
        <v>27.431999999999999</v>
      </c>
      <c r="E3910" s="44">
        <v>7.4648000000000003</v>
      </c>
      <c r="F3910" s="44">
        <v>0.82969999999999999</v>
      </c>
      <c r="G3910" s="44">
        <v>307.20999999999998</v>
      </c>
      <c r="H3910" s="44">
        <v>4.1726999999999999</v>
      </c>
      <c r="I3910" s="44">
        <v>1.6041000000000001</v>
      </c>
      <c r="J3910" s="45">
        <v>8.9553999999999991</v>
      </c>
    </row>
    <row r="3911" spans="1:10" x14ac:dyDescent="0.25">
      <c r="A3911" s="33">
        <v>41733</v>
      </c>
      <c r="B3911" s="44">
        <v>1.37</v>
      </c>
      <c r="C3911" s="44">
        <v>142.33000000000001</v>
      </c>
      <c r="D3911" s="44">
        <v>27.428999999999998</v>
      </c>
      <c r="E3911" s="44">
        <v>7.4653</v>
      </c>
      <c r="F3911" s="44">
        <v>0.82669999999999999</v>
      </c>
      <c r="G3911" s="44">
        <v>306.68</v>
      </c>
      <c r="H3911" s="44">
        <v>4.165</v>
      </c>
      <c r="I3911" s="44">
        <v>1.6226</v>
      </c>
      <c r="J3911" s="45">
        <v>8.9597999999999995</v>
      </c>
    </row>
    <row r="3912" spans="1:10" x14ac:dyDescent="0.25">
      <c r="A3912" s="33">
        <v>41736</v>
      </c>
      <c r="B3912" s="44">
        <v>1.3723000000000001</v>
      </c>
      <c r="C3912" s="44">
        <v>141.65</v>
      </c>
      <c r="D3912" s="44">
        <v>27.443999999999999</v>
      </c>
      <c r="E3912" s="44">
        <v>7.4657999999999998</v>
      </c>
      <c r="F3912" s="44">
        <v>0.82709999999999995</v>
      </c>
      <c r="G3912" s="44">
        <v>306.5</v>
      </c>
      <c r="H3912" s="44">
        <v>4.1745999999999999</v>
      </c>
      <c r="I3912" s="44">
        <v>1.6224000000000001</v>
      </c>
      <c r="J3912" s="45">
        <v>8.9733000000000001</v>
      </c>
    </row>
    <row r="3913" spans="1:10" x14ac:dyDescent="0.25">
      <c r="A3913" s="33">
        <v>41737</v>
      </c>
      <c r="B3913" s="44">
        <v>1.3774</v>
      </c>
      <c r="C3913" s="44">
        <v>140.9</v>
      </c>
      <c r="D3913" s="44">
        <v>27.414999999999999</v>
      </c>
      <c r="E3913" s="44">
        <v>7.4659000000000004</v>
      </c>
      <c r="F3913" s="44">
        <v>0.82420000000000004</v>
      </c>
      <c r="G3913" s="44">
        <v>305.26</v>
      </c>
      <c r="H3913" s="44">
        <v>4.1703999999999999</v>
      </c>
      <c r="I3913" s="44">
        <v>1.6269</v>
      </c>
      <c r="J3913" s="45">
        <v>8.9652999999999992</v>
      </c>
    </row>
    <row r="3914" spans="1:10" x14ac:dyDescent="0.25">
      <c r="A3914" s="33">
        <v>41738</v>
      </c>
      <c r="B3914" s="44">
        <v>1.3794</v>
      </c>
      <c r="C3914" s="44">
        <v>140.72999999999999</v>
      </c>
      <c r="D3914" s="44">
        <v>27.405999999999999</v>
      </c>
      <c r="E3914" s="44">
        <v>7.4660000000000002</v>
      </c>
      <c r="F3914" s="44">
        <v>0.82374999999999998</v>
      </c>
      <c r="G3914" s="44">
        <v>305.2</v>
      </c>
      <c r="H3914" s="44">
        <v>4.1707999999999998</v>
      </c>
      <c r="I3914" s="44">
        <v>1.6254</v>
      </c>
      <c r="J3914" s="45">
        <v>8.9953000000000003</v>
      </c>
    </row>
    <row r="3915" spans="1:10" x14ac:dyDescent="0.25">
      <c r="A3915" s="33">
        <v>41739</v>
      </c>
      <c r="B3915" s="44">
        <v>1.3867</v>
      </c>
      <c r="C3915" s="44">
        <v>141</v>
      </c>
      <c r="D3915" s="44">
        <v>27.427</v>
      </c>
      <c r="E3915" s="44">
        <v>7.4661999999999997</v>
      </c>
      <c r="F3915" s="44">
        <v>0.82720000000000005</v>
      </c>
      <c r="G3915" s="44">
        <v>305.08999999999997</v>
      </c>
      <c r="H3915" s="44">
        <v>4.1698000000000004</v>
      </c>
      <c r="I3915" s="44">
        <v>1.6277999999999999</v>
      </c>
      <c r="J3915" s="45">
        <v>9.0518000000000001</v>
      </c>
    </row>
    <row r="3916" spans="1:10" x14ac:dyDescent="0.25">
      <c r="A3916" s="33">
        <v>41740</v>
      </c>
      <c r="B3916" s="44">
        <v>1.3872</v>
      </c>
      <c r="C3916" s="44">
        <v>140.69</v>
      </c>
      <c r="D3916" s="44">
        <v>27.452000000000002</v>
      </c>
      <c r="E3916" s="44">
        <v>7.4661999999999997</v>
      </c>
      <c r="F3916" s="44">
        <v>0.82909999999999995</v>
      </c>
      <c r="G3916" s="44">
        <v>306.95999999999998</v>
      </c>
      <c r="H3916" s="44">
        <v>4.1837</v>
      </c>
      <c r="I3916" s="44">
        <v>1.6415999999999999</v>
      </c>
      <c r="J3916" s="45">
        <v>9.0754000000000001</v>
      </c>
    </row>
    <row r="3917" spans="1:10" x14ac:dyDescent="0.25">
      <c r="A3917" s="33">
        <v>41743</v>
      </c>
      <c r="B3917" s="44">
        <v>1.3827</v>
      </c>
      <c r="C3917" s="44">
        <v>140.87</v>
      </c>
      <c r="D3917" s="44">
        <v>27.466000000000001</v>
      </c>
      <c r="E3917" s="44">
        <v>7.4664000000000001</v>
      </c>
      <c r="F3917" s="44">
        <v>0.82740000000000002</v>
      </c>
      <c r="G3917" s="44">
        <v>307.47000000000003</v>
      </c>
      <c r="H3917" s="44">
        <v>4.1824000000000003</v>
      </c>
      <c r="I3917" s="44">
        <v>1.6483000000000001</v>
      </c>
      <c r="J3917" s="45">
        <v>9.0687999999999995</v>
      </c>
    </row>
    <row r="3918" spans="1:10" x14ac:dyDescent="0.25">
      <c r="A3918" s="33">
        <v>41744</v>
      </c>
      <c r="B3918" s="44">
        <v>1.3803000000000001</v>
      </c>
      <c r="C3918" s="44">
        <v>140.62</v>
      </c>
      <c r="D3918" s="44">
        <v>27.459</v>
      </c>
      <c r="E3918" s="44">
        <v>7.4661999999999997</v>
      </c>
      <c r="F3918" s="44">
        <v>0.82509999999999994</v>
      </c>
      <c r="G3918" s="44">
        <v>307.23</v>
      </c>
      <c r="H3918" s="44">
        <v>4.1867999999999999</v>
      </c>
      <c r="I3918" s="44">
        <v>1.6578999999999999</v>
      </c>
      <c r="J3918" s="45">
        <v>9.0901999999999994</v>
      </c>
    </row>
    <row r="3919" spans="1:10" x14ac:dyDescent="0.25">
      <c r="A3919" s="33">
        <v>41745</v>
      </c>
      <c r="B3919" s="44">
        <v>1.3839999999999999</v>
      </c>
      <c r="C3919" s="44">
        <v>141.55000000000001</v>
      </c>
      <c r="D3919" s="44">
        <v>27.463000000000001</v>
      </c>
      <c r="E3919" s="44">
        <v>7.4664000000000001</v>
      </c>
      <c r="F3919" s="44">
        <v>0.82389999999999997</v>
      </c>
      <c r="G3919" s="44">
        <v>308.38</v>
      </c>
      <c r="H3919" s="44">
        <v>4.1955999999999998</v>
      </c>
      <c r="I3919" s="44">
        <v>1.6561999999999999</v>
      </c>
      <c r="J3919" s="45">
        <v>9.0920000000000005</v>
      </c>
    </row>
    <row r="3920" spans="1:10" x14ac:dyDescent="0.25">
      <c r="A3920" s="33">
        <v>41746</v>
      </c>
      <c r="B3920" s="44">
        <v>1.3855</v>
      </c>
      <c r="C3920" s="44">
        <v>141.57</v>
      </c>
      <c r="D3920" s="44">
        <v>27.501999999999999</v>
      </c>
      <c r="E3920" s="44">
        <v>7.4664000000000001</v>
      </c>
      <c r="F3920" s="44">
        <v>0.82430000000000003</v>
      </c>
      <c r="G3920" s="44">
        <v>307.73</v>
      </c>
      <c r="H3920" s="44">
        <v>4.1936999999999998</v>
      </c>
      <c r="I3920" s="44">
        <v>1.6625000000000001</v>
      </c>
      <c r="J3920" s="45">
        <v>9.1090999999999998</v>
      </c>
    </row>
    <row r="3921" spans="1:10" x14ac:dyDescent="0.25">
      <c r="A3921" s="33">
        <v>41751</v>
      </c>
      <c r="B3921" s="44">
        <v>1.3816999999999999</v>
      </c>
      <c r="C3921" s="44">
        <v>141.69</v>
      </c>
      <c r="D3921" s="44">
        <v>27.481000000000002</v>
      </c>
      <c r="E3921" s="44">
        <v>7.4663000000000004</v>
      </c>
      <c r="F3921" s="44">
        <v>0.82050000000000001</v>
      </c>
      <c r="G3921" s="44">
        <v>307.05</v>
      </c>
      <c r="H3921" s="44">
        <v>4.1905999999999999</v>
      </c>
      <c r="I3921" s="44">
        <v>1.6631</v>
      </c>
      <c r="J3921" s="45">
        <v>9.0924999999999994</v>
      </c>
    </row>
    <row r="3922" spans="1:10" x14ac:dyDescent="0.25">
      <c r="A3922" s="33">
        <v>41752</v>
      </c>
      <c r="B3922" s="44">
        <v>1.3834</v>
      </c>
      <c r="C3922" s="44">
        <v>141.46</v>
      </c>
      <c r="D3922" s="44">
        <v>27.459</v>
      </c>
      <c r="E3922" s="44">
        <v>7.4664999999999999</v>
      </c>
      <c r="F3922" s="44">
        <v>0.82389999999999997</v>
      </c>
      <c r="G3922" s="44">
        <v>307.77999999999997</v>
      </c>
      <c r="H3922" s="44">
        <v>4.1925999999999997</v>
      </c>
      <c r="I3922" s="44">
        <v>1.6656</v>
      </c>
      <c r="J3922" s="45">
        <v>9.0829000000000004</v>
      </c>
    </row>
    <row r="3923" spans="1:10" x14ac:dyDescent="0.25">
      <c r="A3923" s="33">
        <v>41753</v>
      </c>
      <c r="B3923" s="44">
        <v>1.3819999999999999</v>
      </c>
      <c r="C3923" s="44">
        <v>141.63</v>
      </c>
      <c r="D3923" s="44">
        <v>27.443000000000001</v>
      </c>
      <c r="E3923" s="44">
        <v>7.4664999999999999</v>
      </c>
      <c r="F3923" s="44">
        <v>0.82299999999999995</v>
      </c>
      <c r="G3923" s="44">
        <v>307.73</v>
      </c>
      <c r="H3923" s="44">
        <v>4.1913999999999998</v>
      </c>
      <c r="I3923" s="44">
        <v>1.6477999999999999</v>
      </c>
      <c r="J3923" s="45">
        <v>9.0690000000000008</v>
      </c>
    </row>
    <row r="3924" spans="1:10" x14ac:dyDescent="0.25">
      <c r="A3924" s="33">
        <v>41754</v>
      </c>
      <c r="B3924" s="44">
        <v>1.3831</v>
      </c>
      <c r="C3924" s="44">
        <v>141.05000000000001</v>
      </c>
      <c r="D3924" s="44">
        <v>27.46</v>
      </c>
      <c r="E3924" s="44">
        <v>7.4641000000000002</v>
      </c>
      <c r="F3924" s="44">
        <v>0.82284999999999997</v>
      </c>
      <c r="G3924" s="44">
        <v>309.60000000000002</v>
      </c>
      <c r="H3924" s="44">
        <v>4.2027999999999999</v>
      </c>
      <c r="I3924" s="44">
        <v>1.6424000000000001</v>
      </c>
      <c r="J3924" s="45">
        <v>9.0927000000000007</v>
      </c>
    </row>
    <row r="3925" spans="1:10" x14ac:dyDescent="0.25">
      <c r="A3925" s="33">
        <v>41757</v>
      </c>
      <c r="B3925" s="44">
        <v>1.3861000000000001</v>
      </c>
      <c r="C3925" s="44">
        <v>141.85</v>
      </c>
      <c r="D3925" s="44">
        <v>27.457999999999998</v>
      </c>
      <c r="E3925" s="44">
        <v>7.4646999999999997</v>
      </c>
      <c r="F3925" s="44">
        <v>0.82279999999999998</v>
      </c>
      <c r="G3925" s="44">
        <v>309.62</v>
      </c>
      <c r="H3925" s="44">
        <v>4.2069000000000001</v>
      </c>
      <c r="I3925" s="44">
        <v>1.6428</v>
      </c>
      <c r="J3925" s="45">
        <v>9.0519999999999996</v>
      </c>
    </row>
    <row r="3926" spans="1:10" x14ac:dyDescent="0.25">
      <c r="A3926" s="33">
        <v>41758</v>
      </c>
      <c r="B3926" s="44">
        <v>1.3826000000000001</v>
      </c>
      <c r="C3926" s="44">
        <v>142.03</v>
      </c>
      <c r="D3926" s="44">
        <v>27.434000000000001</v>
      </c>
      <c r="E3926" s="44">
        <v>7.4645999999999999</v>
      </c>
      <c r="F3926" s="44">
        <v>0.82220000000000004</v>
      </c>
      <c r="G3926" s="44">
        <v>309.18</v>
      </c>
      <c r="H3926" s="44">
        <v>4.1993999999999998</v>
      </c>
      <c r="I3926" s="44">
        <v>1.6351</v>
      </c>
      <c r="J3926" s="45">
        <v>9.0555000000000003</v>
      </c>
    </row>
    <row r="3927" spans="1:10" x14ac:dyDescent="0.25">
      <c r="A3927" s="33">
        <v>41759</v>
      </c>
      <c r="B3927" s="44">
        <v>1.385</v>
      </c>
      <c r="C3927" s="44">
        <v>142.07</v>
      </c>
      <c r="D3927" s="44">
        <v>27.454000000000001</v>
      </c>
      <c r="E3927" s="44">
        <v>7.4638999999999998</v>
      </c>
      <c r="F3927" s="44">
        <v>0.82299999999999995</v>
      </c>
      <c r="G3927" s="44">
        <v>307.63</v>
      </c>
      <c r="H3927" s="44">
        <v>4.2023999999999999</v>
      </c>
      <c r="I3927" s="44">
        <v>1.6435999999999999</v>
      </c>
      <c r="J3927" s="45">
        <v>9.0723000000000003</v>
      </c>
    </row>
    <row r="3928" spans="1:10" x14ac:dyDescent="0.25">
      <c r="A3928" s="33">
        <v>41761</v>
      </c>
      <c r="B3928" s="44">
        <v>1.3862000000000001</v>
      </c>
      <c r="C3928" s="44">
        <v>142.06</v>
      </c>
      <c r="D3928" s="44">
        <v>27.443999999999999</v>
      </c>
      <c r="E3928" s="44">
        <v>7.4641000000000002</v>
      </c>
      <c r="F3928" s="44">
        <v>0.82140000000000002</v>
      </c>
      <c r="G3928" s="44">
        <v>307.07</v>
      </c>
      <c r="H3928" s="44">
        <v>4.2035</v>
      </c>
      <c r="I3928" s="44">
        <v>1.6478999999999999</v>
      </c>
      <c r="J3928" s="45">
        <v>9.0245999999999995</v>
      </c>
    </row>
    <row r="3929" spans="1:10" x14ac:dyDescent="0.25">
      <c r="A3929" s="33">
        <v>41764</v>
      </c>
      <c r="B3929" s="44">
        <v>1.3874</v>
      </c>
      <c r="C3929" s="44">
        <v>141.44</v>
      </c>
      <c r="D3929" s="44">
        <v>27.436</v>
      </c>
      <c r="E3929" s="44">
        <v>7.4638999999999998</v>
      </c>
      <c r="F3929" s="44">
        <v>0.82293000000000005</v>
      </c>
      <c r="G3929" s="44">
        <v>308.08999999999997</v>
      </c>
      <c r="H3929" s="44">
        <v>4.2087000000000003</v>
      </c>
      <c r="I3929" s="44">
        <v>1.6372</v>
      </c>
      <c r="J3929" s="45">
        <v>9.0844000000000005</v>
      </c>
    </row>
    <row r="3930" spans="1:10" x14ac:dyDescent="0.25">
      <c r="A3930" s="33">
        <v>41765</v>
      </c>
      <c r="B3930" s="44">
        <v>1.3945000000000001</v>
      </c>
      <c r="C3930" s="44">
        <v>141.88999999999999</v>
      </c>
      <c r="D3930" s="44">
        <v>27.437999999999999</v>
      </c>
      <c r="E3930" s="44">
        <v>7.4641000000000002</v>
      </c>
      <c r="F3930" s="44">
        <v>0.82115000000000005</v>
      </c>
      <c r="G3930" s="44">
        <v>307.02999999999997</v>
      </c>
      <c r="H3930" s="44">
        <v>4.2019000000000002</v>
      </c>
      <c r="I3930" s="44">
        <v>1.6271</v>
      </c>
      <c r="J3930" s="45">
        <v>9.0665999999999993</v>
      </c>
    </row>
    <row r="3931" spans="1:10" x14ac:dyDescent="0.25">
      <c r="A3931" s="33">
        <v>41766</v>
      </c>
      <c r="B3931" s="44">
        <v>1.3927</v>
      </c>
      <c r="C3931" s="44">
        <v>141.68</v>
      </c>
      <c r="D3931" s="44">
        <v>27.411999999999999</v>
      </c>
      <c r="E3931" s="44">
        <v>7.4641000000000002</v>
      </c>
      <c r="F3931" s="44">
        <v>0.82069999999999999</v>
      </c>
      <c r="G3931" s="44">
        <v>305.89999999999998</v>
      </c>
      <c r="H3931" s="44">
        <v>4.1997999999999998</v>
      </c>
      <c r="I3931" s="44">
        <v>1.6225000000000001</v>
      </c>
      <c r="J3931" s="45">
        <v>9.0496999999999996</v>
      </c>
    </row>
    <row r="3932" spans="1:10" x14ac:dyDescent="0.25">
      <c r="A3932" s="33">
        <v>41767</v>
      </c>
      <c r="B3932" s="44">
        <v>1.3953</v>
      </c>
      <c r="C3932" s="44">
        <v>141.94999999999999</v>
      </c>
      <c r="D3932" s="44">
        <v>27.402999999999999</v>
      </c>
      <c r="E3932" s="44">
        <v>7.4638</v>
      </c>
      <c r="F3932" s="44">
        <v>0.82330000000000003</v>
      </c>
      <c r="G3932" s="44">
        <v>304.17</v>
      </c>
      <c r="H3932" s="44">
        <v>4.1932</v>
      </c>
      <c r="I3932" s="44">
        <v>1.6274999999999999</v>
      </c>
      <c r="J3932" s="45">
        <v>9.0439000000000007</v>
      </c>
    </row>
    <row r="3933" spans="1:10" x14ac:dyDescent="0.25">
      <c r="A3933" s="33">
        <v>41768</v>
      </c>
      <c r="B3933" s="44">
        <v>1.3781000000000001</v>
      </c>
      <c r="C3933" s="44">
        <v>140.13999999999999</v>
      </c>
      <c r="D3933" s="44">
        <v>27.391999999999999</v>
      </c>
      <c r="E3933" s="44">
        <v>7.4640000000000004</v>
      </c>
      <c r="F3933" s="44">
        <v>0.81725000000000003</v>
      </c>
      <c r="G3933" s="44">
        <v>303.98</v>
      </c>
      <c r="H3933" s="44">
        <v>4.1822999999999997</v>
      </c>
      <c r="I3933" s="44">
        <v>1.6306</v>
      </c>
      <c r="J3933" s="45">
        <v>9.0189000000000004</v>
      </c>
    </row>
    <row r="3934" spans="1:10" x14ac:dyDescent="0.25">
      <c r="A3934" s="33">
        <v>41771</v>
      </c>
      <c r="B3934" s="44">
        <v>1.3765000000000001</v>
      </c>
      <c r="C3934" s="44">
        <v>140.31</v>
      </c>
      <c r="D3934" s="44">
        <v>27.396000000000001</v>
      </c>
      <c r="E3934" s="44">
        <v>7.4641999999999999</v>
      </c>
      <c r="F3934" s="44">
        <v>0.81515000000000004</v>
      </c>
      <c r="G3934" s="44">
        <v>303.70999999999998</v>
      </c>
      <c r="H3934" s="44">
        <v>4.1818</v>
      </c>
      <c r="I3934" s="44">
        <v>1.6073999999999999</v>
      </c>
      <c r="J3934" s="45">
        <v>9.0154999999999994</v>
      </c>
    </row>
    <row r="3935" spans="1:10" x14ac:dyDescent="0.25">
      <c r="A3935" s="33">
        <v>41772</v>
      </c>
      <c r="B3935" s="44">
        <v>1.3703000000000001</v>
      </c>
      <c r="C3935" s="44">
        <v>140.25</v>
      </c>
      <c r="D3935" s="44">
        <v>27.404</v>
      </c>
      <c r="E3935" s="44">
        <v>7.4638999999999998</v>
      </c>
      <c r="F3935" s="44">
        <v>0.81394999999999995</v>
      </c>
      <c r="G3935" s="44">
        <v>303.33</v>
      </c>
      <c r="H3935" s="44">
        <v>4.1853999999999996</v>
      </c>
      <c r="I3935" s="44">
        <v>1.6072</v>
      </c>
      <c r="J3935" s="45">
        <v>8.9909999999999997</v>
      </c>
    </row>
    <row r="3936" spans="1:10" x14ac:dyDescent="0.25">
      <c r="A3936" s="33">
        <v>41773</v>
      </c>
      <c r="B3936" s="44">
        <v>1.3718999999999999</v>
      </c>
      <c r="C3936" s="44">
        <v>139.65</v>
      </c>
      <c r="D3936" s="44">
        <v>27.43</v>
      </c>
      <c r="E3936" s="44">
        <v>7.4645999999999999</v>
      </c>
      <c r="F3936" s="44">
        <v>0.81769999999999998</v>
      </c>
      <c r="G3936" s="44">
        <v>304.3</v>
      </c>
      <c r="H3936" s="44">
        <v>4.1883999999999997</v>
      </c>
      <c r="I3936" s="44">
        <v>1.5928</v>
      </c>
      <c r="J3936" s="45">
        <v>8.9990000000000006</v>
      </c>
    </row>
    <row r="3937" spans="1:10" x14ac:dyDescent="0.25">
      <c r="A3937" s="33">
        <v>41774</v>
      </c>
      <c r="B3937" s="44">
        <v>1.3658999999999999</v>
      </c>
      <c r="C3937" s="44">
        <v>139.16999999999999</v>
      </c>
      <c r="D3937" s="44">
        <v>27.44</v>
      </c>
      <c r="E3937" s="44">
        <v>7.4644000000000004</v>
      </c>
      <c r="F3937" s="44">
        <v>0.81520000000000004</v>
      </c>
      <c r="G3937" s="44">
        <v>303.62</v>
      </c>
      <c r="H3937" s="44">
        <v>4.1791999999999998</v>
      </c>
      <c r="I3937" s="44">
        <v>1.5739000000000001</v>
      </c>
      <c r="J3937" s="45">
        <v>8.9740000000000002</v>
      </c>
    </row>
    <row r="3938" spans="1:10" x14ac:dyDescent="0.25">
      <c r="A3938" s="33">
        <v>41775</v>
      </c>
      <c r="B3938" s="44">
        <v>1.3695999999999999</v>
      </c>
      <c r="C3938" s="44">
        <v>138.94999999999999</v>
      </c>
      <c r="D3938" s="44">
        <v>27.443000000000001</v>
      </c>
      <c r="E3938" s="44">
        <v>7.4645999999999999</v>
      </c>
      <c r="F3938" s="44">
        <v>0.81479999999999997</v>
      </c>
      <c r="G3938" s="44">
        <v>305.93</v>
      </c>
      <c r="H3938" s="44">
        <v>4.1904000000000003</v>
      </c>
      <c r="I3938" s="44">
        <v>1.5845</v>
      </c>
      <c r="J3938" s="45">
        <v>9.0122</v>
      </c>
    </row>
    <row r="3939" spans="1:10" x14ac:dyDescent="0.25">
      <c r="A3939" s="33">
        <v>41778</v>
      </c>
      <c r="B3939" s="44">
        <v>1.3714999999999999</v>
      </c>
      <c r="C3939" s="44">
        <v>138.79</v>
      </c>
      <c r="D3939" s="44">
        <v>27.474</v>
      </c>
      <c r="E3939" s="44">
        <v>7.4645000000000001</v>
      </c>
      <c r="F3939" s="44">
        <v>0.81459999999999999</v>
      </c>
      <c r="G3939" s="44">
        <v>305.38</v>
      </c>
      <c r="H3939" s="44">
        <v>4.1867999999999999</v>
      </c>
      <c r="I3939" s="44">
        <v>1.5785</v>
      </c>
      <c r="J3939" s="45">
        <v>9.0460999999999991</v>
      </c>
    </row>
    <row r="3940" spans="1:10" x14ac:dyDescent="0.25">
      <c r="A3940" s="33">
        <v>41779</v>
      </c>
      <c r="B3940" s="44">
        <v>1.3702000000000001</v>
      </c>
      <c r="C3940" s="44">
        <v>138.88</v>
      </c>
      <c r="D3940" s="44">
        <v>27.478999999999999</v>
      </c>
      <c r="E3940" s="44">
        <v>7.4645999999999999</v>
      </c>
      <c r="F3940" s="44">
        <v>0.81399999999999995</v>
      </c>
      <c r="G3940" s="44">
        <v>305.45999999999998</v>
      </c>
      <c r="H3940" s="44">
        <v>4.1893000000000002</v>
      </c>
      <c r="I3940" s="44">
        <v>1.5674999999999999</v>
      </c>
      <c r="J3940" s="45">
        <v>9.0294000000000008</v>
      </c>
    </row>
    <row r="3941" spans="1:10" x14ac:dyDescent="0.25">
      <c r="A3941" s="33">
        <v>41780</v>
      </c>
      <c r="B3941" s="44">
        <v>1.3675999999999999</v>
      </c>
      <c r="C3941" s="44">
        <v>138.18</v>
      </c>
      <c r="D3941" s="44">
        <v>27.466999999999999</v>
      </c>
      <c r="E3941" s="44">
        <v>7.4649000000000001</v>
      </c>
      <c r="F3941" s="44">
        <v>0.80940000000000001</v>
      </c>
      <c r="G3941" s="44">
        <v>304.48</v>
      </c>
      <c r="H3941" s="44">
        <v>4.1887999999999996</v>
      </c>
      <c r="I3941" s="44">
        <v>1.5630999999999999</v>
      </c>
      <c r="J3941" s="45">
        <v>9.0007999999999999</v>
      </c>
    </row>
    <row r="3942" spans="1:10" x14ac:dyDescent="0.25">
      <c r="A3942" s="33">
        <v>41781</v>
      </c>
      <c r="B3942" s="44">
        <v>1.3668</v>
      </c>
      <c r="C3942" s="44">
        <v>138.96</v>
      </c>
      <c r="D3942" s="44">
        <v>27.443000000000001</v>
      </c>
      <c r="E3942" s="44">
        <v>7.4648000000000003</v>
      </c>
      <c r="F3942" s="44">
        <v>0.81040000000000001</v>
      </c>
      <c r="G3942" s="44">
        <v>304.10000000000002</v>
      </c>
      <c r="H3942" s="44">
        <v>4.1764999999999999</v>
      </c>
      <c r="I3942" s="44">
        <v>1.5571999999999999</v>
      </c>
      <c r="J3942" s="45">
        <v>8.9944000000000006</v>
      </c>
    </row>
    <row r="3943" spans="1:10" x14ac:dyDescent="0.25">
      <c r="A3943" s="33">
        <v>41782</v>
      </c>
      <c r="B3943" s="44">
        <v>1.363</v>
      </c>
      <c r="C3943" s="44">
        <v>138.91999999999999</v>
      </c>
      <c r="D3943" s="44">
        <v>27.437999999999999</v>
      </c>
      <c r="E3943" s="44">
        <v>7.4641000000000002</v>
      </c>
      <c r="F3943" s="44">
        <v>0.80935000000000001</v>
      </c>
      <c r="G3943" s="44">
        <v>303.49</v>
      </c>
      <c r="H3943" s="44">
        <v>4.1631</v>
      </c>
      <c r="I3943" s="44">
        <v>1.5537000000000001</v>
      </c>
      <c r="J3943" s="45">
        <v>9.06</v>
      </c>
    </row>
    <row r="3944" spans="1:10" x14ac:dyDescent="0.25">
      <c r="A3944" s="33">
        <v>41785</v>
      </c>
      <c r="B3944" s="44">
        <v>1.3634999999999999</v>
      </c>
      <c r="C3944" s="44">
        <v>138.97</v>
      </c>
      <c r="D3944" s="44">
        <v>27.420999999999999</v>
      </c>
      <c r="E3944" s="44">
        <v>7.4637000000000002</v>
      </c>
      <c r="F3944" s="44">
        <v>0.80989999999999995</v>
      </c>
      <c r="G3944" s="44">
        <v>302.77</v>
      </c>
      <c r="H3944" s="44">
        <v>4.1550000000000002</v>
      </c>
      <c r="I3944" s="44">
        <v>1.5508</v>
      </c>
      <c r="J3944" s="45">
        <v>9.0371000000000006</v>
      </c>
    </row>
    <row r="3945" spans="1:10" x14ac:dyDescent="0.25">
      <c r="A3945" s="33">
        <v>41786</v>
      </c>
      <c r="B3945" s="44">
        <v>1.3637999999999999</v>
      </c>
      <c r="C3945" s="44">
        <v>139.01</v>
      </c>
      <c r="D3945" s="44">
        <v>27.433</v>
      </c>
      <c r="E3945" s="44">
        <v>7.4634</v>
      </c>
      <c r="F3945" s="44">
        <v>0.81100000000000005</v>
      </c>
      <c r="G3945" s="44">
        <v>303.58</v>
      </c>
      <c r="H3945" s="44">
        <v>4.1637000000000004</v>
      </c>
      <c r="I3945" s="44">
        <v>1.5517000000000001</v>
      </c>
      <c r="J3945" s="45">
        <v>9.0393000000000008</v>
      </c>
    </row>
    <row r="3946" spans="1:10" x14ac:dyDescent="0.25">
      <c r="A3946" s="33">
        <v>41787</v>
      </c>
      <c r="B3946" s="44">
        <v>1.3608</v>
      </c>
      <c r="C3946" s="44">
        <v>138.72999999999999</v>
      </c>
      <c r="D3946" s="44">
        <v>27.442</v>
      </c>
      <c r="E3946" s="44">
        <v>7.4630999999999998</v>
      </c>
      <c r="F3946" s="44">
        <v>0.8125</v>
      </c>
      <c r="G3946" s="44">
        <v>304</v>
      </c>
      <c r="H3946" s="44">
        <v>4.1563999999999997</v>
      </c>
      <c r="I3946" s="44">
        <v>1.5660000000000001</v>
      </c>
      <c r="J3946" s="45">
        <v>9.032</v>
      </c>
    </row>
    <row r="3947" spans="1:10" x14ac:dyDescent="0.25">
      <c r="A3947" s="33">
        <v>41788</v>
      </c>
      <c r="B3947" s="44">
        <v>1.3612</v>
      </c>
      <c r="C3947" s="44">
        <v>138.34</v>
      </c>
      <c r="D3947" s="44">
        <v>27.474</v>
      </c>
      <c r="E3947" s="44">
        <v>7.4638999999999998</v>
      </c>
      <c r="F3947" s="44">
        <v>0.8145</v>
      </c>
      <c r="G3947" s="44">
        <v>302.89</v>
      </c>
      <c r="H3947" s="44">
        <v>4.1445999999999996</v>
      </c>
      <c r="I3947" s="44">
        <v>1.5650999999999999</v>
      </c>
      <c r="J3947" s="45">
        <v>9.0254999999999992</v>
      </c>
    </row>
    <row r="3948" spans="1:10" x14ac:dyDescent="0.25">
      <c r="A3948" s="33">
        <v>41789</v>
      </c>
      <c r="B3948" s="44">
        <v>1.3607</v>
      </c>
      <c r="C3948" s="44">
        <v>138.36000000000001</v>
      </c>
      <c r="D3948" s="44">
        <v>27.471</v>
      </c>
      <c r="E3948" s="44">
        <v>7.4638999999999998</v>
      </c>
      <c r="F3948" s="44">
        <v>0.81310000000000004</v>
      </c>
      <c r="G3948" s="44">
        <v>302.81</v>
      </c>
      <c r="H3948" s="44">
        <v>4.1410999999999998</v>
      </c>
      <c r="I3948" s="44">
        <v>1.5506</v>
      </c>
      <c r="J3948" s="45">
        <v>9.0823</v>
      </c>
    </row>
    <row r="3949" spans="1:10" x14ac:dyDescent="0.25">
      <c r="A3949" s="33">
        <v>41792</v>
      </c>
      <c r="B3949" s="44">
        <v>1.3611</v>
      </c>
      <c r="C3949" s="44">
        <v>138.94</v>
      </c>
      <c r="D3949" s="44">
        <v>27.481999999999999</v>
      </c>
      <c r="E3949" s="44">
        <v>7.4640000000000004</v>
      </c>
      <c r="F3949" s="44">
        <v>0.81289999999999996</v>
      </c>
      <c r="G3949" s="44">
        <v>302.81</v>
      </c>
      <c r="H3949" s="44">
        <v>4.1393000000000004</v>
      </c>
      <c r="I3949" s="44">
        <v>1.5504</v>
      </c>
      <c r="J3949" s="45">
        <v>9.1027000000000005</v>
      </c>
    </row>
    <row r="3950" spans="1:10" x14ac:dyDescent="0.25">
      <c r="A3950" s="33">
        <v>41793</v>
      </c>
      <c r="B3950" s="44">
        <v>1.3645</v>
      </c>
      <c r="C3950" s="44">
        <v>139.63999999999999</v>
      </c>
      <c r="D3950" s="44">
        <v>27.463000000000001</v>
      </c>
      <c r="E3950" s="44">
        <v>7.4638</v>
      </c>
      <c r="F3950" s="44">
        <v>0.81469999999999998</v>
      </c>
      <c r="G3950" s="44">
        <v>304.93</v>
      </c>
      <c r="H3950" s="44">
        <v>4.1479999999999997</v>
      </c>
      <c r="I3950" s="44">
        <v>1.5489999999999999</v>
      </c>
      <c r="J3950" s="45">
        <v>9.1044</v>
      </c>
    </row>
    <row r="3951" spans="1:10" x14ac:dyDescent="0.25">
      <c r="A3951" s="33">
        <v>41794</v>
      </c>
      <c r="B3951" s="44">
        <v>1.3627</v>
      </c>
      <c r="C3951" s="44">
        <v>139.78</v>
      </c>
      <c r="D3951" s="44">
        <v>27.46</v>
      </c>
      <c r="E3951" s="44">
        <v>7.4634999999999998</v>
      </c>
      <c r="F3951" s="44">
        <v>0.81299999999999994</v>
      </c>
      <c r="G3951" s="44">
        <v>305.39999999999998</v>
      </c>
      <c r="H3951" s="44">
        <v>4.1454000000000004</v>
      </c>
      <c r="I3951" s="44">
        <v>1.5394000000000001</v>
      </c>
      <c r="J3951" s="45">
        <v>9.0739999999999998</v>
      </c>
    </row>
    <row r="3952" spans="1:10" x14ac:dyDescent="0.25">
      <c r="A3952" s="33">
        <v>41795</v>
      </c>
      <c r="B3952" s="44">
        <v>1.3567</v>
      </c>
      <c r="C3952" s="44">
        <v>139.24</v>
      </c>
      <c r="D3952" s="44">
        <v>27.45</v>
      </c>
      <c r="E3952" s="44">
        <v>7.4626000000000001</v>
      </c>
      <c r="F3952" s="44">
        <v>0.81030000000000002</v>
      </c>
      <c r="G3952" s="44">
        <v>303.8</v>
      </c>
      <c r="H3952" s="44">
        <v>4.1181000000000001</v>
      </c>
      <c r="I3952" s="44">
        <v>1.5405</v>
      </c>
      <c r="J3952" s="45">
        <v>9.0284999999999993</v>
      </c>
    </row>
    <row r="3953" spans="1:10" x14ac:dyDescent="0.25">
      <c r="A3953" s="33">
        <v>41796</v>
      </c>
      <c r="B3953" s="44">
        <v>1.3642000000000001</v>
      </c>
      <c r="C3953" s="44">
        <v>139.71</v>
      </c>
      <c r="D3953" s="44">
        <v>27.460999999999999</v>
      </c>
      <c r="E3953" s="44">
        <v>7.4621000000000004</v>
      </c>
      <c r="F3953" s="44">
        <v>0.81079999999999997</v>
      </c>
      <c r="G3953" s="44">
        <v>303.5</v>
      </c>
      <c r="H3953" s="44">
        <v>4.1153000000000004</v>
      </c>
      <c r="I3953" s="44">
        <v>1.5488999999999999</v>
      </c>
      <c r="J3953" s="45">
        <v>9.0673999999999992</v>
      </c>
    </row>
    <row r="3954" spans="1:10" x14ac:dyDescent="0.25">
      <c r="A3954" s="33">
        <v>41799</v>
      </c>
      <c r="B3954" s="44">
        <v>1.3608</v>
      </c>
      <c r="C3954" s="44">
        <v>139.38999999999999</v>
      </c>
      <c r="D3954" s="44">
        <v>27.451000000000001</v>
      </c>
      <c r="E3954" s="44">
        <v>7.4619</v>
      </c>
      <c r="F3954" s="44">
        <v>0.80984999999999996</v>
      </c>
      <c r="G3954" s="44">
        <v>303.33999999999997</v>
      </c>
      <c r="H3954" s="44">
        <v>4.0997000000000003</v>
      </c>
      <c r="I3954" s="44">
        <v>1.5397000000000001</v>
      </c>
      <c r="J3954" s="45">
        <v>9.0794999999999995</v>
      </c>
    </row>
    <row r="3955" spans="1:10" x14ac:dyDescent="0.25">
      <c r="A3955" s="33">
        <v>41800</v>
      </c>
      <c r="B3955" s="44">
        <v>1.3547</v>
      </c>
      <c r="C3955" s="44">
        <v>138.63</v>
      </c>
      <c r="D3955" s="44">
        <v>27.451000000000001</v>
      </c>
      <c r="E3955" s="44">
        <v>7.4611000000000001</v>
      </c>
      <c r="F3955" s="44">
        <v>0.8075</v>
      </c>
      <c r="G3955" s="44">
        <v>304.13</v>
      </c>
      <c r="H3955" s="44">
        <v>4.1058000000000003</v>
      </c>
      <c r="I3955" s="44">
        <v>1.544</v>
      </c>
      <c r="J3955" s="45">
        <v>9.0686</v>
      </c>
    </row>
    <row r="3956" spans="1:10" x14ac:dyDescent="0.25">
      <c r="A3956" s="33">
        <v>41801</v>
      </c>
      <c r="B3956" s="44">
        <v>1.3547</v>
      </c>
      <c r="C3956" s="44">
        <v>138.19</v>
      </c>
      <c r="D3956" s="44">
        <v>27.445</v>
      </c>
      <c r="E3956" s="44">
        <v>7.4615</v>
      </c>
      <c r="F3956" s="44">
        <v>0.80700000000000005</v>
      </c>
      <c r="G3956" s="44">
        <v>305.62</v>
      </c>
      <c r="H3956" s="44">
        <v>4.1138000000000003</v>
      </c>
      <c r="I3956" s="44">
        <v>1.5507</v>
      </c>
      <c r="J3956" s="45">
        <v>9.0466999999999995</v>
      </c>
    </row>
    <row r="3957" spans="1:10" x14ac:dyDescent="0.25">
      <c r="A3957" s="33">
        <v>41802</v>
      </c>
      <c r="B3957" s="44">
        <v>1.3528</v>
      </c>
      <c r="C3957" s="44">
        <v>138.12</v>
      </c>
      <c r="D3957" s="44">
        <v>27.42</v>
      </c>
      <c r="E3957" s="44">
        <v>7.4602000000000004</v>
      </c>
      <c r="F3957" s="44">
        <v>0.80389999999999995</v>
      </c>
      <c r="G3957" s="44">
        <v>305.83999999999997</v>
      </c>
      <c r="H3957" s="44">
        <v>4.1040000000000001</v>
      </c>
      <c r="I3957" s="44">
        <v>1.5506</v>
      </c>
      <c r="J3957" s="45">
        <v>9.0637000000000008</v>
      </c>
    </row>
    <row r="3958" spans="1:10" x14ac:dyDescent="0.25">
      <c r="A3958" s="33">
        <v>41803</v>
      </c>
      <c r="B3958" s="44">
        <v>1.3533999999999999</v>
      </c>
      <c r="C3958" s="44">
        <v>138.08000000000001</v>
      </c>
      <c r="D3958" s="44">
        <v>27.44</v>
      </c>
      <c r="E3958" s="44">
        <v>7.4588000000000001</v>
      </c>
      <c r="F3958" s="44">
        <v>0.79790000000000005</v>
      </c>
      <c r="G3958" s="44">
        <v>306.60000000000002</v>
      </c>
      <c r="H3958" s="44">
        <v>4.1265000000000001</v>
      </c>
      <c r="I3958" s="44">
        <v>1.5570999999999999</v>
      </c>
      <c r="J3958" s="45">
        <v>9.0231999999999992</v>
      </c>
    </row>
    <row r="3959" spans="1:10" x14ac:dyDescent="0.25">
      <c r="A3959" s="33">
        <v>41806</v>
      </c>
      <c r="B3959" s="44">
        <v>1.3532</v>
      </c>
      <c r="C3959" s="44">
        <v>137.81</v>
      </c>
      <c r="D3959" s="44">
        <v>27.437999999999999</v>
      </c>
      <c r="E3959" s="44">
        <v>7.4570999999999996</v>
      </c>
      <c r="F3959" s="44">
        <v>0.7974</v>
      </c>
      <c r="G3959" s="44">
        <v>307.51</v>
      </c>
      <c r="H3959" s="44">
        <v>4.1425000000000001</v>
      </c>
      <c r="I3959" s="44">
        <v>1.5559000000000001</v>
      </c>
      <c r="J3959" s="45">
        <v>9.0005000000000006</v>
      </c>
    </row>
    <row r="3960" spans="1:10" x14ac:dyDescent="0.25">
      <c r="A3960" s="33">
        <v>41807</v>
      </c>
      <c r="B3960" s="44">
        <v>1.3568</v>
      </c>
      <c r="C3960" s="44">
        <v>138.4</v>
      </c>
      <c r="D3960" s="44">
        <v>27.445</v>
      </c>
      <c r="E3960" s="44">
        <v>7.4562999999999997</v>
      </c>
      <c r="F3960" s="44">
        <v>0.7994</v>
      </c>
      <c r="G3960" s="44">
        <v>307.33999999999997</v>
      </c>
      <c r="H3960" s="44">
        <v>4.1371000000000002</v>
      </c>
      <c r="I3960" s="44">
        <v>1.5566</v>
      </c>
      <c r="J3960" s="45">
        <v>9.0058000000000007</v>
      </c>
    </row>
    <row r="3961" spans="1:10" x14ac:dyDescent="0.25">
      <c r="A3961" s="33">
        <v>41808</v>
      </c>
      <c r="B3961" s="44">
        <v>1.3563000000000001</v>
      </c>
      <c r="C3961" s="44">
        <v>138.65</v>
      </c>
      <c r="D3961" s="44">
        <v>27.481000000000002</v>
      </c>
      <c r="E3961" s="44">
        <v>7.4562999999999997</v>
      </c>
      <c r="F3961" s="44">
        <v>0.80049999999999999</v>
      </c>
      <c r="G3961" s="44">
        <v>307.36</v>
      </c>
      <c r="H3961" s="44">
        <v>4.1444000000000001</v>
      </c>
      <c r="I3961" s="44">
        <v>1.5546</v>
      </c>
      <c r="J3961" s="45">
        <v>9.0069999999999997</v>
      </c>
    </row>
    <row r="3962" spans="1:10" x14ac:dyDescent="0.25">
      <c r="A3962" s="33">
        <v>41809</v>
      </c>
      <c r="B3962" s="44">
        <v>1.3620000000000001</v>
      </c>
      <c r="C3962" s="44">
        <v>138.82</v>
      </c>
      <c r="D3962" s="44">
        <v>27.434999999999999</v>
      </c>
      <c r="E3962" s="44">
        <v>7.4564000000000004</v>
      </c>
      <c r="F3962" s="44">
        <v>0.79984999999999995</v>
      </c>
      <c r="G3962" s="44">
        <v>305.31</v>
      </c>
      <c r="H3962" s="44">
        <v>4.1326000000000001</v>
      </c>
      <c r="I3962" s="44">
        <v>1.5606</v>
      </c>
      <c r="J3962" s="45">
        <v>9.0884999999999998</v>
      </c>
    </row>
    <row r="3963" spans="1:10" x14ac:dyDescent="0.25">
      <c r="A3963" s="33">
        <v>41810</v>
      </c>
      <c r="B3963" s="44">
        <v>1.3588</v>
      </c>
      <c r="C3963" s="44">
        <v>138.68</v>
      </c>
      <c r="D3963" s="44">
        <v>27.433</v>
      </c>
      <c r="E3963" s="44">
        <v>7.4561000000000002</v>
      </c>
      <c r="F3963" s="44">
        <v>0.79749999999999999</v>
      </c>
      <c r="G3963" s="44">
        <v>305.70999999999998</v>
      </c>
      <c r="H3963" s="44">
        <v>4.1605999999999996</v>
      </c>
      <c r="I3963" s="44">
        <v>1.5628</v>
      </c>
      <c r="J3963" s="45">
        <v>9.1489999999999991</v>
      </c>
    </row>
    <row r="3964" spans="1:10" x14ac:dyDescent="0.25">
      <c r="A3964" s="33">
        <v>41813</v>
      </c>
      <c r="B3964" s="44">
        <v>1.3595999999999999</v>
      </c>
      <c r="C3964" s="44">
        <v>138.46</v>
      </c>
      <c r="D3964" s="44">
        <v>27.457999999999998</v>
      </c>
      <c r="E3964" s="44">
        <v>7.4549000000000003</v>
      </c>
      <c r="F3964" s="44">
        <v>0.7994</v>
      </c>
      <c r="G3964" s="44">
        <v>305.25</v>
      </c>
      <c r="H3964" s="44">
        <v>4.1497999999999999</v>
      </c>
      <c r="I3964" s="44">
        <v>1.5639000000000001</v>
      </c>
      <c r="J3964" s="45">
        <v>9.1282999999999994</v>
      </c>
    </row>
    <row r="3965" spans="1:10" x14ac:dyDescent="0.25">
      <c r="A3965" s="33">
        <v>41814</v>
      </c>
      <c r="B3965" s="44">
        <v>1.3617999999999999</v>
      </c>
      <c r="C3965" s="44">
        <v>138.80000000000001</v>
      </c>
      <c r="D3965" s="44">
        <v>27.443000000000001</v>
      </c>
      <c r="E3965" s="44">
        <v>7.4547999999999996</v>
      </c>
      <c r="F3965" s="44">
        <v>0.80149999999999999</v>
      </c>
      <c r="G3965" s="44">
        <v>305.73</v>
      </c>
      <c r="H3965" s="44">
        <v>4.1539999999999999</v>
      </c>
      <c r="I3965" s="44">
        <v>1.5629</v>
      </c>
      <c r="J3965" s="45">
        <v>9.1516000000000002</v>
      </c>
    </row>
    <row r="3966" spans="1:10" x14ac:dyDescent="0.25">
      <c r="A3966" s="33">
        <v>41815</v>
      </c>
      <c r="B3966" s="44">
        <v>1.3614999999999999</v>
      </c>
      <c r="C3966" s="44">
        <v>138.72999999999999</v>
      </c>
      <c r="D3966" s="44">
        <v>27.434999999999999</v>
      </c>
      <c r="E3966" s="44">
        <v>7.4550000000000001</v>
      </c>
      <c r="F3966" s="44">
        <v>0.80225000000000002</v>
      </c>
      <c r="G3966" s="44">
        <v>307.23</v>
      </c>
      <c r="H3966" s="44">
        <v>4.1504000000000003</v>
      </c>
      <c r="I3966" s="44">
        <v>1.5684</v>
      </c>
      <c r="J3966" s="45">
        <v>9.1734000000000009</v>
      </c>
    </row>
    <row r="3967" spans="1:10" x14ac:dyDescent="0.25">
      <c r="A3967" s="33">
        <v>41816</v>
      </c>
      <c r="B3967" s="44">
        <v>1.3606</v>
      </c>
      <c r="C3967" s="44">
        <v>138.49</v>
      </c>
      <c r="D3967" s="44">
        <v>27.446999999999999</v>
      </c>
      <c r="E3967" s="44">
        <v>7.4558999999999997</v>
      </c>
      <c r="F3967" s="44">
        <v>0.79910000000000003</v>
      </c>
      <c r="G3967" s="44">
        <v>307.89999999999998</v>
      </c>
      <c r="H3967" s="44">
        <v>4.1430999999999996</v>
      </c>
      <c r="I3967" s="44">
        <v>1.5716000000000001</v>
      </c>
      <c r="J3967" s="45">
        <v>9.1841000000000008</v>
      </c>
    </row>
    <row r="3968" spans="1:10" x14ac:dyDescent="0.25">
      <c r="A3968" s="33">
        <v>41817</v>
      </c>
      <c r="B3968" s="44">
        <v>1.3620000000000001</v>
      </c>
      <c r="C3968" s="44">
        <v>138.09</v>
      </c>
      <c r="D3968" s="44">
        <v>27.459</v>
      </c>
      <c r="E3968" s="44">
        <v>7.4570999999999996</v>
      </c>
      <c r="F3968" s="44">
        <v>0.79964999999999997</v>
      </c>
      <c r="G3968" s="44">
        <v>308.58999999999997</v>
      </c>
      <c r="H3968" s="44">
        <v>4.1521999999999997</v>
      </c>
      <c r="I3968" s="44">
        <v>1.5721000000000001</v>
      </c>
      <c r="J3968" s="45">
        <v>9.1961999999999993</v>
      </c>
    </row>
    <row r="3969" spans="1:10" x14ac:dyDescent="0.25">
      <c r="A3969" s="33">
        <v>41820</v>
      </c>
      <c r="B3969" s="44">
        <v>1.3657999999999999</v>
      </c>
      <c r="C3969" s="44">
        <v>138.44</v>
      </c>
      <c r="D3969" s="44">
        <v>27.452999999999999</v>
      </c>
      <c r="E3969" s="44">
        <v>7.4557000000000002</v>
      </c>
      <c r="F3969" s="44">
        <v>0.80149999999999999</v>
      </c>
      <c r="G3969" s="44">
        <v>309.3</v>
      </c>
      <c r="H3969" s="44">
        <v>4.1567999999999996</v>
      </c>
      <c r="I3969" s="44">
        <v>1.5750999999999999</v>
      </c>
      <c r="J3969" s="45">
        <v>9.1761999999999997</v>
      </c>
    </row>
    <row r="3970" spans="1:10" x14ac:dyDescent="0.25">
      <c r="A3970" s="33">
        <v>41821</v>
      </c>
      <c r="B3970" s="44">
        <v>1.3688</v>
      </c>
      <c r="C3970" s="44">
        <v>138.97999999999999</v>
      </c>
      <c r="D3970" s="44">
        <v>27.433</v>
      </c>
      <c r="E3970" s="44">
        <v>7.4557000000000002</v>
      </c>
      <c r="F3970" s="44">
        <v>0.79810000000000003</v>
      </c>
      <c r="G3970" s="44">
        <v>310.43</v>
      </c>
      <c r="H3970" s="44">
        <v>4.1581999999999999</v>
      </c>
      <c r="I3970" s="44">
        <v>1.5658000000000001</v>
      </c>
      <c r="J3970" s="45">
        <v>9.16</v>
      </c>
    </row>
    <row r="3971" spans="1:10" x14ac:dyDescent="0.25">
      <c r="A3971" s="33">
        <v>41822</v>
      </c>
      <c r="B3971" s="44">
        <v>1.3655999999999999</v>
      </c>
      <c r="C3971" s="44">
        <v>138.65</v>
      </c>
      <c r="D3971" s="44">
        <v>27.431999999999999</v>
      </c>
      <c r="E3971" s="44">
        <v>7.4562999999999997</v>
      </c>
      <c r="F3971" s="44">
        <v>0.79579999999999995</v>
      </c>
      <c r="G3971" s="44">
        <v>311.10000000000002</v>
      </c>
      <c r="H3971" s="44">
        <v>4.1456</v>
      </c>
      <c r="I3971" s="44">
        <v>1.5639000000000001</v>
      </c>
      <c r="J3971" s="45">
        <v>9.1574000000000009</v>
      </c>
    </row>
    <row r="3972" spans="1:10" x14ac:dyDescent="0.25">
      <c r="A3972" s="33">
        <v>41823</v>
      </c>
      <c r="B3972" s="44">
        <v>1.3646</v>
      </c>
      <c r="C3972" s="44">
        <v>139.06</v>
      </c>
      <c r="D3972" s="44">
        <v>27.439</v>
      </c>
      <c r="E3972" s="44">
        <v>7.4569000000000001</v>
      </c>
      <c r="F3972" s="44">
        <v>0.79649999999999999</v>
      </c>
      <c r="G3972" s="44">
        <v>311.39</v>
      </c>
      <c r="H3972" s="44">
        <v>4.1471</v>
      </c>
      <c r="I3972" s="44">
        <v>1.5533999999999999</v>
      </c>
      <c r="J3972" s="45">
        <v>9.3285999999999998</v>
      </c>
    </row>
    <row r="3973" spans="1:10" x14ac:dyDescent="0.25">
      <c r="A3973" s="33">
        <v>41824</v>
      </c>
      <c r="B3973" s="44">
        <v>1.3588</v>
      </c>
      <c r="C3973" s="44">
        <v>138.66999999999999</v>
      </c>
      <c r="D3973" s="44">
        <v>27.443999999999999</v>
      </c>
      <c r="E3973" s="44">
        <v>7.4565999999999999</v>
      </c>
      <c r="F3973" s="44">
        <v>0.79259999999999997</v>
      </c>
      <c r="G3973" s="44">
        <v>310.27999999999997</v>
      </c>
      <c r="H3973" s="44">
        <v>4.1394000000000002</v>
      </c>
      <c r="I3973" s="44">
        <v>1.5537000000000001</v>
      </c>
      <c r="J3973" s="45">
        <v>9.3129000000000008</v>
      </c>
    </row>
    <row r="3974" spans="1:10" x14ac:dyDescent="0.25">
      <c r="A3974" s="33">
        <v>41827</v>
      </c>
      <c r="B3974" s="44">
        <v>1.3592</v>
      </c>
      <c r="C3974" s="44">
        <v>138.53</v>
      </c>
      <c r="D3974" s="44">
        <v>27.434000000000001</v>
      </c>
      <c r="E3974" s="44">
        <v>7.4561999999999999</v>
      </c>
      <c r="F3974" s="44">
        <v>0.79384999999999994</v>
      </c>
      <c r="G3974" s="44">
        <v>310.58</v>
      </c>
      <c r="H3974" s="44">
        <v>4.1432000000000002</v>
      </c>
      <c r="I3974" s="44">
        <v>1.5477000000000001</v>
      </c>
      <c r="J3974" s="45">
        <v>9.3097999999999992</v>
      </c>
    </row>
    <row r="3975" spans="1:10" x14ac:dyDescent="0.25">
      <c r="A3975" s="33">
        <v>41828</v>
      </c>
      <c r="B3975" s="44">
        <v>1.3589</v>
      </c>
      <c r="C3975" s="44">
        <v>138.26</v>
      </c>
      <c r="D3975" s="44">
        <v>27.437000000000001</v>
      </c>
      <c r="E3975" s="44">
        <v>7.4555999999999996</v>
      </c>
      <c r="F3975" s="44">
        <v>0.79384999999999994</v>
      </c>
      <c r="G3975" s="44">
        <v>308.86</v>
      </c>
      <c r="H3975" s="44">
        <v>4.1344000000000003</v>
      </c>
      <c r="I3975" s="44">
        <v>1.5539000000000001</v>
      </c>
      <c r="J3975" s="45">
        <v>9.2977000000000007</v>
      </c>
    </row>
    <row r="3976" spans="1:10" x14ac:dyDescent="0.25">
      <c r="A3976" s="33">
        <v>41829</v>
      </c>
      <c r="B3976" s="44">
        <v>1.3603000000000001</v>
      </c>
      <c r="C3976" s="44">
        <v>138.38</v>
      </c>
      <c r="D3976" s="44">
        <v>27.433</v>
      </c>
      <c r="E3976" s="44">
        <v>7.4551999999999996</v>
      </c>
      <c r="F3976" s="44">
        <v>0.79554999999999998</v>
      </c>
      <c r="G3976" s="44">
        <v>309.13</v>
      </c>
      <c r="H3976" s="44">
        <v>4.1284000000000001</v>
      </c>
      <c r="I3976" s="44">
        <v>1.5475000000000001</v>
      </c>
      <c r="J3976" s="45">
        <v>9.2584999999999997</v>
      </c>
    </row>
    <row r="3977" spans="1:10" x14ac:dyDescent="0.25">
      <c r="A3977" s="33">
        <v>41830</v>
      </c>
      <c r="B3977" s="44">
        <v>1.3604000000000001</v>
      </c>
      <c r="C3977" s="44">
        <v>137.87</v>
      </c>
      <c r="D3977" s="44">
        <v>27.44</v>
      </c>
      <c r="E3977" s="44">
        <v>7.4553000000000003</v>
      </c>
      <c r="F3977" s="44">
        <v>0.79505000000000003</v>
      </c>
      <c r="G3977" s="44">
        <v>310.39999999999998</v>
      </c>
      <c r="H3977" s="44">
        <v>4.1420000000000003</v>
      </c>
      <c r="I3977" s="44">
        <v>1.5448</v>
      </c>
      <c r="J3977" s="45">
        <v>9.2167999999999992</v>
      </c>
    </row>
    <row r="3978" spans="1:10" x14ac:dyDescent="0.25">
      <c r="A3978" s="33">
        <v>41831</v>
      </c>
      <c r="B3978" s="44">
        <v>1.3594999999999999</v>
      </c>
      <c r="C3978" s="44">
        <v>137.75</v>
      </c>
      <c r="D3978" s="44">
        <v>27.44</v>
      </c>
      <c r="E3978" s="44">
        <v>7.4557000000000002</v>
      </c>
      <c r="F3978" s="44">
        <v>0.79410000000000003</v>
      </c>
      <c r="G3978" s="44">
        <v>310.14999999999998</v>
      </c>
      <c r="H3978" s="44">
        <v>4.1426999999999996</v>
      </c>
      <c r="I3978" s="44">
        <v>1.5510999999999999</v>
      </c>
      <c r="J3978" s="45">
        <v>9.2175999999999991</v>
      </c>
    </row>
    <row r="3979" spans="1:10" x14ac:dyDescent="0.25">
      <c r="A3979" s="33">
        <v>41834</v>
      </c>
      <c r="B3979" s="44">
        <v>1.3627</v>
      </c>
      <c r="C3979" s="44">
        <v>138.29</v>
      </c>
      <c r="D3979" s="44">
        <v>27.439</v>
      </c>
      <c r="E3979" s="44">
        <v>7.4568000000000003</v>
      </c>
      <c r="F3979" s="44">
        <v>0.79659999999999997</v>
      </c>
      <c r="G3979" s="44">
        <v>309.68</v>
      </c>
      <c r="H3979" s="44">
        <v>4.1387999999999998</v>
      </c>
      <c r="I3979" s="44">
        <v>1.5603</v>
      </c>
      <c r="J3979" s="45">
        <v>9.2482000000000006</v>
      </c>
    </row>
    <row r="3980" spans="1:10" x14ac:dyDescent="0.25">
      <c r="A3980" s="33">
        <v>41835</v>
      </c>
      <c r="B3980" s="44">
        <v>1.3613</v>
      </c>
      <c r="C3980" s="44">
        <v>138.28</v>
      </c>
      <c r="D3980" s="44">
        <v>27.431000000000001</v>
      </c>
      <c r="E3980" s="44">
        <v>7.4566999999999997</v>
      </c>
      <c r="F3980" s="44">
        <v>0.79310000000000003</v>
      </c>
      <c r="G3980" s="44">
        <v>309.2</v>
      </c>
      <c r="H3980" s="44">
        <v>4.1407999999999996</v>
      </c>
      <c r="I3980" s="44">
        <v>1.5608</v>
      </c>
      <c r="J3980" s="45">
        <v>9.2563999999999993</v>
      </c>
    </row>
    <row r="3981" spans="1:10" x14ac:dyDescent="0.25">
      <c r="A3981" s="33">
        <v>41836</v>
      </c>
      <c r="B3981" s="44">
        <v>1.3532</v>
      </c>
      <c r="C3981" s="44">
        <v>137.72999999999999</v>
      </c>
      <c r="D3981" s="44">
        <v>27.446000000000002</v>
      </c>
      <c r="E3981" s="44">
        <v>7.4565999999999999</v>
      </c>
      <c r="F3981" s="44">
        <v>0.7903</v>
      </c>
      <c r="G3981" s="44">
        <v>309.13</v>
      </c>
      <c r="H3981" s="44">
        <v>4.1372999999999998</v>
      </c>
      <c r="I3981" s="44">
        <v>1.5661</v>
      </c>
      <c r="J3981" s="45">
        <v>9.2494999999999994</v>
      </c>
    </row>
    <row r="3982" spans="1:10" x14ac:dyDescent="0.25">
      <c r="A3982" s="33">
        <v>41837</v>
      </c>
      <c r="B3982" s="44">
        <v>1.3525</v>
      </c>
      <c r="C3982" s="44">
        <v>137.27000000000001</v>
      </c>
      <c r="D3982" s="44">
        <v>27.44</v>
      </c>
      <c r="E3982" s="44">
        <v>7.4569000000000001</v>
      </c>
      <c r="F3982" s="44">
        <v>0.79090000000000005</v>
      </c>
      <c r="G3982" s="44">
        <v>310.48</v>
      </c>
      <c r="H3982" s="44">
        <v>4.1440000000000001</v>
      </c>
      <c r="I3982" s="44">
        <v>1.5740000000000001</v>
      </c>
      <c r="J3982" s="45">
        <v>9.2469999999999999</v>
      </c>
    </row>
    <row r="3983" spans="1:10" x14ac:dyDescent="0.25">
      <c r="A3983" s="33">
        <v>41838</v>
      </c>
      <c r="B3983" s="44">
        <v>1.3525</v>
      </c>
      <c r="C3983" s="44">
        <v>137.07</v>
      </c>
      <c r="D3983" s="44">
        <v>27.433</v>
      </c>
      <c r="E3983" s="44">
        <v>7.4569999999999999</v>
      </c>
      <c r="F3983" s="44">
        <v>0.79154999999999998</v>
      </c>
      <c r="G3983" s="44">
        <v>310.05</v>
      </c>
      <c r="H3983" s="44">
        <v>4.1475999999999997</v>
      </c>
      <c r="I3983" s="44">
        <v>1.5661</v>
      </c>
      <c r="J3983" s="45">
        <v>9.2281999999999993</v>
      </c>
    </row>
    <row r="3984" spans="1:10" x14ac:dyDescent="0.25">
      <c r="A3984" s="33">
        <v>41841</v>
      </c>
      <c r="B3984" s="44">
        <v>1.3517999999999999</v>
      </c>
      <c r="C3984" s="44">
        <v>136.97</v>
      </c>
      <c r="D3984" s="44">
        <v>27.468</v>
      </c>
      <c r="E3984" s="44">
        <v>7.4566999999999997</v>
      </c>
      <c r="F3984" s="44">
        <v>0.79149999999999998</v>
      </c>
      <c r="G3984" s="44">
        <v>309.56</v>
      </c>
      <c r="H3984" s="44">
        <v>4.1510999999999996</v>
      </c>
      <c r="I3984" s="44">
        <v>1.5677000000000001</v>
      </c>
      <c r="J3984" s="45">
        <v>9.2591999999999999</v>
      </c>
    </row>
    <row r="3985" spans="1:10" x14ac:dyDescent="0.25">
      <c r="A3985" s="33">
        <v>41842</v>
      </c>
      <c r="B3985" s="44">
        <v>1.3481000000000001</v>
      </c>
      <c r="C3985" s="44">
        <v>136.93</v>
      </c>
      <c r="D3985" s="44">
        <v>27.484999999999999</v>
      </c>
      <c r="E3985" s="44">
        <v>7.4566999999999997</v>
      </c>
      <c r="F3985" s="44">
        <v>0.79049999999999998</v>
      </c>
      <c r="G3985" s="44">
        <v>309.63</v>
      </c>
      <c r="H3985" s="44">
        <v>4.1473000000000004</v>
      </c>
      <c r="I3985" s="44">
        <v>1.5648</v>
      </c>
      <c r="J3985" s="45">
        <v>9.2414000000000005</v>
      </c>
    </row>
    <row r="3986" spans="1:10" x14ac:dyDescent="0.25">
      <c r="A3986" s="33">
        <v>41843</v>
      </c>
      <c r="B3986" s="44">
        <v>1.3465</v>
      </c>
      <c r="C3986" s="44">
        <v>136.51</v>
      </c>
      <c r="D3986" s="44">
        <v>27.454000000000001</v>
      </c>
      <c r="E3986" s="44">
        <v>7.4569000000000001</v>
      </c>
      <c r="F3986" s="44">
        <v>0.79079999999999995</v>
      </c>
      <c r="G3986" s="44">
        <v>307.14999999999998</v>
      </c>
      <c r="H3986" s="44">
        <v>4.1340000000000003</v>
      </c>
      <c r="I3986" s="44">
        <v>1.5748</v>
      </c>
      <c r="J3986" s="45">
        <v>9.2015999999999991</v>
      </c>
    </row>
    <row r="3987" spans="1:10" x14ac:dyDescent="0.25">
      <c r="A3987" s="33">
        <v>41844</v>
      </c>
      <c r="B3987" s="44">
        <v>1.3472</v>
      </c>
      <c r="C3987" s="44">
        <v>136.97</v>
      </c>
      <c r="D3987" s="44">
        <v>27.48</v>
      </c>
      <c r="E3987" s="44">
        <v>7.4573</v>
      </c>
      <c r="F3987" s="44">
        <v>0.79215000000000002</v>
      </c>
      <c r="G3987" s="44">
        <v>307.76</v>
      </c>
      <c r="H3987" s="44">
        <v>4.1407999999999996</v>
      </c>
      <c r="I3987" s="44">
        <v>1.5792999999999999</v>
      </c>
      <c r="J3987" s="45">
        <v>9.2102000000000004</v>
      </c>
    </row>
    <row r="3988" spans="1:10" x14ac:dyDescent="0.25">
      <c r="A3988" s="33">
        <v>41845</v>
      </c>
      <c r="B3988" s="44">
        <v>1.3440000000000001</v>
      </c>
      <c r="C3988" s="44">
        <v>136.97</v>
      </c>
      <c r="D3988" s="44">
        <v>27.481999999999999</v>
      </c>
      <c r="E3988" s="44">
        <v>7.4568000000000003</v>
      </c>
      <c r="F3988" s="44">
        <v>0.79115000000000002</v>
      </c>
      <c r="G3988" s="44">
        <v>308.06</v>
      </c>
      <c r="H3988" s="44">
        <v>4.1435000000000004</v>
      </c>
      <c r="I3988" s="44">
        <v>1.5753999999999999</v>
      </c>
      <c r="J3988" s="45">
        <v>9.1661000000000001</v>
      </c>
    </row>
    <row r="3989" spans="1:10" x14ac:dyDescent="0.25">
      <c r="A3989" s="33">
        <v>41848</v>
      </c>
      <c r="B3989" s="44">
        <v>1.3432999999999999</v>
      </c>
      <c r="C3989" s="44">
        <v>136.74</v>
      </c>
      <c r="D3989" s="44">
        <v>27.481000000000002</v>
      </c>
      <c r="E3989" s="44">
        <v>7.4565000000000001</v>
      </c>
      <c r="F3989" s="44">
        <v>0.79054999999999997</v>
      </c>
      <c r="G3989" s="44">
        <v>308.2</v>
      </c>
      <c r="H3989" s="44">
        <v>4.1436999999999999</v>
      </c>
      <c r="I3989" s="44">
        <v>1.5854999999999999</v>
      </c>
      <c r="J3989" s="45">
        <v>9.1523000000000003</v>
      </c>
    </row>
    <row r="3990" spans="1:10" x14ac:dyDescent="0.25">
      <c r="A3990" s="33">
        <v>41849</v>
      </c>
      <c r="B3990" s="44">
        <v>1.3429</v>
      </c>
      <c r="C3990" s="44">
        <v>137.04</v>
      </c>
      <c r="D3990" s="44">
        <v>27.49</v>
      </c>
      <c r="E3990" s="44">
        <v>7.4568000000000003</v>
      </c>
      <c r="F3990" s="44">
        <v>0.79239999999999999</v>
      </c>
      <c r="G3990" s="44">
        <v>310.26</v>
      </c>
      <c r="H3990" s="44">
        <v>4.1516000000000002</v>
      </c>
      <c r="I3990" s="44">
        <v>1.5763</v>
      </c>
      <c r="J3990" s="45">
        <v>9.1800999999999995</v>
      </c>
    </row>
    <row r="3991" spans="1:10" x14ac:dyDescent="0.25">
      <c r="A3991" s="33">
        <v>41850</v>
      </c>
      <c r="B3991" s="44">
        <v>1.3401000000000001</v>
      </c>
      <c r="C3991" s="44">
        <v>137.05000000000001</v>
      </c>
      <c r="D3991" s="44">
        <v>27.509</v>
      </c>
      <c r="E3991" s="44">
        <v>7.4566999999999997</v>
      </c>
      <c r="F3991" s="44">
        <v>0.79169999999999996</v>
      </c>
      <c r="G3991" s="44">
        <v>311.14</v>
      </c>
      <c r="H3991" s="44">
        <v>4.1516000000000002</v>
      </c>
      <c r="I3991" s="44">
        <v>1.5854999999999999</v>
      </c>
      <c r="J3991" s="45">
        <v>9.2271999999999998</v>
      </c>
    </row>
    <row r="3992" spans="1:10" x14ac:dyDescent="0.25">
      <c r="A3992" s="33">
        <v>41851</v>
      </c>
      <c r="B3992" s="44">
        <v>1.3379000000000001</v>
      </c>
      <c r="C3992" s="44">
        <v>137.66</v>
      </c>
      <c r="D3992" s="44">
        <v>27.57</v>
      </c>
      <c r="E3992" s="44">
        <v>7.4564000000000004</v>
      </c>
      <c r="F3992" s="44">
        <v>0.79279999999999995</v>
      </c>
      <c r="G3992" s="44">
        <v>312.95999999999998</v>
      </c>
      <c r="H3992" s="44">
        <v>4.1691000000000003</v>
      </c>
      <c r="I3992" s="44">
        <v>1.5724</v>
      </c>
      <c r="J3992" s="45">
        <v>9.2261000000000006</v>
      </c>
    </row>
    <row r="3993" spans="1:10" x14ac:dyDescent="0.25">
      <c r="A3993" s="33">
        <v>41852</v>
      </c>
      <c r="B3993" s="44">
        <v>1.3394999999999999</v>
      </c>
      <c r="C3993" s="44">
        <v>137.91999999999999</v>
      </c>
      <c r="D3993" s="44">
        <v>27.638000000000002</v>
      </c>
      <c r="E3993" s="44">
        <v>7.4557000000000002</v>
      </c>
      <c r="F3993" s="44">
        <v>0.79610000000000003</v>
      </c>
      <c r="G3993" s="44">
        <v>314.49</v>
      </c>
      <c r="H3993" s="44">
        <v>4.1887999999999996</v>
      </c>
      <c r="I3993" s="44">
        <v>1.5889</v>
      </c>
      <c r="J3993" s="45">
        <v>9.2204999999999995</v>
      </c>
    </row>
    <row r="3994" spans="1:10" x14ac:dyDescent="0.25">
      <c r="A3994" s="33">
        <v>41855</v>
      </c>
      <c r="B3994" s="44">
        <v>1.3422000000000001</v>
      </c>
      <c r="C3994" s="44">
        <v>137.72</v>
      </c>
      <c r="D3994" s="44">
        <v>27.645</v>
      </c>
      <c r="E3994" s="44">
        <v>7.4555999999999996</v>
      </c>
      <c r="F3994" s="44">
        <v>0.79720000000000002</v>
      </c>
      <c r="G3994" s="44">
        <v>313.39999999999998</v>
      </c>
      <c r="H3994" s="44">
        <v>4.1715999999999998</v>
      </c>
      <c r="I3994" s="44">
        <v>1.5926</v>
      </c>
      <c r="J3994" s="45">
        <v>9.2562999999999995</v>
      </c>
    </row>
    <row r="3995" spans="1:10" x14ac:dyDescent="0.25">
      <c r="A3995" s="33">
        <v>41856</v>
      </c>
      <c r="B3995" s="44">
        <v>1.3382000000000001</v>
      </c>
      <c r="C3995" s="44">
        <v>137.46</v>
      </c>
      <c r="D3995" s="44">
        <v>27.667999999999999</v>
      </c>
      <c r="E3995" s="44">
        <v>7.4557000000000002</v>
      </c>
      <c r="F3995" s="44">
        <v>0.79390000000000005</v>
      </c>
      <c r="G3995" s="44">
        <v>314.86</v>
      </c>
      <c r="H3995" s="44">
        <v>4.1746999999999996</v>
      </c>
      <c r="I3995" s="44">
        <v>1.5815999999999999</v>
      </c>
      <c r="J3995" s="45">
        <v>9.2065999999999999</v>
      </c>
    </row>
    <row r="3996" spans="1:10" x14ac:dyDescent="0.25">
      <c r="A3996" s="33">
        <v>41857</v>
      </c>
      <c r="B3996" s="44">
        <v>1.3345</v>
      </c>
      <c r="C3996" s="44">
        <v>136.58000000000001</v>
      </c>
      <c r="D3996" s="44">
        <v>27.834</v>
      </c>
      <c r="E3996" s="44">
        <v>7.4557000000000002</v>
      </c>
      <c r="F3996" s="44">
        <v>0.79285000000000005</v>
      </c>
      <c r="G3996" s="44">
        <v>316.06</v>
      </c>
      <c r="H3996" s="44">
        <v>4.2045000000000003</v>
      </c>
      <c r="I3996" s="44">
        <v>1.5789</v>
      </c>
      <c r="J3996" s="45">
        <v>9.2454000000000001</v>
      </c>
    </row>
    <row r="3997" spans="1:10" x14ac:dyDescent="0.25">
      <c r="A3997" s="33">
        <v>41858</v>
      </c>
      <c r="B3997" s="44">
        <v>1.3368</v>
      </c>
      <c r="C3997" s="44">
        <v>136.76</v>
      </c>
      <c r="D3997" s="44">
        <v>27.853000000000002</v>
      </c>
      <c r="E3997" s="44">
        <v>7.4555999999999996</v>
      </c>
      <c r="F3997" s="44">
        <v>0.79400000000000004</v>
      </c>
      <c r="G3997" s="44">
        <v>315.8</v>
      </c>
      <c r="H3997" s="44">
        <v>4.2038000000000002</v>
      </c>
      <c r="I3997" s="44">
        <v>1.5705</v>
      </c>
      <c r="J3997" s="45">
        <v>9.2333999999999996</v>
      </c>
    </row>
    <row r="3998" spans="1:10" x14ac:dyDescent="0.25">
      <c r="A3998" s="33">
        <v>41859</v>
      </c>
      <c r="B3998" s="44">
        <v>1.3388</v>
      </c>
      <c r="C3998" s="44">
        <v>136.44999999999999</v>
      </c>
      <c r="D3998" s="44">
        <v>27.824999999999999</v>
      </c>
      <c r="E3998" s="44">
        <v>7.4550000000000001</v>
      </c>
      <c r="F3998" s="44">
        <v>0.79669999999999996</v>
      </c>
      <c r="G3998" s="44">
        <v>313.72000000000003</v>
      </c>
      <c r="H3998" s="44">
        <v>4.2009999999999996</v>
      </c>
      <c r="I3998" s="44">
        <v>1.5562</v>
      </c>
      <c r="J3998" s="45">
        <v>9.2439999999999998</v>
      </c>
    </row>
    <row r="3999" spans="1:10" x14ac:dyDescent="0.25">
      <c r="A3999" s="33">
        <v>41862</v>
      </c>
      <c r="B3999" s="44">
        <v>1.3386</v>
      </c>
      <c r="C3999" s="44">
        <v>136.72</v>
      </c>
      <c r="D3999" s="44">
        <v>27.852</v>
      </c>
      <c r="E3999" s="44">
        <v>7.4555999999999996</v>
      </c>
      <c r="F3999" s="44">
        <v>0.79759999999999998</v>
      </c>
      <c r="G3999" s="44">
        <v>313.68</v>
      </c>
      <c r="H3999" s="44">
        <v>4.1990999999999996</v>
      </c>
      <c r="I3999" s="44">
        <v>1.5648</v>
      </c>
      <c r="J3999" s="45">
        <v>9.1941000000000006</v>
      </c>
    </row>
    <row r="4000" spans="1:10" x14ac:dyDescent="0.25">
      <c r="A4000" s="33">
        <v>41863</v>
      </c>
      <c r="B4000" s="44">
        <v>1.3346</v>
      </c>
      <c r="C4000" s="44">
        <v>136.49</v>
      </c>
      <c r="D4000" s="44">
        <v>27.844999999999999</v>
      </c>
      <c r="E4000" s="44">
        <v>7.4554999999999998</v>
      </c>
      <c r="F4000" s="44">
        <v>0.79549999999999998</v>
      </c>
      <c r="G4000" s="44">
        <v>314.44</v>
      </c>
      <c r="H4000" s="44">
        <v>4.2060000000000004</v>
      </c>
      <c r="I4000" s="44">
        <v>1.5672999999999999</v>
      </c>
      <c r="J4000" s="45">
        <v>9.1816999999999993</v>
      </c>
    </row>
    <row r="4001" spans="1:10" x14ac:dyDescent="0.25">
      <c r="A4001" s="33">
        <v>41864</v>
      </c>
      <c r="B4001" s="44">
        <v>1.3360000000000001</v>
      </c>
      <c r="C4001" s="44">
        <v>136.88999999999999</v>
      </c>
      <c r="D4001" s="44">
        <v>27.838999999999999</v>
      </c>
      <c r="E4001" s="44">
        <v>7.4555999999999996</v>
      </c>
      <c r="F4001" s="44">
        <v>0.79969999999999997</v>
      </c>
      <c r="G4001" s="44">
        <v>314.08</v>
      </c>
      <c r="H4001" s="44">
        <v>4.1944999999999997</v>
      </c>
      <c r="I4001" s="44">
        <v>1.5802</v>
      </c>
      <c r="J4001" s="45">
        <v>9.1883999999999997</v>
      </c>
    </row>
    <row r="4002" spans="1:10" x14ac:dyDescent="0.25">
      <c r="A4002" s="33">
        <v>41865</v>
      </c>
      <c r="B4002" s="44">
        <v>1.3372999999999999</v>
      </c>
      <c r="C4002" s="44">
        <v>136.99</v>
      </c>
      <c r="D4002" s="44">
        <v>27.844999999999999</v>
      </c>
      <c r="E4002" s="44">
        <v>7.4554</v>
      </c>
      <c r="F4002" s="44">
        <v>0.80159999999999998</v>
      </c>
      <c r="G4002" s="44">
        <v>312.73</v>
      </c>
      <c r="H4002" s="44">
        <v>4.1798999999999999</v>
      </c>
      <c r="I4002" s="44">
        <v>1.5884</v>
      </c>
      <c r="J4002" s="45">
        <v>9.1842000000000006</v>
      </c>
    </row>
    <row r="4003" spans="1:10" x14ac:dyDescent="0.25">
      <c r="A4003" s="33">
        <v>41866</v>
      </c>
      <c r="B4003" s="44">
        <v>1.3388</v>
      </c>
      <c r="C4003" s="44">
        <v>137.33000000000001</v>
      </c>
      <c r="D4003" s="44">
        <v>27.882000000000001</v>
      </c>
      <c r="E4003" s="44">
        <v>7.4555999999999996</v>
      </c>
      <c r="F4003" s="44">
        <v>0.80215000000000003</v>
      </c>
      <c r="G4003" s="44">
        <v>312.89</v>
      </c>
      <c r="H4003" s="44">
        <v>4.1805000000000003</v>
      </c>
      <c r="I4003" s="44">
        <v>1.5966</v>
      </c>
      <c r="J4003" s="45">
        <v>9.1541999999999994</v>
      </c>
    </row>
    <row r="4004" spans="1:10" x14ac:dyDescent="0.25">
      <c r="A4004" s="33">
        <v>41869</v>
      </c>
      <c r="B4004" s="44">
        <v>1.3383</v>
      </c>
      <c r="C4004" s="44">
        <v>137.22</v>
      </c>
      <c r="D4004" s="44">
        <v>27.9</v>
      </c>
      <c r="E4004" s="44">
        <v>7.4554999999999998</v>
      </c>
      <c r="F4004" s="44">
        <v>0.80020000000000002</v>
      </c>
      <c r="G4004" s="44">
        <v>313.88</v>
      </c>
      <c r="H4004" s="44">
        <v>4.1882999999999999</v>
      </c>
      <c r="I4004" s="44">
        <v>1.5958000000000001</v>
      </c>
      <c r="J4004" s="45">
        <v>9.1632999999999996</v>
      </c>
    </row>
    <row r="4005" spans="1:10" x14ac:dyDescent="0.25">
      <c r="A4005" s="33">
        <v>41870</v>
      </c>
      <c r="B4005" s="44">
        <v>1.3353999999999999</v>
      </c>
      <c r="C4005" s="44">
        <v>137.12</v>
      </c>
      <c r="D4005" s="44">
        <v>28.004000000000001</v>
      </c>
      <c r="E4005" s="44">
        <v>7.4561000000000002</v>
      </c>
      <c r="F4005" s="44">
        <v>0.80264999999999997</v>
      </c>
      <c r="G4005" s="44">
        <v>313.48</v>
      </c>
      <c r="H4005" s="44">
        <v>4.1893000000000002</v>
      </c>
      <c r="I4005" s="44">
        <v>1.5845</v>
      </c>
      <c r="J4005" s="45">
        <v>9.1529000000000007</v>
      </c>
    </row>
    <row r="4006" spans="1:10" x14ac:dyDescent="0.25">
      <c r="A4006" s="33">
        <v>41871</v>
      </c>
      <c r="B4006" s="44">
        <v>1.3284</v>
      </c>
      <c r="C4006" s="44">
        <v>137.22999999999999</v>
      </c>
      <c r="D4006" s="44">
        <v>27.928000000000001</v>
      </c>
      <c r="E4006" s="44">
        <v>7.4560000000000004</v>
      </c>
      <c r="F4006" s="44">
        <v>0.79810000000000003</v>
      </c>
      <c r="G4006" s="44">
        <v>313.25</v>
      </c>
      <c r="H4006" s="44">
        <v>4.1828000000000003</v>
      </c>
      <c r="I4006" s="44">
        <v>1.5791999999999999</v>
      </c>
      <c r="J4006" s="45">
        <v>9.1651000000000007</v>
      </c>
    </row>
    <row r="4007" spans="1:10" x14ac:dyDescent="0.25">
      <c r="A4007" s="33">
        <v>41872</v>
      </c>
      <c r="B4007" s="44">
        <v>1.3262</v>
      </c>
      <c r="C4007" s="44">
        <v>137.71</v>
      </c>
      <c r="D4007" s="44">
        <v>27.814</v>
      </c>
      <c r="E4007" s="44">
        <v>7.4555999999999996</v>
      </c>
      <c r="F4007" s="44">
        <v>0.79925000000000002</v>
      </c>
      <c r="G4007" s="44">
        <v>314.18</v>
      </c>
      <c r="H4007" s="44">
        <v>4.1890999999999998</v>
      </c>
      <c r="I4007" s="44">
        <v>1.5828</v>
      </c>
      <c r="J4007" s="45">
        <v>9.1694999999999993</v>
      </c>
    </row>
    <row r="4008" spans="1:10" x14ac:dyDescent="0.25">
      <c r="A4008" s="33">
        <v>41873</v>
      </c>
      <c r="B4008" s="44">
        <v>1.3267</v>
      </c>
      <c r="C4008" s="44">
        <v>137.69999999999999</v>
      </c>
      <c r="D4008" s="44">
        <v>27.838000000000001</v>
      </c>
      <c r="E4008" s="44">
        <v>7.4553000000000003</v>
      </c>
      <c r="F4008" s="44">
        <v>0.80030000000000001</v>
      </c>
      <c r="G4008" s="44">
        <v>313.5</v>
      </c>
      <c r="H4008" s="44">
        <v>4.1863000000000001</v>
      </c>
      <c r="I4008" s="44">
        <v>1.5823</v>
      </c>
      <c r="J4008" s="45">
        <v>9.1532</v>
      </c>
    </row>
    <row r="4009" spans="1:10" x14ac:dyDescent="0.25">
      <c r="A4009" s="33">
        <v>41876</v>
      </c>
      <c r="B4009" s="44">
        <v>1.32</v>
      </c>
      <c r="C4009" s="44">
        <v>137.13</v>
      </c>
      <c r="D4009" s="44">
        <v>27.832999999999998</v>
      </c>
      <c r="E4009" s="44">
        <v>7.4551999999999996</v>
      </c>
      <c r="F4009" s="44">
        <v>0.79566999999999999</v>
      </c>
      <c r="G4009" s="44">
        <v>312.95999999999998</v>
      </c>
      <c r="H4009" s="44">
        <v>4.1784999999999997</v>
      </c>
      <c r="I4009" s="44">
        <v>1.5831</v>
      </c>
      <c r="J4009" s="45">
        <v>9.1488999999999994</v>
      </c>
    </row>
    <row r="4010" spans="1:10" x14ac:dyDescent="0.25">
      <c r="A4010" s="33">
        <v>41877</v>
      </c>
      <c r="B4010" s="44">
        <v>1.3191999999999999</v>
      </c>
      <c r="C4010" s="44">
        <v>137.15</v>
      </c>
      <c r="D4010" s="44">
        <v>27.841000000000001</v>
      </c>
      <c r="E4010" s="44">
        <v>7.4546999999999999</v>
      </c>
      <c r="F4010" s="44">
        <v>0.79605000000000004</v>
      </c>
      <c r="G4010" s="44">
        <v>313.16000000000003</v>
      </c>
      <c r="H4010" s="44">
        <v>4.1828000000000003</v>
      </c>
      <c r="I4010" s="44">
        <v>1.5923</v>
      </c>
      <c r="J4010" s="45">
        <v>9.1562999999999999</v>
      </c>
    </row>
    <row r="4011" spans="1:10" x14ac:dyDescent="0.25">
      <c r="A4011" s="33">
        <v>41878</v>
      </c>
      <c r="B4011" s="44">
        <v>1.3177000000000001</v>
      </c>
      <c r="C4011" s="44">
        <v>136.88</v>
      </c>
      <c r="D4011" s="44">
        <v>27.75</v>
      </c>
      <c r="E4011" s="44">
        <v>7.4539</v>
      </c>
      <c r="F4011" s="44">
        <v>0.79400000000000004</v>
      </c>
      <c r="G4011" s="44">
        <v>312.55</v>
      </c>
      <c r="H4011" s="44">
        <v>4.1966999999999999</v>
      </c>
      <c r="I4011" s="44">
        <v>1.5974999999999999</v>
      </c>
      <c r="J4011" s="45">
        <v>9.1608000000000001</v>
      </c>
    </row>
    <row r="4012" spans="1:10" x14ac:dyDescent="0.25">
      <c r="A4012" s="33">
        <v>41879</v>
      </c>
      <c r="B4012" s="44">
        <v>1.3178000000000001</v>
      </c>
      <c r="C4012" s="44">
        <v>136.68</v>
      </c>
      <c r="D4012" s="44">
        <v>27.774999999999999</v>
      </c>
      <c r="E4012" s="44">
        <v>7.4519000000000002</v>
      </c>
      <c r="F4012" s="44">
        <v>0.79449999999999998</v>
      </c>
      <c r="G4012" s="44">
        <v>313.91000000000003</v>
      </c>
      <c r="H4012" s="44">
        <v>4.2145000000000001</v>
      </c>
      <c r="I4012" s="44">
        <v>1.6111</v>
      </c>
      <c r="J4012" s="45">
        <v>9.1989999999999998</v>
      </c>
    </row>
    <row r="4013" spans="1:10" x14ac:dyDescent="0.25">
      <c r="A4013" s="33">
        <v>41880</v>
      </c>
      <c r="B4013" s="44">
        <v>1.3188</v>
      </c>
      <c r="C4013" s="44">
        <v>137.11000000000001</v>
      </c>
      <c r="D4013" s="44">
        <v>27.725000000000001</v>
      </c>
      <c r="E4013" s="44">
        <v>7.452</v>
      </c>
      <c r="F4013" s="44">
        <v>0.79530000000000001</v>
      </c>
      <c r="G4013" s="44">
        <v>315.02</v>
      </c>
      <c r="H4013" s="44">
        <v>4.2171000000000003</v>
      </c>
      <c r="I4013" s="44">
        <v>1.6111</v>
      </c>
      <c r="J4013" s="45">
        <v>9.1658000000000008</v>
      </c>
    </row>
    <row r="4014" spans="1:10" x14ac:dyDescent="0.25">
      <c r="A4014" s="33">
        <v>41883</v>
      </c>
      <c r="B4014" s="44">
        <v>1.3132999999999999</v>
      </c>
      <c r="C4014" s="44">
        <v>136.97</v>
      </c>
      <c r="D4014" s="44">
        <v>27.738</v>
      </c>
      <c r="E4014" s="44">
        <v>7.4493999999999998</v>
      </c>
      <c r="F4014" s="44">
        <v>0.79025000000000001</v>
      </c>
      <c r="G4014" s="44">
        <v>314.25</v>
      </c>
      <c r="H4014" s="44">
        <v>4.2081999999999997</v>
      </c>
      <c r="I4014" s="44">
        <v>1.6109</v>
      </c>
      <c r="J4014" s="45">
        <v>9.1920999999999999</v>
      </c>
    </row>
    <row r="4015" spans="1:10" x14ac:dyDescent="0.25">
      <c r="A4015" s="33">
        <v>41884</v>
      </c>
      <c r="B4015" s="44">
        <v>1.3115000000000001</v>
      </c>
      <c r="C4015" s="44">
        <v>137.63</v>
      </c>
      <c r="D4015" s="44">
        <v>27.783999999999999</v>
      </c>
      <c r="E4015" s="44">
        <v>7.4477000000000002</v>
      </c>
      <c r="F4015" s="44">
        <v>0.79330000000000001</v>
      </c>
      <c r="G4015" s="44">
        <v>315.49</v>
      </c>
      <c r="H4015" s="44">
        <v>4.2141000000000002</v>
      </c>
      <c r="I4015" s="44">
        <v>1.6175999999999999</v>
      </c>
      <c r="J4015" s="45">
        <v>9.2018000000000004</v>
      </c>
    </row>
    <row r="4016" spans="1:10" x14ac:dyDescent="0.25">
      <c r="A4016" s="33">
        <v>41885</v>
      </c>
      <c r="B4016" s="44">
        <v>1.3150999999999999</v>
      </c>
      <c r="C4016" s="44">
        <v>138.11000000000001</v>
      </c>
      <c r="D4016" s="44">
        <v>27.658000000000001</v>
      </c>
      <c r="E4016" s="44">
        <v>7.4476000000000004</v>
      </c>
      <c r="F4016" s="44">
        <v>0.79854999999999998</v>
      </c>
      <c r="G4016" s="44">
        <v>314.02</v>
      </c>
      <c r="H4016" s="44">
        <v>4.1905000000000001</v>
      </c>
      <c r="I4016" s="44">
        <v>1.6267</v>
      </c>
      <c r="J4016" s="45">
        <v>9.1968999999999994</v>
      </c>
    </row>
    <row r="4017" spans="1:10" x14ac:dyDescent="0.25">
      <c r="A4017" s="33">
        <v>41886</v>
      </c>
      <c r="B4017" s="44">
        <v>1.3015000000000001</v>
      </c>
      <c r="C4017" s="44">
        <v>136.88999999999999</v>
      </c>
      <c r="D4017" s="44">
        <v>27.661999999999999</v>
      </c>
      <c r="E4017" s="44">
        <v>7.4470000000000001</v>
      </c>
      <c r="F4017" s="44">
        <v>0.79320000000000002</v>
      </c>
      <c r="G4017" s="44">
        <v>312.44</v>
      </c>
      <c r="H4017" s="44">
        <v>4.1853999999999996</v>
      </c>
      <c r="I4017" s="44">
        <v>1.6238999999999999</v>
      </c>
      <c r="J4017" s="45">
        <v>9.157</v>
      </c>
    </row>
    <row r="4018" spans="1:10" x14ac:dyDescent="0.25">
      <c r="A4018" s="33">
        <v>41887</v>
      </c>
      <c r="B4018" s="44">
        <v>1.2948</v>
      </c>
      <c r="C4018" s="44">
        <v>136.27000000000001</v>
      </c>
      <c r="D4018" s="44">
        <v>27.596</v>
      </c>
      <c r="E4018" s="44">
        <v>7.4455</v>
      </c>
      <c r="F4018" s="44">
        <v>0.79454999999999998</v>
      </c>
      <c r="G4018" s="44">
        <v>314.16000000000003</v>
      </c>
      <c r="H4018" s="44">
        <v>4.1932</v>
      </c>
      <c r="I4018" s="44">
        <v>1.6178999999999999</v>
      </c>
      <c r="J4018" s="45">
        <v>9.1813000000000002</v>
      </c>
    </row>
    <row r="4019" spans="1:10" x14ac:dyDescent="0.25">
      <c r="A4019" s="33">
        <v>41890</v>
      </c>
      <c r="B4019" s="44">
        <v>1.2947</v>
      </c>
      <c r="C4019" s="44">
        <v>136.32</v>
      </c>
      <c r="D4019" s="44">
        <v>27.637</v>
      </c>
      <c r="E4019" s="44">
        <v>7.4455999999999998</v>
      </c>
      <c r="F4019" s="44">
        <v>0.80235000000000001</v>
      </c>
      <c r="G4019" s="44">
        <v>313.85000000000002</v>
      </c>
      <c r="H4019" s="44">
        <v>4.1769999999999996</v>
      </c>
      <c r="I4019" s="44">
        <v>1.6177999999999999</v>
      </c>
      <c r="J4019" s="45">
        <v>9.1731999999999996</v>
      </c>
    </row>
    <row r="4020" spans="1:10" x14ac:dyDescent="0.25">
      <c r="A4020" s="33">
        <v>41891</v>
      </c>
      <c r="B4020" s="44">
        <v>1.2902</v>
      </c>
      <c r="C4020" s="44">
        <v>136.9</v>
      </c>
      <c r="D4020" s="44">
        <v>27.678000000000001</v>
      </c>
      <c r="E4020" s="44">
        <v>7.4450000000000003</v>
      </c>
      <c r="F4020" s="44">
        <v>0.80049999999999999</v>
      </c>
      <c r="G4020" s="44">
        <v>316.83999999999997</v>
      </c>
      <c r="H4020" s="44">
        <v>4.2030000000000003</v>
      </c>
      <c r="I4020" s="44">
        <v>1.6117999999999999</v>
      </c>
      <c r="J4020" s="45">
        <v>9.1707999999999998</v>
      </c>
    </row>
    <row r="4021" spans="1:10" x14ac:dyDescent="0.25">
      <c r="A4021" s="33">
        <v>41892</v>
      </c>
      <c r="B4021" s="44">
        <v>1.2928999999999999</v>
      </c>
      <c r="C4021" s="44">
        <v>137.9</v>
      </c>
      <c r="D4021" s="44">
        <v>27.724</v>
      </c>
      <c r="E4021" s="44">
        <v>7.4440999999999997</v>
      </c>
      <c r="F4021" s="44">
        <v>0.80125000000000002</v>
      </c>
      <c r="G4021" s="44">
        <v>316.13</v>
      </c>
      <c r="H4021" s="44">
        <v>4.2031999999999998</v>
      </c>
      <c r="I4021" s="44">
        <v>1.5922000000000001</v>
      </c>
      <c r="J4021" s="45">
        <v>9.1819000000000006</v>
      </c>
    </row>
    <row r="4022" spans="1:10" x14ac:dyDescent="0.25">
      <c r="A4022" s="33">
        <v>41893</v>
      </c>
      <c r="B4022" s="44">
        <v>1.2927999999999999</v>
      </c>
      <c r="C4022" s="44">
        <v>138.38</v>
      </c>
      <c r="D4022" s="44">
        <v>27.635000000000002</v>
      </c>
      <c r="E4022" s="44">
        <v>7.4435000000000002</v>
      </c>
      <c r="F4022" s="44">
        <v>0.79579999999999995</v>
      </c>
      <c r="G4022" s="44">
        <v>314.8</v>
      </c>
      <c r="H4022" s="44">
        <v>4.1985999999999999</v>
      </c>
      <c r="I4022" s="44">
        <v>1.5866</v>
      </c>
      <c r="J4022" s="45">
        <v>9.1944999999999997</v>
      </c>
    </row>
    <row r="4023" spans="1:10" x14ac:dyDescent="0.25">
      <c r="A4023" s="33">
        <v>41894</v>
      </c>
      <c r="B4023" s="44">
        <v>1.2930999999999999</v>
      </c>
      <c r="C4023" s="44">
        <v>138.72</v>
      </c>
      <c r="D4023" s="44">
        <v>27.6</v>
      </c>
      <c r="E4023" s="44">
        <v>7.4436999999999998</v>
      </c>
      <c r="F4023" s="44">
        <v>0.79659999999999997</v>
      </c>
      <c r="G4023" s="44">
        <v>314.88</v>
      </c>
      <c r="H4023" s="44">
        <v>4.1977000000000002</v>
      </c>
      <c r="I4023" s="44">
        <v>1.5844</v>
      </c>
      <c r="J4023" s="45">
        <v>9.2308000000000003</v>
      </c>
    </row>
    <row r="4024" spans="1:10" x14ac:dyDescent="0.25">
      <c r="A4024" s="33">
        <v>41897</v>
      </c>
      <c r="B4024" s="44">
        <v>1.2910999999999999</v>
      </c>
      <c r="C4024" s="44">
        <v>138.47999999999999</v>
      </c>
      <c r="D4024" s="44">
        <v>27.579000000000001</v>
      </c>
      <c r="E4024" s="44">
        <v>7.4442000000000004</v>
      </c>
      <c r="F4024" s="44">
        <v>0.79495000000000005</v>
      </c>
      <c r="G4024" s="44">
        <v>314.52999999999997</v>
      </c>
      <c r="H4024" s="44">
        <v>4.1980000000000004</v>
      </c>
      <c r="I4024" s="44">
        <v>1.6042000000000001</v>
      </c>
      <c r="J4024" s="45">
        <v>9.2329000000000008</v>
      </c>
    </row>
    <row r="4025" spans="1:10" x14ac:dyDescent="0.25">
      <c r="A4025" s="33">
        <v>41898</v>
      </c>
      <c r="B4025" s="44">
        <v>1.2948999999999999</v>
      </c>
      <c r="C4025" s="44">
        <v>138.66999999999999</v>
      </c>
      <c r="D4025" s="44">
        <v>27.555</v>
      </c>
      <c r="E4025" s="44">
        <v>7.4447999999999999</v>
      </c>
      <c r="F4025" s="44">
        <v>0.79920000000000002</v>
      </c>
      <c r="G4025" s="44">
        <v>314.35000000000002</v>
      </c>
      <c r="H4025" s="44">
        <v>4.1955999999999998</v>
      </c>
      <c r="I4025" s="44">
        <v>1.6011</v>
      </c>
      <c r="J4025" s="45">
        <v>9.2376000000000005</v>
      </c>
    </row>
    <row r="4026" spans="1:10" x14ac:dyDescent="0.25">
      <c r="A4026" s="33">
        <v>41899</v>
      </c>
      <c r="B4026" s="44">
        <v>1.2956000000000001</v>
      </c>
      <c r="C4026" s="44">
        <v>139.05000000000001</v>
      </c>
      <c r="D4026" s="44">
        <v>27.532</v>
      </c>
      <c r="E4026" s="44">
        <v>7.4458000000000002</v>
      </c>
      <c r="F4026" s="44">
        <v>0.79359999999999997</v>
      </c>
      <c r="G4026" s="44">
        <v>313.7</v>
      </c>
      <c r="H4026" s="44">
        <v>4.1875999999999998</v>
      </c>
      <c r="I4026" s="44">
        <v>1.5921000000000001</v>
      </c>
      <c r="J4026" s="45">
        <v>9.2634000000000007</v>
      </c>
    </row>
    <row r="4027" spans="1:10" x14ac:dyDescent="0.25">
      <c r="A4027" s="33">
        <v>41900</v>
      </c>
      <c r="B4027" s="44">
        <v>1.2871999999999999</v>
      </c>
      <c r="C4027" s="44">
        <v>140.11000000000001</v>
      </c>
      <c r="D4027" s="44">
        <v>27.518000000000001</v>
      </c>
      <c r="E4027" s="44">
        <v>7.4451000000000001</v>
      </c>
      <c r="F4027" s="44">
        <v>0.7883</v>
      </c>
      <c r="G4027" s="44">
        <v>312.27</v>
      </c>
      <c r="H4027" s="44">
        <v>4.1929999999999996</v>
      </c>
      <c r="I4027" s="44">
        <v>1.6028</v>
      </c>
      <c r="J4027" s="45">
        <v>9.1928000000000001</v>
      </c>
    </row>
    <row r="4028" spans="1:10" x14ac:dyDescent="0.25">
      <c r="A4028" s="33">
        <v>41901</v>
      </c>
      <c r="B4028" s="44">
        <v>1.2851999999999999</v>
      </c>
      <c r="C4028" s="44">
        <v>139.84</v>
      </c>
      <c r="D4028" s="44">
        <v>27.574000000000002</v>
      </c>
      <c r="E4028" s="44">
        <v>7.4443999999999999</v>
      </c>
      <c r="F4028" s="44">
        <v>0.78649999999999998</v>
      </c>
      <c r="G4028" s="44">
        <v>310.76</v>
      </c>
      <c r="H4028" s="44">
        <v>4.1877000000000004</v>
      </c>
      <c r="I4028" s="44">
        <v>1.6075999999999999</v>
      </c>
      <c r="J4028" s="45">
        <v>9.1649999999999991</v>
      </c>
    </row>
    <row r="4029" spans="1:10" x14ac:dyDescent="0.25">
      <c r="A4029" s="33">
        <v>41904</v>
      </c>
      <c r="B4029" s="44">
        <v>1.2845</v>
      </c>
      <c r="C4029" s="44">
        <v>140.09</v>
      </c>
      <c r="D4029" s="44">
        <v>27.542999999999999</v>
      </c>
      <c r="E4029" s="44">
        <v>7.4436999999999998</v>
      </c>
      <c r="F4029" s="44">
        <v>0.78659999999999997</v>
      </c>
      <c r="G4029" s="44">
        <v>311.95</v>
      </c>
      <c r="H4029" s="44">
        <v>4.1816000000000004</v>
      </c>
      <c r="I4029" s="44">
        <v>1.6158999999999999</v>
      </c>
      <c r="J4029" s="45">
        <v>9.1715</v>
      </c>
    </row>
    <row r="4030" spans="1:10" x14ac:dyDescent="0.25">
      <c r="A4030" s="33">
        <v>41905</v>
      </c>
      <c r="B4030" s="44">
        <v>1.2891999999999999</v>
      </c>
      <c r="C4030" s="44">
        <v>139.87</v>
      </c>
      <c r="D4030" s="44">
        <v>27.516999999999999</v>
      </c>
      <c r="E4030" s="44">
        <v>7.4438000000000004</v>
      </c>
      <c r="F4030" s="44">
        <v>0.78600000000000003</v>
      </c>
      <c r="G4030" s="44">
        <v>310.89999999999998</v>
      </c>
      <c r="H4030" s="44">
        <v>4.1753999999999998</v>
      </c>
      <c r="I4030" s="44">
        <v>1.6039000000000001</v>
      </c>
      <c r="J4030" s="45">
        <v>9.1724999999999994</v>
      </c>
    </row>
    <row r="4031" spans="1:10" x14ac:dyDescent="0.25">
      <c r="A4031" s="33">
        <v>41906</v>
      </c>
      <c r="B4031" s="44">
        <v>1.2826</v>
      </c>
      <c r="C4031" s="44">
        <v>139.5</v>
      </c>
      <c r="D4031" s="44">
        <v>27.497</v>
      </c>
      <c r="E4031" s="44">
        <v>7.4436</v>
      </c>
      <c r="F4031" s="44">
        <v>0.7823</v>
      </c>
      <c r="G4031" s="44">
        <v>310.22000000000003</v>
      </c>
      <c r="H4031" s="44">
        <v>4.1695000000000002</v>
      </c>
      <c r="I4031" s="44">
        <v>1.6085</v>
      </c>
      <c r="J4031" s="45">
        <v>9.1824999999999992</v>
      </c>
    </row>
    <row r="4032" spans="1:10" x14ac:dyDescent="0.25">
      <c r="A4032" s="33">
        <v>41907</v>
      </c>
      <c r="B4032" s="44">
        <v>1.2712000000000001</v>
      </c>
      <c r="C4032" s="44">
        <v>138.88</v>
      </c>
      <c r="D4032" s="44">
        <v>27.571999999999999</v>
      </c>
      <c r="E4032" s="44">
        <v>7.4432999999999998</v>
      </c>
      <c r="F4032" s="44">
        <v>0.78039999999999998</v>
      </c>
      <c r="G4032" s="44">
        <v>310.54000000000002</v>
      </c>
      <c r="H4032" s="44">
        <v>4.1771000000000003</v>
      </c>
      <c r="I4032" s="44">
        <v>1.6198999999999999</v>
      </c>
      <c r="J4032" s="45">
        <v>9.1836000000000002</v>
      </c>
    </row>
    <row r="4033" spans="1:10" x14ac:dyDescent="0.25">
      <c r="A4033" s="33">
        <v>41908</v>
      </c>
      <c r="B4033" s="44">
        <v>1.2732000000000001</v>
      </c>
      <c r="C4033" s="44">
        <v>138.93</v>
      </c>
      <c r="D4033" s="44">
        <v>27.533999999999999</v>
      </c>
      <c r="E4033" s="44">
        <v>7.4432</v>
      </c>
      <c r="F4033" s="44">
        <v>0.78069999999999995</v>
      </c>
      <c r="G4033" s="44">
        <v>311.51</v>
      </c>
      <c r="H4033" s="44">
        <v>4.1805000000000003</v>
      </c>
      <c r="I4033" s="44">
        <v>1.6222000000000001</v>
      </c>
      <c r="J4033" s="45">
        <v>9.2132000000000005</v>
      </c>
    </row>
    <row r="4034" spans="1:10" x14ac:dyDescent="0.25">
      <c r="A4034" s="33">
        <v>41911</v>
      </c>
      <c r="B4034" s="44">
        <v>1.2701</v>
      </c>
      <c r="C4034" s="44">
        <v>138.97</v>
      </c>
      <c r="D4034" s="44">
        <v>27.54</v>
      </c>
      <c r="E4034" s="44">
        <v>7.4432</v>
      </c>
      <c r="F4034" s="44">
        <v>0.78269999999999995</v>
      </c>
      <c r="G4034" s="44">
        <v>312.18</v>
      </c>
      <c r="H4034" s="44">
        <v>4.1826999999999996</v>
      </c>
      <c r="I4034" s="44">
        <v>1.6234999999999999</v>
      </c>
      <c r="J4034" s="45">
        <v>9.2018000000000004</v>
      </c>
    </row>
    <row r="4035" spans="1:10" x14ac:dyDescent="0.25">
      <c r="A4035" s="33">
        <v>41912</v>
      </c>
      <c r="B4035" s="44">
        <v>1.2583</v>
      </c>
      <c r="C4035" s="44">
        <v>138.11000000000001</v>
      </c>
      <c r="D4035" s="44">
        <v>27.5</v>
      </c>
      <c r="E4035" s="44">
        <v>7.4431000000000003</v>
      </c>
      <c r="F4035" s="44">
        <v>0.77729999999999999</v>
      </c>
      <c r="G4035" s="44">
        <v>310.57</v>
      </c>
      <c r="H4035" s="44">
        <v>4.1776</v>
      </c>
      <c r="I4035" s="44">
        <v>1.6271</v>
      </c>
      <c r="J4035" s="45">
        <v>9.1464999999999996</v>
      </c>
    </row>
    <row r="4036" spans="1:10" x14ac:dyDescent="0.25">
      <c r="A4036" s="33">
        <v>41913</v>
      </c>
      <c r="B4036" s="44">
        <v>1.2603</v>
      </c>
      <c r="C4036" s="44">
        <v>138.53</v>
      </c>
      <c r="D4036" s="44">
        <v>27.501999999999999</v>
      </c>
      <c r="E4036" s="44">
        <v>7.4436999999999998</v>
      </c>
      <c r="F4036" s="44">
        <v>0.7782</v>
      </c>
      <c r="G4036" s="44">
        <v>310.3</v>
      </c>
      <c r="H4036" s="44">
        <v>4.1814999999999998</v>
      </c>
      <c r="I4036" s="44">
        <v>1.6333</v>
      </c>
      <c r="J4036" s="45">
        <v>9.0931999999999995</v>
      </c>
    </row>
    <row r="4037" spans="1:10" x14ac:dyDescent="0.25">
      <c r="A4037" s="33">
        <v>41914</v>
      </c>
      <c r="B4037" s="44">
        <v>1.2630999999999999</v>
      </c>
      <c r="C4037" s="44">
        <v>137.47</v>
      </c>
      <c r="D4037" s="44">
        <v>27.495000000000001</v>
      </c>
      <c r="E4037" s="44">
        <v>7.4439000000000002</v>
      </c>
      <c r="F4037" s="44">
        <v>0.78239999999999998</v>
      </c>
      <c r="G4037" s="44">
        <v>309.70999999999998</v>
      </c>
      <c r="H4037" s="44">
        <v>4.1760999999999999</v>
      </c>
      <c r="I4037" s="44">
        <v>1.6380999999999999</v>
      </c>
      <c r="J4037" s="45">
        <v>9.0893999999999995</v>
      </c>
    </row>
    <row r="4038" spans="1:10" x14ac:dyDescent="0.25">
      <c r="A4038" s="33">
        <v>41915</v>
      </c>
      <c r="B4038" s="44">
        <v>1.2616000000000001</v>
      </c>
      <c r="C4038" s="44">
        <v>137.46</v>
      </c>
      <c r="D4038" s="44">
        <v>27.478999999999999</v>
      </c>
      <c r="E4038" s="44">
        <v>7.4440999999999997</v>
      </c>
      <c r="F4038" s="44">
        <v>0.78525</v>
      </c>
      <c r="G4038" s="44">
        <v>309.17</v>
      </c>
      <c r="H4038" s="44">
        <v>4.1788999999999996</v>
      </c>
      <c r="I4038" s="44">
        <v>1.6348</v>
      </c>
      <c r="J4038" s="45">
        <v>9.1121999999999996</v>
      </c>
    </row>
    <row r="4039" spans="1:10" x14ac:dyDescent="0.25">
      <c r="A4039" s="33">
        <v>41918</v>
      </c>
      <c r="B4039" s="44">
        <v>1.2565</v>
      </c>
      <c r="C4039" s="44">
        <v>137.25</v>
      </c>
      <c r="D4039" s="44">
        <v>27.481000000000002</v>
      </c>
      <c r="E4039" s="44">
        <v>7.4439000000000002</v>
      </c>
      <c r="F4039" s="44">
        <v>0.78574999999999995</v>
      </c>
      <c r="G4039" s="44">
        <v>308.27</v>
      </c>
      <c r="H4039" s="44">
        <v>4.1844000000000001</v>
      </c>
      <c r="I4039" s="44">
        <v>1.6345000000000001</v>
      </c>
      <c r="J4039" s="45">
        <v>9.0772999999999993</v>
      </c>
    </row>
    <row r="4040" spans="1:10" x14ac:dyDescent="0.25">
      <c r="A4040" s="33">
        <v>41919</v>
      </c>
      <c r="B4040" s="44">
        <v>1.2606999999999999</v>
      </c>
      <c r="C4040" s="44">
        <v>136.9</v>
      </c>
      <c r="D4040" s="44">
        <v>27.47</v>
      </c>
      <c r="E4040" s="44">
        <v>7.444</v>
      </c>
      <c r="F4040" s="44">
        <v>0.78400000000000003</v>
      </c>
      <c r="G4040" s="44">
        <v>307.92</v>
      </c>
      <c r="H4040" s="44">
        <v>4.1840000000000002</v>
      </c>
      <c r="I4040" s="44">
        <v>1.6328</v>
      </c>
      <c r="J4040" s="45">
        <v>9.0668000000000006</v>
      </c>
    </row>
    <row r="4041" spans="1:10" x14ac:dyDescent="0.25">
      <c r="A4041" s="33">
        <v>41920</v>
      </c>
      <c r="B4041" s="44">
        <v>1.2645</v>
      </c>
      <c r="C4041" s="44">
        <v>136.97</v>
      </c>
      <c r="D4041" s="44">
        <v>27.48</v>
      </c>
      <c r="E4041" s="44">
        <v>7.4442000000000004</v>
      </c>
      <c r="F4041" s="44">
        <v>0.78700000000000003</v>
      </c>
      <c r="G4041" s="44">
        <v>307.92</v>
      </c>
      <c r="H4041" s="44">
        <v>4.1919000000000004</v>
      </c>
      <c r="I4041" s="44">
        <v>1.6303000000000001</v>
      </c>
      <c r="J4041" s="45">
        <v>9.1321999999999992</v>
      </c>
    </row>
    <row r="4042" spans="1:10" x14ac:dyDescent="0.25">
      <c r="A4042" s="33">
        <v>41921</v>
      </c>
      <c r="B4042" s="44">
        <v>1.2763</v>
      </c>
      <c r="C4042" s="44">
        <v>137.37</v>
      </c>
      <c r="D4042" s="44">
        <v>27.47</v>
      </c>
      <c r="E4042" s="44">
        <v>7.4435000000000002</v>
      </c>
      <c r="F4042" s="44">
        <v>0.78749999999999998</v>
      </c>
      <c r="G4042" s="44">
        <v>306.27</v>
      </c>
      <c r="H4042" s="44">
        <v>4.1757999999999997</v>
      </c>
      <c r="I4042" s="44">
        <v>1.6345000000000001</v>
      </c>
      <c r="J4042" s="45">
        <v>9.1262000000000008</v>
      </c>
    </row>
    <row r="4043" spans="1:10" x14ac:dyDescent="0.25">
      <c r="A4043" s="33">
        <v>41922</v>
      </c>
      <c r="B4043" s="44">
        <v>1.2638</v>
      </c>
      <c r="C4043" s="44">
        <v>136.27000000000001</v>
      </c>
      <c r="D4043" s="44">
        <v>27.492999999999999</v>
      </c>
      <c r="E4043" s="44">
        <v>7.4435000000000002</v>
      </c>
      <c r="F4043" s="44">
        <v>0.78820000000000001</v>
      </c>
      <c r="G4043" s="44">
        <v>306.83999999999997</v>
      </c>
      <c r="H4043" s="44">
        <v>4.1835000000000004</v>
      </c>
      <c r="I4043" s="44">
        <v>1.6317999999999999</v>
      </c>
      <c r="J4043" s="45">
        <v>9.1506000000000007</v>
      </c>
    </row>
    <row r="4044" spans="1:10" x14ac:dyDescent="0.25">
      <c r="A4044" s="33">
        <v>41925</v>
      </c>
      <c r="B4044" s="44">
        <v>1.2679</v>
      </c>
      <c r="C4044" s="44">
        <v>135.94999999999999</v>
      </c>
      <c r="D4044" s="44">
        <v>27.545000000000002</v>
      </c>
      <c r="E4044" s="44">
        <v>7.4439000000000002</v>
      </c>
      <c r="F4044" s="44">
        <v>0.78800000000000003</v>
      </c>
      <c r="G4044" s="44">
        <v>305.51</v>
      </c>
      <c r="H4044" s="44">
        <v>4.1916000000000002</v>
      </c>
      <c r="I4044" s="44">
        <v>1.6254999999999999</v>
      </c>
      <c r="J4044" s="45">
        <v>9.1103000000000005</v>
      </c>
    </row>
    <row r="4045" spans="1:10" x14ac:dyDescent="0.25">
      <c r="A4045" s="33">
        <v>41926</v>
      </c>
      <c r="B4045" s="44">
        <v>1.2645999999999999</v>
      </c>
      <c r="C4045" s="44">
        <v>135.29</v>
      </c>
      <c r="D4045" s="44">
        <v>27.545000000000002</v>
      </c>
      <c r="E4045" s="44">
        <v>7.4444999999999997</v>
      </c>
      <c r="F4045" s="44">
        <v>0.79449999999999998</v>
      </c>
      <c r="G4045" s="44">
        <v>306.64999999999998</v>
      </c>
      <c r="H4045" s="44">
        <v>4.2031999999999998</v>
      </c>
      <c r="I4045" s="44">
        <v>1.6272</v>
      </c>
      <c r="J4045" s="45">
        <v>9.1585000000000001</v>
      </c>
    </row>
    <row r="4046" spans="1:10" x14ac:dyDescent="0.25">
      <c r="A4046" s="33">
        <v>41927</v>
      </c>
      <c r="B4046" s="44">
        <v>1.2665999999999999</v>
      </c>
      <c r="C4046" s="44">
        <v>135.5</v>
      </c>
      <c r="D4046" s="44">
        <v>27.545000000000002</v>
      </c>
      <c r="E4046" s="44">
        <v>7.4452999999999996</v>
      </c>
      <c r="F4046" s="44">
        <v>0.79569999999999996</v>
      </c>
      <c r="G4046" s="44">
        <v>306.45999999999998</v>
      </c>
      <c r="H4046" s="44">
        <v>4.2081</v>
      </c>
      <c r="I4046" s="44">
        <v>1.6197999999999999</v>
      </c>
      <c r="J4046" s="45">
        <v>9.2003000000000004</v>
      </c>
    </row>
    <row r="4047" spans="1:10" x14ac:dyDescent="0.25">
      <c r="A4047" s="33">
        <v>41928</v>
      </c>
      <c r="B4047" s="44">
        <v>1.2748999999999999</v>
      </c>
      <c r="C4047" s="44">
        <v>134.94999999999999</v>
      </c>
      <c r="D4047" s="44">
        <v>27.545999999999999</v>
      </c>
      <c r="E4047" s="44">
        <v>7.4455</v>
      </c>
      <c r="F4047" s="44">
        <v>0.79700000000000004</v>
      </c>
      <c r="G4047" s="44">
        <v>308.89999999999998</v>
      </c>
      <c r="H4047" s="44">
        <v>4.2286000000000001</v>
      </c>
      <c r="I4047" s="44">
        <v>1.6172</v>
      </c>
      <c r="J4047" s="45">
        <v>9.1930999999999994</v>
      </c>
    </row>
    <row r="4048" spans="1:10" x14ac:dyDescent="0.25">
      <c r="A4048" s="33">
        <v>41929</v>
      </c>
      <c r="B4048" s="44">
        <v>1.2823</v>
      </c>
      <c r="C4048" s="44">
        <v>136.44999999999999</v>
      </c>
      <c r="D4048" s="44">
        <v>27.492000000000001</v>
      </c>
      <c r="E4048" s="44">
        <v>7.4459999999999997</v>
      </c>
      <c r="F4048" s="44">
        <v>0.79549999999999998</v>
      </c>
      <c r="G4048" s="44">
        <v>307.39999999999998</v>
      </c>
      <c r="H4048" s="44">
        <v>4.2317999999999998</v>
      </c>
      <c r="I4048" s="44">
        <v>1.6343000000000001</v>
      </c>
      <c r="J4048" s="45">
        <v>9.1532</v>
      </c>
    </row>
    <row r="4049" spans="1:10" x14ac:dyDescent="0.25">
      <c r="A4049" s="33">
        <v>41932</v>
      </c>
      <c r="B4049" s="44">
        <v>1.2773000000000001</v>
      </c>
      <c r="C4049" s="44">
        <v>136.62</v>
      </c>
      <c r="D4049" s="44">
        <v>27.562000000000001</v>
      </c>
      <c r="E4049" s="44">
        <v>7.4470000000000001</v>
      </c>
      <c r="F4049" s="44">
        <v>0.79139999999999999</v>
      </c>
      <c r="G4049" s="44">
        <v>306.37</v>
      </c>
      <c r="H4049" s="44">
        <v>4.2226999999999997</v>
      </c>
      <c r="I4049" s="44">
        <v>1.6357999999999999</v>
      </c>
      <c r="J4049" s="45">
        <v>9.1968999999999994</v>
      </c>
    </row>
    <row r="4050" spans="1:10" x14ac:dyDescent="0.25">
      <c r="A4050" s="33">
        <v>41933</v>
      </c>
      <c r="B4050" s="44">
        <v>1.2762</v>
      </c>
      <c r="C4050" s="44">
        <v>136.19999999999999</v>
      </c>
      <c r="D4050" s="44">
        <v>27.613</v>
      </c>
      <c r="E4050" s="44">
        <v>7.4470000000000001</v>
      </c>
      <c r="F4050" s="44">
        <v>0.79</v>
      </c>
      <c r="G4050" s="44">
        <v>306.38</v>
      </c>
      <c r="H4050" s="44">
        <v>4.2183999999999999</v>
      </c>
      <c r="I4050" s="44">
        <v>1.6442000000000001</v>
      </c>
      <c r="J4050" s="45">
        <v>9.2004000000000001</v>
      </c>
    </row>
    <row r="4051" spans="1:10" x14ac:dyDescent="0.25">
      <c r="A4051" s="33">
        <v>41934</v>
      </c>
      <c r="B4051" s="44">
        <v>1.2693000000000001</v>
      </c>
      <c r="C4051" s="44">
        <v>135.79</v>
      </c>
      <c r="D4051" s="44">
        <v>27.683</v>
      </c>
      <c r="E4051" s="44">
        <v>7.4467999999999996</v>
      </c>
      <c r="F4051" s="44">
        <v>0.79090000000000005</v>
      </c>
      <c r="G4051" s="44">
        <v>306.17</v>
      </c>
      <c r="H4051" s="44">
        <v>4.2245999999999997</v>
      </c>
      <c r="I4051" s="44">
        <v>1.6348</v>
      </c>
      <c r="J4051" s="45">
        <v>9.2118000000000002</v>
      </c>
    </row>
    <row r="4052" spans="1:10" x14ac:dyDescent="0.25">
      <c r="A4052" s="33">
        <v>41935</v>
      </c>
      <c r="B4052" s="44">
        <v>1.2668999999999999</v>
      </c>
      <c r="C4052" s="44">
        <v>136.41999999999999</v>
      </c>
      <c r="D4052" s="44">
        <v>27.69</v>
      </c>
      <c r="E4052" s="44">
        <v>7.4462000000000002</v>
      </c>
      <c r="F4052" s="44">
        <v>0.79039999999999999</v>
      </c>
      <c r="G4052" s="44">
        <v>307.39999999999998</v>
      </c>
      <c r="H4052" s="44">
        <v>4.2290000000000001</v>
      </c>
      <c r="I4052" s="44">
        <v>1.633</v>
      </c>
      <c r="J4052" s="45">
        <v>9.1868999999999996</v>
      </c>
    </row>
    <row r="4053" spans="1:10" x14ac:dyDescent="0.25">
      <c r="A4053" s="33">
        <v>41936</v>
      </c>
      <c r="B4053" s="44">
        <v>1.2659</v>
      </c>
      <c r="C4053" s="44">
        <v>136.63999999999999</v>
      </c>
      <c r="D4053" s="44">
        <v>27.695</v>
      </c>
      <c r="E4053" s="44">
        <v>7.4451999999999998</v>
      </c>
      <c r="F4053" s="44">
        <v>0.78869999999999996</v>
      </c>
      <c r="G4053" s="44">
        <v>308.64999999999998</v>
      </c>
      <c r="H4053" s="44">
        <v>4.2234999999999996</v>
      </c>
      <c r="I4053" s="44">
        <v>1.6424000000000001</v>
      </c>
      <c r="J4053" s="45">
        <v>9.1881000000000004</v>
      </c>
    </row>
    <row r="4054" spans="1:10" x14ac:dyDescent="0.25">
      <c r="A4054" s="33">
        <v>41939</v>
      </c>
      <c r="B4054" s="44">
        <v>1.2679</v>
      </c>
      <c r="C4054" s="44">
        <v>136.76</v>
      </c>
      <c r="D4054" s="44">
        <v>27.704999999999998</v>
      </c>
      <c r="E4054" s="44">
        <v>7.4444999999999997</v>
      </c>
      <c r="F4054" s="44">
        <v>0.78710000000000002</v>
      </c>
      <c r="G4054" s="44">
        <v>308.77999999999997</v>
      </c>
      <c r="H4054" s="44">
        <v>4.2236000000000002</v>
      </c>
      <c r="I4054" s="44">
        <v>1.6462000000000001</v>
      </c>
      <c r="J4054" s="45">
        <v>9.2568000000000001</v>
      </c>
    </row>
    <row r="4055" spans="1:10" x14ac:dyDescent="0.25">
      <c r="A4055" s="33">
        <v>41940</v>
      </c>
      <c r="B4055" s="44">
        <v>1.2747999999999999</v>
      </c>
      <c r="C4055" s="44">
        <v>137.44999999999999</v>
      </c>
      <c r="D4055" s="44">
        <v>27.748999999999999</v>
      </c>
      <c r="E4055" s="44">
        <v>7.444</v>
      </c>
      <c r="F4055" s="44">
        <v>0.78810000000000002</v>
      </c>
      <c r="G4055" s="44">
        <v>309.26</v>
      </c>
      <c r="H4055" s="44">
        <v>4.2317999999999998</v>
      </c>
      <c r="I4055" s="44">
        <v>1.6537999999999999</v>
      </c>
      <c r="J4055" s="45">
        <v>9.3629999999999995</v>
      </c>
    </row>
    <row r="4056" spans="1:10" x14ac:dyDescent="0.25">
      <c r="A4056" s="33">
        <v>41941</v>
      </c>
      <c r="B4056" s="44">
        <v>1.2737000000000001</v>
      </c>
      <c r="C4056" s="44">
        <v>137.75</v>
      </c>
      <c r="D4056" s="44">
        <v>27.783999999999999</v>
      </c>
      <c r="E4056" s="44">
        <v>7.4444999999999997</v>
      </c>
      <c r="F4056" s="44">
        <v>0.79095000000000004</v>
      </c>
      <c r="G4056" s="44">
        <v>309.05</v>
      </c>
      <c r="H4056" s="44">
        <v>4.2252000000000001</v>
      </c>
      <c r="I4056" s="44">
        <v>1.6511</v>
      </c>
      <c r="J4056" s="45">
        <v>9.3293999999999997</v>
      </c>
    </row>
    <row r="4057" spans="1:10" x14ac:dyDescent="0.25">
      <c r="A4057" s="33">
        <v>41942</v>
      </c>
      <c r="B4057" s="44">
        <v>1.2598</v>
      </c>
      <c r="C4057" s="44">
        <v>137.27000000000001</v>
      </c>
      <c r="D4057" s="44">
        <v>27.728999999999999</v>
      </c>
      <c r="E4057" s="44">
        <v>7.4448999999999996</v>
      </c>
      <c r="F4057" s="44">
        <v>0.78720000000000001</v>
      </c>
      <c r="G4057" s="44">
        <v>308.82</v>
      </c>
      <c r="H4057" s="44">
        <v>4.2168000000000001</v>
      </c>
      <c r="I4057" s="44">
        <v>1.6539999999999999</v>
      </c>
      <c r="J4057" s="45">
        <v>9.2710000000000008</v>
      </c>
    </row>
    <row r="4058" spans="1:10" x14ac:dyDescent="0.25">
      <c r="A4058" s="33">
        <v>41943</v>
      </c>
      <c r="B4058" s="44">
        <v>1.2524</v>
      </c>
      <c r="C4058" s="44">
        <v>140.18</v>
      </c>
      <c r="D4058" s="44">
        <v>27.77</v>
      </c>
      <c r="E4058" s="44">
        <v>7.4443999999999999</v>
      </c>
      <c r="F4058" s="44">
        <v>0.78425</v>
      </c>
      <c r="G4058" s="44">
        <v>308.26</v>
      </c>
      <c r="H4058" s="44">
        <v>4.2176999999999998</v>
      </c>
      <c r="I4058" s="44">
        <v>1.6560999999999999</v>
      </c>
      <c r="J4058" s="45">
        <v>9.2664000000000009</v>
      </c>
    </row>
    <row r="4059" spans="1:10" x14ac:dyDescent="0.25">
      <c r="A4059" s="33">
        <v>41946</v>
      </c>
      <c r="B4059" s="44">
        <v>1.2493000000000001</v>
      </c>
      <c r="C4059" s="44">
        <v>142.19</v>
      </c>
      <c r="D4059" s="44">
        <v>27.788</v>
      </c>
      <c r="E4059" s="44">
        <v>7.4440999999999997</v>
      </c>
      <c r="F4059" s="44">
        <v>0.78085000000000004</v>
      </c>
      <c r="G4059" s="44">
        <v>308.64</v>
      </c>
      <c r="H4059" s="44">
        <v>4.2187999999999999</v>
      </c>
      <c r="I4059" s="44">
        <v>1.6603000000000001</v>
      </c>
      <c r="J4059" s="45">
        <v>9.23</v>
      </c>
    </row>
    <row r="4060" spans="1:10" x14ac:dyDescent="0.25">
      <c r="A4060" s="33">
        <v>41947</v>
      </c>
      <c r="B4060" s="44">
        <v>1.2514000000000001</v>
      </c>
      <c r="C4060" s="44">
        <v>141.96</v>
      </c>
      <c r="D4060" s="44">
        <v>27.788</v>
      </c>
      <c r="E4060" s="44">
        <v>7.4428999999999998</v>
      </c>
      <c r="F4060" s="44">
        <v>0.78190000000000004</v>
      </c>
      <c r="G4060" s="44">
        <v>309.08</v>
      </c>
      <c r="H4060" s="44">
        <v>4.2248000000000001</v>
      </c>
      <c r="I4060" s="44">
        <v>1.6376999999999999</v>
      </c>
      <c r="J4060" s="45">
        <v>9.2622999999999998</v>
      </c>
    </row>
    <row r="4061" spans="1:10" x14ac:dyDescent="0.25">
      <c r="A4061" s="33">
        <v>41948</v>
      </c>
      <c r="B4061" s="44">
        <v>1.248</v>
      </c>
      <c r="C4061" s="44">
        <v>143.21</v>
      </c>
      <c r="D4061" s="44">
        <v>27.823</v>
      </c>
      <c r="E4061" s="44">
        <v>7.4425999999999997</v>
      </c>
      <c r="F4061" s="44">
        <v>0.7843</v>
      </c>
      <c r="G4061" s="44">
        <v>309.05</v>
      </c>
      <c r="H4061" s="44">
        <v>4.2336</v>
      </c>
      <c r="I4061" s="44">
        <v>1.6428</v>
      </c>
      <c r="J4061" s="45">
        <v>9.2164000000000001</v>
      </c>
    </row>
    <row r="4062" spans="1:10" x14ac:dyDescent="0.25">
      <c r="A4062" s="33">
        <v>41949</v>
      </c>
      <c r="B4062" s="44">
        <v>1.2517</v>
      </c>
      <c r="C4062" s="44">
        <v>143.33000000000001</v>
      </c>
      <c r="D4062" s="44">
        <v>27.768999999999998</v>
      </c>
      <c r="E4062" s="44">
        <v>7.4404000000000003</v>
      </c>
      <c r="F4062" s="44">
        <v>0.78615000000000002</v>
      </c>
      <c r="G4062" s="44">
        <v>310.02</v>
      </c>
      <c r="H4062" s="44">
        <v>4.2214</v>
      </c>
      <c r="I4062" s="44">
        <v>1.6380999999999999</v>
      </c>
      <c r="J4062" s="45">
        <v>9.2027000000000001</v>
      </c>
    </row>
    <row r="4063" spans="1:10" x14ac:dyDescent="0.25">
      <c r="A4063" s="33">
        <v>41950</v>
      </c>
      <c r="B4063" s="44">
        <v>1.2393000000000001</v>
      </c>
      <c r="C4063" s="44">
        <v>142.88999999999999</v>
      </c>
      <c r="D4063" s="44">
        <v>27.704999999999998</v>
      </c>
      <c r="E4063" s="44">
        <v>7.4386000000000001</v>
      </c>
      <c r="F4063" s="44">
        <v>0.78339999999999999</v>
      </c>
      <c r="G4063" s="44">
        <v>309.83999999999997</v>
      </c>
      <c r="H4063" s="44">
        <v>4.2283999999999997</v>
      </c>
      <c r="I4063" s="44">
        <v>1.6391</v>
      </c>
      <c r="J4063" s="45">
        <v>9.2125000000000004</v>
      </c>
    </row>
    <row r="4064" spans="1:10" x14ac:dyDescent="0.25">
      <c r="A4064" s="33">
        <v>41953</v>
      </c>
      <c r="B4064" s="44">
        <v>1.2485999999999999</v>
      </c>
      <c r="C4064" s="44">
        <v>142.56</v>
      </c>
      <c r="D4064" s="44">
        <v>27.585000000000001</v>
      </c>
      <c r="E4064" s="44">
        <v>7.4386999999999999</v>
      </c>
      <c r="F4064" s="44">
        <v>0.78520000000000001</v>
      </c>
      <c r="G4064" s="44">
        <v>307.04000000000002</v>
      </c>
      <c r="H4064" s="44">
        <v>4.2146999999999997</v>
      </c>
      <c r="I4064" s="44">
        <v>1.6519999999999999</v>
      </c>
      <c r="J4064" s="45">
        <v>9.2073999999999998</v>
      </c>
    </row>
    <row r="4065" spans="1:10" x14ac:dyDescent="0.25">
      <c r="A4065" s="33">
        <v>41954</v>
      </c>
      <c r="B4065" s="44">
        <v>1.2423999999999999</v>
      </c>
      <c r="C4065" s="44">
        <v>143.88</v>
      </c>
      <c r="D4065" s="44">
        <v>27.591999999999999</v>
      </c>
      <c r="E4065" s="44">
        <v>7.4401000000000002</v>
      </c>
      <c r="F4065" s="44">
        <v>0.78359999999999996</v>
      </c>
      <c r="G4065" s="44">
        <v>307.58999999999997</v>
      </c>
      <c r="H4065" s="44">
        <v>4.2234999999999996</v>
      </c>
      <c r="I4065" s="44">
        <v>1.6592</v>
      </c>
      <c r="J4065" s="45">
        <v>9.1907999999999994</v>
      </c>
    </row>
    <row r="4066" spans="1:10" x14ac:dyDescent="0.25">
      <c r="A4066" s="33">
        <v>41955</v>
      </c>
      <c r="B4066" s="44">
        <v>1.2466999999999999</v>
      </c>
      <c r="C4066" s="44">
        <v>143.63</v>
      </c>
      <c r="D4066" s="44">
        <v>27.603000000000002</v>
      </c>
      <c r="E4066" s="44">
        <v>7.4416000000000002</v>
      </c>
      <c r="F4066" s="44">
        <v>0.78800000000000003</v>
      </c>
      <c r="G4066" s="44">
        <v>307.36</v>
      </c>
      <c r="H4066" s="44">
        <v>4.2191999999999998</v>
      </c>
      <c r="I4066" s="44">
        <v>1.6604000000000001</v>
      </c>
      <c r="J4066" s="45">
        <v>9.2283000000000008</v>
      </c>
    </row>
    <row r="4067" spans="1:10" x14ac:dyDescent="0.25">
      <c r="A4067" s="33">
        <v>41956</v>
      </c>
      <c r="B4067" s="44">
        <v>1.2456</v>
      </c>
      <c r="C4067" s="44">
        <v>143.87</v>
      </c>
      <c r="D4067" s="44">
        <v>27.643999999999998</v>
      </c>
      <c r="E4067" s="44">
        <v>7.4424000000000001</v>
      </c>
      <c r="F4067" s="44">
        <v>0.79120000000000001</v>
      </c>
      <c r="G4067" s="44">
        <v>306.36</v>
      </c>
      <c r="H4067" s="44">
        <v>4.2282000000000002</v>
      </c>
      <c r="I4067" s="44">
        <v>1.6611</v>
      </c>
      <c r="J4067" s="45">
        <v>9.2441999999999993</v>
      </c>
    </row>
    <row r="4068" spans="1:10" x14ac:dyDescent="0.25">
      <c r="A4068" s="33">
        <v>41957</v>
      </c>
      <c r="B4068" s="44">
        <v>1.2436</v>
      </c>
      <c r="C4068" s="44">
        <v>144.94</v>
      </c>
      <c r="D4068" s="44">
        <v>27.652999999999999</v>
      </c>
      <c r="E4068" s="44">
        <v>7.4433999999999996</v>
      </c>
      <c r="F4068" s="44">
        <v>0.7944</v>
      </c>
      <c r="G4068" s="44">
        <v>306.12</v>
      </c>
      <c r="H4068" s="44">
        <v>4.2294999999999998</v>
      </c>
      <c r="I4068" s="44">
        <v>1.6749000000000001</v>
      </c>
      <c r="J4068" s="45">
        <v>9.2376000000000005</v>
      </c>
    </row>
    <row r="4069" spans="1:10" x14ac:dyDescent="0.25">
      <c r="A4069" s="33">
        <v>41960</v>
      </c>
      <c r="B4069" s="44">
        <v>1.2496</v>
      </c>
      <c r="C4069" s="44">
        <v>145.30000000000001</v>
      </c>
      <c r="D4069" s="44">
        <v>27.701000000000001</v>
      </c>
      <c r="E4069" s="44">
        <v>7.4433999999999996</v>
      </c>
      <c r="F4069" s="44">
        <v>0.79890000000000005</v>
      </c>
      <c r="G4069" s="44">
        <v>306.01</v>
      </c>
      <c r="H4069" s="44">
        <v>4.2237999999999998</v>
      </c>
      <c r="I4069" s="44">
        <v>1.6702999999999999</v>
      </c>
      <c r="J4069" s="45">
        <v>9.2448999999999995</v>
      </c>
    </row>
    <row r="4070" spans="1:10" x14ac:dyDescent="0.25">
      <c r="A4070" s="33">
        <v>41961</v>
      </c>
      <c r="B4070" s="44">
        <v>1.2514000000000001</v>
      </c>
      <c r="C4070" s="44">
        <v>145.91</v>
      </c>
      <c r="D4070" s="44">
        <v>27.677</v>
      </c>
      <c r="E4070" s="44">
        <v>7.4439000000000002</v>
      </c>
      <c r="F4070" s="44">
        <v>0.7994</v>
      </c>
      <c r="G4070" s="44">
        <v>305.54000000000002</v>
      </c>
      <c r="H4070" s="44">
        <v>4.2141000000000002</v>
      </c>
      <c r="I4070" s="44">
        <v>1.6611</v>
      </c>
      <c r="J4070" s="45">
        <v>9.2387999999999995</v>
      </c>
    </row>
    <row r="4071" spans="1:10" x14ac:dyDescent="0.25">
      <c r="A4071" s="33">
        <v>41962</v>
      </c>
      <c r="B4071" s="44">
        <v>1.2535000000000001</v>
      </c>
      <c r="C4071" s="44">
        <v>147.44999999999999</v>
      </c>
      <c r="D4071" s="44">
        <v>27.683</v>
      </c>
      <c r="E4071" s="44">
        <v>7.4439000000000002</v>
      </c>
      <c r="F4071" s="44">
        <v>0.79964999999999997</v>
      </c>
      <c r="G4071" s="44">
        <v>304.8</v>
      </c>
      <c r="H4071" s="44">
        <v>4.2183999999999999</v>
      </c>
      <c r="I4071" s="44">
        <v>1.6685000000000001</v>
      </c>
      <c r="J4071" s="45">
        <v>9.2598000000000003</v>
      </c>
    </row>
    <row r="4072" spans="1:10" x14ac:dyDescent="0.25">
      <c r="A4072" s="33">
        <v>41963</v>
      </c>
      <c r="B4072" s="44">
        <v>1.2539</v>
      </c>
      <c r="C4072" s="44">
        <v>148.25</v>
      </c>
      <c r="D4072" s="44">
        <v>27.657</v>
      </c>
      <c r="E4072" s="44">
        <v>7.4436999999999998</v>
      </c>
      <c r="F4072" s="44">
        <v>0.79890000000000005</v>
      </c>
      <c r="G4072" s="44">
        <v>304.62</v>
      </c>
      <c r="H4072" s="44">
        <v>4.2140000000000004</v>
      </c>
      <c r="I4072" s="44">
        <v>1.6636</v>
      </c>
      <c r="J4072" s="45">
        <v>9.2789999999999999</v>
      </c>
    </row>
    <row r="4073" spans="1:10" x14ac:dyDescent="0.25">
      <c r="A4073" s="33">
        <v>41964</v>
      </c>
      <c r="B4073" s="44">
        <v>1.2422</v>
      </c>
      <c r="C4073" s="44">
        <v>146.46</v>
      </c>
      <c r="D4073" s="44">
        <v>27.66</v>
      </c>
      <c r="E4073" s="44">
        <v>7.4413</v>
      </c>
      <c r="F4073" s="44">
        <v>0.79210000000000003</v>
      </c>
      <c r="G4073" s="44">
        <v>304.56</v>
      </c>
      <c r="H4073" s="44">
        <v>4.2046999999999999</v>
      </c>
      <c r="I4073" s="44">
        <v>1.6513</v>
      </c>
      <c r="J4073" s="45">
        <v>9.2294999999999998</v>
      </c>
    </row>
    <row r="4074" spans="1:10" x14ac:dyDescent="0.25">
      <c r="A4074" s="33">
        <v>41967</v>
      </c>
      <c r="B4074" s="44">
        <v>1.2410000000000001</v>
      </c>
      <c r="C4074" s="44">
        <v>146.82</v>
      </c>
      <c r="D4074" s="44">
        <v>27.591999999999999</v>
      </c>
      <c r="E4074" s="44">
        <v>7.44</v>
      </c>
      <c r="F4074" s="44">
        <v>0.79159999999999997</v>
      </c>
      <c r="G4074" s="44">
        <v>304.76</v>
      </c>
      <c r="H4074" s="44">
        <v>4.1943000000000001</v>
      </c>
      <c r="I4074" s="44">
        <v>1.6495</v>
      </c>
      <c r="J4074" s="45">
        <v>9.2395999999999994</v>
      </c>
    </row>
    <row r="4075" spans="1:10" x14ac:dyDescent="0.25">
      <c r="A4075" s="33">
        <v>41968</v>
      </c>
      <c r="B4075" s="44">
        <v>1.2423999999999999</v>
      </c>
      <c r="C4075" s="44">
        <v>146.66</v>
      </c>
      <c r="D4075" s="44">
        <v>27.582999999999998</v>
      </c>
      <c r="E4075" s="44">
        <v>7.4394999999999998</v>
      </c>
      <c r="F4075" s="44">
        <v>0.79290000000000005</v>
      </c>
      <c r="G4075" s="44">
        <v>305.82</v>
      </c>
      <c r="H4075" s="44">
        <v>4.1867999999999999</v>
      </c>
      <c r="I4075" s="44">
        <v>1.6391</v>
      </c>
      <c r="J4075" s="45">
        <v>9.2661999999999995</v>
      </c>
    </row>
    <row r="4076" spans="1:10" x14ac:dyDescent="0.25">
      <c r="A4076" s="33">
        <v>41969</v>
      </c>
      <c r="B4076" s="44">
        <v>1.2475000000000001</v>
      </c>
      <c r="C4076" s="44">
        <v>146.91</v>
      </c>
      <c r="D4076" s="44">
        <v>27.579000000000001</v>
      </c>
      <c r="E4076" s="44">
        <v>7.4396000000000004</v>
      </c>
      <c r="F4076" s="44">
        <v>0.79095000000000004</v>
      </c>
      <c r="G4076" s="44">
        <v>306.60000000000002</v>
      </c>
      <c r="H4076" s="44">
        <v>4.1801000000000004</v>
      </c>
      <c r="I4076" s="44">
        <v>1.6472</v>
      </c>
      <c r="J4076" s="45">
        <v>9.2514000000000003</v>
      </c>
    </row>
    <row r="4077" spans="1:10" x14ac:dyDescent="0.25">
      <c r="A4077" s="33">
        <v>41970</v>
      </c>
      <c r="B4077" s="44">
        <v>1.248</v>
      </c>
      <c r="C4077" s="44">
        <v>146.66999999999999</v>
      </c>
      <c r="D4077" s="44">
        <v>27.609000000000002</v>
      </c>
      <c r="E4077" s="44">
        <v>7.4397000000000002</v>
      </c>
      <c r="F4077" s="44">
        <v>0.79200000000000004</v>
      </c>
      <c r="G4077" s="44">
        <v>307.14</v>
      </c>
      <c r="H4077" s="44">
        <v>4.1798000000000002</v>
      </c>
      <c r="I4077" s="44">
        <v>1.6431</v>
      </c>
      <c r="J4077" s="45">
        <v>9.2613000000000003</v>
      </c>
    </row>
    <row r="4078" spans="1:10" x14ac:dyDescent="0.25">
      <c r="A4078" s="33">
        <v>41971</v>
      </c>
      <c r="B4078" s="44">
        <v>1.2483</v>
      </c>
      <c r="C4078" s="44">
        <v>147.69</v>
      </c>
      <c r="D4078" s="44">
        <v>27.652000000000001</v>
      </c>
      <c r="E4078" s="44">
        <v>7.4409000000000001</v>
      </c>
      <c r="F4078" s="44">
        <v>0.79530000000000001</v>
      </c>
      <c r="G4078" s="44">
        <v>306.81</v>
      </c>
      <c r="H4078" s="44">
        <v>4.1839000000000004</v>
      </c>
      <c r="I4078" s="44">
        <v>1.6579999999999999</v>
      </c>
      <c r="J4078" s="45">
        <v>9.266</v>
      </c>
    </row>
    <row r="4079" spans="1:10" x14ac:dyDescent="0.25">
      <c r="A4079" s="33">
        <v>41974</v>
      </c>
      <c r="B4079" s="44">
        <v>1.2468999999999999</v>
      </c>
      <c r="C4079" s="44">
        <v>147.62</v>
      </c>
      <c r="D4079" s="44">
        <v>27.626000000000001</v>
      </c>
      <c r="E4079" s="44">
        <v>7.4401000000000002</v>
      </c>
      <c r="F4079" s="44">
        <v>0.79269999999999996</v>
      </c>
      <c r="G4079" s="44">
        <v>306.43</v>
      </c>
      <c r="H4079" s="44">
        <v>4.1782000000000004</v>
      </c>
      <c r="I4079" s="44">
        <v>1.6733</v>
      </c>
      <c r="J4079" s="45">
        <v>9.2561999999999998</v>
      </c>
    </row>
    <row r="4080" spans="1:10" x14ac:dyDescent="0.25">
      <c r="A4080" s="33">
        <v>41975</v>
      </c>
      <c r="B4080" s="44">
        <v>1.2423999999999999</v>
      </c>
      <c r="C4080" s="44">
        <v>148.08000000000001</v>
      </c>
      <c r="D4080" s="44">
        <v>27.605</v>
      </c>
      <c r="E4080" s="44">
        <v>7.4405999999999999</v>
      </c>
      <c r="F4080" s="44">
        <v>0.79359999999999997</v>
      </c>
      <c r="G4080" s="44">
        <v>306.93</v>
      </c>
      <c r="H4080" s="44">
        <v>4.1637000000000004</v>
      </c>
      <c r="I4080" s="44">
        <v>1.6632</v>
      </c>
      <c r="J4080" s="45">
        <v>9.2795000000000005</v>
      </c>
    </row>
    <row r="4081" spans="1:10" x14ac:dyDescent="0.25">
      <c r="A4081" s="33">
        <v>41976</v>
      </c>
      <c r="B4081" s="44">
        <v>1.2331000000000001</v>
      </c>
      <c r="C4081" s="44">
        <v>147.19999999999999</v>
      </c>
      <c r="D4081" s="44">
        <v>27.623000000000001</v>
      </c>
      <c r="E4081" s="44">
        <v>7.4410999999999996</v>
      </c>
      <c r="F4081" s="44">
        <v>0.78620000000000001</v>
      </c>
      <c r="G4081" s="44">
        <v>306.72000000000003</v>
      </c>
      <c r="H4081" s="44">
        <v>4.1597999999999997</v>
      </c>
      <c r="I4081" s="44">
        <v>1.6476</v>
      </c>
      <c r="J4081" s="45">
        <v>9.2713000000000001</v>
      </c>
    </row>
    <row r="4082" spans="1:10" x14ac:dyDescent="0.25">
      <c r="A4082" s="33">
        <v>41977</v>
      </c>
      <c r="B4082" s="44">
        <v>1.2311000000000001</v>
      </c>
      <c r="C4082" s="44">
        <v>147.63999999999999</v>
      </c>
      <c r="D4082" s="44">
        <v>27.616</v>
      </c>
      <c r="E4082" s="44">
        <v>7.44</v>
      </c>
      <c r="F4082" s="44">
        <v>0.78610000000000002</v>
      </c>
      <c r="G4082" s="44">
        <v>306.89999999999998</v>
      </c>
      <c r="H4082" s="44">
        <v>4.1614000000000004</v>
      </c>
      <c r="I4082" s="44">
        <v>1.6447000000000001</v>
      </c>
      <c r="J4082" s="45">
        <v>9.2746999999999993</v>
      </c>
    </row>
    <row r="4083" spans="1:10" x14ac:dyDescent="0.25">
      <c r="A4083" s="33">
        <v>41978</v>
      </c>
      <c r="B4083" s="44">
        <v>1.2362</v>
      </c>
      <c r="C4083" s="44">
        <v>149.03</v>
      </c>
      <c r="D4083" s="44">
        <v>27.635000000000002</v>
      </c>
      <c r="E4083" s="44">
        <v>7.4398999999999997</v>
      </c>
      <c r="F4083" s="44">
        <v>0.78810000000000002</v>
      </c>
      <c r="G4083" s="44">
        <v>307.25</v>
      </c>
      <c r="H4083" s="44">
        <v>4.1627999999999998</v>
      </c>
      <c r="I4083" s="44">
        <v>1.6471</v>
      </c>
      <c r="J4083" s="45">
        <v>9.2989999999999995</v>
      </c>
    </row>
    <row r="4084" spans="1:10" x14ac:dyDescent="0.25">
      <c r="A4084" s="33">
        <v>41981</v>
      </c>
      <c r="B4084" s="44">
        <v>1.2258</v>
      </c>
      <c r="C4084" s="44">
        <v>148.44999999999999</v>
      </c>
      <c r="D4084" s="44">
        <v>27.611000000000001</v>
      </c>
      <c r="E4084" s="44">
        <v>7.4401000000000002</v>
      </c>
      <c r="F4084" s="44">
        <v>0.78449999999999998</v>
      </c>
      <c r="G4084" s="44">
        <v>306.55</v>
      </c>
      <c r="H4084" s="44">
        <v>4.1611000000000002</v>
      </c>
      <c r="I4084" s="44">
        <v>1.6418999999999999</v>
      </c>
      <c r="J4084" s="45">
        <v>9.3057999999999996</v>
      </c>
    </row>
    <row r="4085" spans="1:10" x14ac:dyDescent="0.25">
      <c r="A4085" s="33">
        <v>41982</v>
      </c>
      <c r="B4085" s="44">
        <v>1.2369000000000001</v>
      </c>
      <c r="C4085" s="44">
        <v>148.02000000000001</v>
      </c>
      <c r="D4085" s="44">
        <v>27.617999999999999</v>
      </c>
      <c r="E4085" s="44">
        <v>7.4402999999999997</v>
      </c>
      <c r="F4085" s="44">
        <v>0.79015000000000002</v>
      </c>
      <c r="G4085" s="44">
        <v>305.75</v>
      </c>
      <c r="H4085" s="44">
        <v>4.1601999999999997</v>
      </c>
      <c r="I4085" s="44">
        <v>1.6482000000000001</v>
      </c>
      <c r="J4085" s="45">
        <v>9.3003999999999998</v>
      </c>
    </row>
    <row r="4086" spans="1:10" x14ac:dyDescent="0.25">
      <c r="A4086" s="33">
        <v>41983</v>
      </c>
      <c r="B4086" s="44">
        <v>1.2392000000000001</v>
      </c>
      <c r="C4086" s="44">
        <v>147.33000000000001</v>
      </c>
      <c r="D4086" s="44">
        <v>27.617999999999999</v>
      </c>
      <c r="E4086" s="44">
        <v>7.4397000000000002</v>
      </c>
      <c r="F4086" s="44">
        <v>0.78974999999999995</v>
      </c>
      <c r="G4086" s="44">
        <v>307.20999999999998</v>
      </c>
      <c r="H4086" s="44">
        <v>4.1619000000000002</v>
      </c>
      <c r="I4086" s="44">
        <v>1.6609</v>
      </c>
      <c r="J4086" s="45">
        <v>9.3276000000000003</v>
      </c>
    </row>
    <row r="4087" spans="1:10" x14ac:dyDescent="0.25">
      <c r="A4087" s="33">
        <v>41984</v>
      </c>
      <c r="B4087" s="44">
        <v>1.2427999999999999</v>
      </c>
      <c r="C4087" s="44">
        <v>147.19999999999999</v>
      </c>
      <c r="D4087" s="44">
        <v>27.632999999999999</v>
      </c>
      <c r="E4087" s="44">
        <v>7.4386999999999999</v>
      </c>
      <c r="F4087" s="44">
        <v>0.79269999999999996</v>
      </c>
      <c r="G4087" s="44">
        <v>308.14</v>
      </c>
      <c r="H4087" s="44">
        <v>4.1798000000000002</v>
      </c>
      <c r="I4087" s="44">
        <v>1.6681999999999999</v>
      </c>
      <c r="J4087" s="45">
        <v>9.3574999999999999</v>
      </c>
    </row>
    <row r="4088" spans="1:10" x14ac:dyDescent="0.25">
      <c r="A4088" s="33">
        <v>41985</v>
      </c>
      <c r="B4088" s="44">
        <v>1.2450000000000001</v>
      </c>
      <c r="C4088" s="44">
        <v>147.41</v>
      </c>
      <c r="D4088" s="44">
        <v>27.59</v>
      </c>
      <c r="E4088" s="44">
        <v>7.4370000000000003</v>
      </c>
      <c r="F4088" s="44">
        <v>0.79249999999999998</v>
      </c>
      <c r="G4088" s="44">
        <v>308.93</v>
      </c>
      <c r="H4088" s="44">
        <v>4.1734999999999998</v>
      </c>
      <c r="I4088" s="44">
        <v>1.671</v>
      </c>
      <c r="J4088" s="45">
        <v>9.3699999999999992</v>
      </c>
    </row>
    <row r="4089" spans="1:10" x14ac:dyDescent="0.25">
      <c r="A4089" s="33">
        <v>41988</v>
      </c>
      <c r="B4089" s="44">
        <v>1.2425999999999999</v>
      </c>
      <c r="C4089" s="44">
        <v>147.66999999999999</v>
      </c>
      <c r="D4089" s="44">
        <v>27.565000000000001</v>
      </c>
      <c r="E4089" s="44">
        <v>7.4379</v>
      </c>
      <c r="F4089" s="44">
        <v>0.79359999999999997</v>
      </c>
      <c r="G4089" s="44">
        <v>308.32</v>
      </c>
      <c r="H4089" s="44">
        <v>4.1782000000000004</v>
      </c>
      <c r="I4089" s="44">
        <v>1.6492</v>
      </c>
      <c r="J4089" s="45">
        <v>9.4095999999999993</v>
      </c>
    </row>
    <row r="4090" spans="1:10" x14ac:dyDescent="0.25">
      <c r="A4090" s="33">
        <v>41989</v>
      </c>
      <c r="B4090" s="44">
        <v>1.2537</v>
      </c>
      <c r="C4090" s="44">
        <v>145.79</v>
      </c>
      <c r="D4090" s="44">
        <v>27.606999999999999</v>
      </c>
      <c r="E4090" s="44">
        <v>7.4406999999999996</v>
      </c>
      <c r="F4090" s="44">
        <v>0.79649999999999999</v>
      </c>
      <c r="G4090" s="44">
        <v>312.23</v>
      </c>
      <c r="H4090" s="44">
        <v>4.2061000000000002</v>
      </c>
      <c r="I4090" s="44">
        <v>1.6402000000000001</v>
      </c>
      <c r="J4090" s="45">
        <v>9.5510000000000002</v>
      </c>
    </row>
    <row r="4091" spans="1:10" x14ac:dyDescent="0.25">
      <c r="A4091" s="33">
        <v>41990</v>
      </c>
      <c r="B4091" s="44">
        <v>1.2447999999999999</v>
      </c>
      <c r="C4091" s="44">
        <v>145.88999999999999</v>
      </c>
      <c r="D4091" s="44">
        <v>27.626000000000001</v>
      </c>
      <c r="E4091" s="44">
        <v>7.4405000000000001</v>
      </c>
      <c r="F4091" s="44">
        <v>0.79320000000000002</v>
      </c>
      <c r="G4091" s="44">
        <v>314.42</v>
      </c>
      <c r="H4091" s="44">
        <v>4.2257999999999996</v>
      </c>
      <c r="I4091" s="44">
        <v>1.6383000000000001</v>
      </c>
      <c r="J4091" s="45">
        <v>9.5018999999999991</v>
      </c>
    </row>
    <row r="4092" spans="1:10" x14ac:dyDescent="0.25">
      <c r="A4092" s="33">
        <v>41991</v>
      </c>
      <c r="B4092" s="44">
        <v>1.2284999999999999</v>
      </c>
      <c r="C4092" s="44">
        <v>145.96</v>
      </c>
      <c r="D4092" s="44">
        <v>27.606000000000002</v>
      </c>
      <c r="E4092" s="44">
        <v>7.4393000000000002</v>
      </c>
      <c r="F4092" s="44">
        <v>0.78649999999999998</v>
      </c>
      <c r="G4092" s="44">
        <v>314.73</v>
      </c>
      <c r="H4092" s="44">
        <v>4.2422000000000004</v>
      </c>
      <c r="I4092" s="44">
        <v>1.6238999999999999</v>
      </c>
      <c r="J4092" s="45">
        <v>9.4360999999999997</v>
      </c>
    </row>
    <row r="4093" spans="1:10" x14ac:dyDescent="0.25">
      <c r="A4093" s="33">
        <v>41992</v>
      </c>
      <c r="B4093" s="44">
        <v>1.2279</v>
      </c>
      <c r="C4093" s="44">
        <v>146.41</v>
      </c>
      <c r="D4093" s="44">
        <v>27.635999999999999</v>
      </c>
      <c r="E4093" s="44">
        <v>7.4390999999999998</v>
      </c>
      <c r="F4093" s="44">
        <v>0.78469999999999995</v>
      </c>
      <c r="G4093" s="44">
        <v>316.45</v>
      </c>
      <c r="H4093" s="44">
        <v>4.2737999999999996</v>
      </c>
      <c r="I4093" s="44">
        <v>1.6153999999999999</v>
      </c>
      <c r="J4093" s="45">
        <v>9.4624000000000006</v>
      </c>
    </row>
    <row r="4094" spans="1:10" x14ac:dyDescent="0.25">
      <c r="A4094" s="33">
        <v>41995</v>
      </c>
      <c r="B4094" s="44">
        <v>1.2259</v>
      </c>
      <c r="C4094" s="44">
        <v>147.06</v>
      </c>
      <c r="D4094" s="44">
        <v>27.617999999999999</v>
      </c>
      <c r="E4094" s="44">
        <v>7.4401000000000002</v>
      </c>
      <c r="F4094" s="44">
        <v>0.78490000000000004</v>
      </c>
      <c r="G4094" s="44">
        <v>315.33</v>
      </c>
      <c r="H4094" s="44">
        <v>4.2664999999999997</v>
      </c>
      <c r="I4094" s="44">
        <v>1.6066</v>
      </c>
      <c r="J4094" s="45">
        <v>9.5535999999999994</v>
      </c>
    </row>
    <row r="4095" spans="1:10" x14ac:dyDescent="0.25">
      <c r="A4095" s="33">
        <v>41996</v>
      </c>
      <c r="B4095" s="44">
        <v>1.2213000000000001</v>
      </c>
      <c r="C4095" s="44">
        <v>146.80000000000001</v>
      </c>
      <c r="D4095" s="44">
        <v>27.66</v>
      </c>
      <c r="E4095" s="44">
        <v>7.4408000000000003</v>
      </c>
      <c r="F4095" s="44">
        <v>0.78669999999999995</v>
      </c>
      <c r="G4095" s="44">
        <v>313.93</v>
      </c>
      <c r="H4095" s="44">
        <v>4.2765000000000004</v>
      </c>
      <c r="I4095" s="44">
        <v>1.6043000000000001</v>
      </c>
      <c r="J4095" s="45">
        <v>9.5030999999999999</v>
      </c>
    </row>
    <row r="4096" spans="1:10" x14ac:dyDescent="0.25">
      <c r="A4096" s="33">
        <v>41997</v>
      </c>
      <c r="B4096" s="44">
        <v>1.2219</v>
      </c>
      <c r="C4096" s="44">
        <v>147.07</v>
      </c>
      <c r="D4096" s="44">
        <v>27.777000000000001</v>
      </c>
      <c r="E4096" s="44">
        <v>7.4396000000000004</v>
      </c>
      <c r="F4096" s="44">
        <v>0.78649999999999998</v>
      </c>
      <c r="G4096" s="44">
        <v>316.08</v>
      </c>
      <c r="H4096" s="44">
        <v>4.3078000000000003</v>
      </c>
      <c r="I4096" s="44">
        <v>1.6105</v>
      </c>
      <c r="J4096" s="45">
        <v>9.5399999999999991</v>
      </c>
    </row>
    <row r="4097" spans="1:10" x14ac:dyDescent="0.25">
      <c r="A4097" s="33">
        <v>42002</v>
      </c>
      <c r="B4097" s="44">
        <v>1.2197</v>
      </c>
      <c r="C4097" s="44">
        <v>146.96</v>
      </c>
      <c r="D4097" s="44">
        <v>27.716999999999999</v>
      </c>
      <c r="E4097" s="44">
        <v>7.4404000000000003</v>
      </c>
      <c r="F4097" s="44">
        <v>0.78420000000000001</v>
      </c>
      <c r="G4097" s="44">
        <v>314.68</v>
      </c>
      <c r="H4097" s="44">
        <v>4.3022999999999998</v>
      </c>
      <c r="I4097" s="44">
        <v>1.6138999999999999</v>
      </c>
      <c r="J4097" s="45">
        <v>9.6234000000000002</v>
      </c>
    </row>
    <row r="4098" spans="1:10" x14ac:dyDescent="0.25">
      <c r="A4098" s="33">
        <v>42003</v>
      </c>
      <c r="B4098" s="44">
        <v>1.216</v>
      </c>
      <c r="C4098" s="44">
        <v>145.41</v>
      </c>
      <c r="D4098" s="44">
        <v>27.728000000000002</v>
      </c>
      <c r="E4098" s="44">
        <v>7.4436</v>
      </c>
      <c r="F4098" s="44">
        <v>0.7823</v>
      </c>
      <c r="G4098" s="44">
        <v>314.98</v>
      </c>
      <c r="H4098" s="44">
        <v>4.3102999999999998</v>
      </c>
      <c r="I4098" s="44">
        <v>1.6108</v>
      </c>
      <c r="J4098" s="45">
        <v>9.4746000000000006</v>
      </c>
    </row>
    <row r="4099" spans="1:10" x14ac:dyDescent="0.25">
      <c r="A4099" s="33">
        <v>42004</v>
      </c>
      <c r="B4099" s="44">
        <v>1.2141</v>
      </c>
      <c r="C4099" s="44">
        <v>145.22999999999999</v>
      </c>
      <c r="D4099" s="44">
        <v>27.734999999999999</v>
      </c>
      <c r="E4099" s="44">
        <v>7.4452999999999996</v>
      </c>
      <c r="F4099" s="44">
        <v>0.77890000000000004</v>
      </c>
      <c r="G4099" s="44">
        <v>315.54000000000002</v>
      </c>
      <c r="H4099" s="44">
        <v>4.2732000000000001</v>
      </c>
      <c r="I4099" s="44">
        <v>1.6131</v>
      </c>
      <c r="J4099" s="45">
        <v>9.3930000000000007</v>
      </c>
    </row>
    <row r="4100" spans="1:10" x14ac:dyDescent="0.25">
      <c r="A4100" s="33">
        <v>42006</v>
      </c>
      <c r="B4100" s="44">
        <v>1.2042999999999999</v>
      </c>
      <c r="C4100" s="44">
        <v>145.21</v>
      </c>
      <c r="D4100" s="44">
        <v>27.693000000000001</v>
      </c>
      <c r="E4100" s="44">
        <v>7.4433999999999996</v>
      </c>
      <c r="F4100" s="44">
        <v>0.78</v>
      </c>
      <c r="G4100" s="44">
        <v>318.75</v>
      </c>
      <c r="H4100" s="44">
        <v>4.3052999999999999</v>
      </c>
      <c r="I4100" s="44">
        <v>1.6213</v>
      </c>
      <c r="J4100" s="45">
        <v>9.4702000000000002</v>
      </c>
    </row>
    <row r="4101" spans="1:10" x14ac:dyDescent="0.25">
      <c r="A4101" s="33">
        <v>42009</v>
      </c>
      <c r="B4101" s="44">
        <v>1.1915</v>
      </c>
      <c r="C4101" s="44">
        <v>143</v>
      </c>
      <c r="D4101" s="44">
        <v>27.675999999999998</v>
      </c>
      <c r="E4101" s="44">
        <v>7.4409999999999998</v>
      </c>
      <c r="F4101" s="44">
        <v>0.78269999999999995</v>
      </c>
      <c r="G4101" s="44">
        <v>318.32</v>
      </c>
      <c r="H4101" s="44">
        <v>4.2979000000000003</v>
      </c>
      <c r="I4101" s="44">
        <v>1.6080000000000001</v>
      </c>
      <c r="J4101" s="45">
        <v>9.4882000000000009</v>
      </c>
    </row>
    <row r="4102" spans="1:10" x14ac:dyDescent="0.25">
      <c r="A4102" s="33">
        <v>42010</v>
      </c>
      <c r="B4102" s="44">
        <v>1.1914</v>
      </c>
      <c r="C4102" s="44">
        <v>141.69</v>
      </c>
      <c r="D4102" s="44">
        <v>27.695</v>
      </c>
      <c r="E4102" s="44">
        <v>7.4413999999999998</v>
      </c>
      <c r="F4102" s="44">
        <v>0.78420000000000001</v>
      </c>
      <c r="G4102" s="44">
        <v>319.32</v>
      </c>
      <c r="H4102" s="44">
        <v>4.3075000000000001</v>
      </c>
      <c r="I4102" s="44">
        <v>1.6009</v>
      </c>
      <c r="J4102" s="45">
        <v>9.4207999999999998</v>
      </c>
    </row>
    <row r="4103" spans="1:10" x14ac:dyDescent="0.25">
      <c r="A4103" s="33">
        <v>42011</v>
      </c>
      <c r="B4103" s="44">
        <v>1.1831</v>
      </c>
      <c r="C4103" s="44">
        <v>141.16999999999999</v>
      </c>
      <c r="D4103" s="44">
        <v>27.783000000000001</v>
      </c>
      <c r="E4103" s="44">
        <v>7.4420999999999999</v>
      </c>
      <c r="F4103" s="44">
        <v>0.7823</v>
      </c>
      <c r="G4103" s="44">
        <v>319.52999999999997</v>
      </c>
      <c r="H4103" s="44">
        <v>4.3108000000000004</v>
      </c>
      <c r="I4103" s="44">
        <v>1.5966</v>
      </c>
      <c r="J4103" s="45">
        <v>9.3988999999999994</v>
      </c>
    </row>
    <row r="4104" spans="1:10" x14ac:dyDescent="0.25">
      <c r="A4104" s="33">
        <v>42012</v>
      </c>
      <c r="B4104" s="44">
        <v>1.1768000000000001</v>
      </c>
      <c r="C4104" s="44">
        <v>141</v>
      </c>
      <c r="D4104" s="44">
        <v>27.864999999999998</v>
      </c>
      <c r="E4104" s="44">
        <v>7.4398</v>
      </c>
      <c r="F4104" s="44">
        <v>0.78110000000000002</v>
      </c>
      <c r="G4104" s="44">
        <v>317.05</v>
      </c>
      <c r="H4104" s="44">
        <v>4.2901999999999996</v>
      </c>
      <c r="I4104" s="44">
        <v>1.6012999999999999</v>
      </c>
      <c r="J4104" s="45">
        <v>9.4339999999999993</v>
      </c>
    </row>
    <row r="4105" spans="1:10" x14ac:dyDescent="0.25">
      <c r="A4105" s="33">
        <v>42013</v>
      </c>
      <c r="B4105" s="44">
        <v>1.1813</v>
      </c>
      <c r="C4105" s="44">
        <v>140.81</v>
      </c>
      <c r="D4105" s="44">
        <v>28.062000000000001</v>
      </c>
      <c r="E4105" s="44">
        <v>7.4393000000000002</v>
      </c>
      <c r="F4105" s="44">
        <v>0.77990000000000004</v>
      </c>
      <c r="G4105" s="44">
        <v>317.39</v>
      </c>
      <c r="H4105" s="44">
        <v>4.2698999999999998</v>
      </c>
      <c r="I4105" s="44">
        <v>1.6009</v>
      </c>
      <c r="J4105" s="45">
        <v>9.4883000000000006</v>
      </c>
    </row>
    <row r="4106" spans="1:10" x14ac:dyDescent="0.25">
      <c r="A4106" s="33">
        <v>42016</v>
      </c>
      <c r="B4106" s="44">
        <v>1.1803999999999999</v>
      </c>
      <c r="C4106" s="44">
        <v>140.56</v>
      </c>
      <c r="D4106" s="44">
        <v>28.286999999999999</v>
      </c>
      <c r="E4106" s="44">
        <v>7.4390999999999998</v>
      </c>
      <c r="F4106" s="44">
        <v>0.77910000000000001</v>
      </c>
      <c r="G4106" s="44">
        <v>318.02999999999997</v>
      </c>
      <c r="H4106" s="44">
        <v>4.2765000000000004</v>
      </c>
      <c r="I4106" s="44">
        <v>1.5821000000000001</v>
      </c>
      <c r="J4106" s="45">
        <v>9.5410000000000004</v>
      </c>
    </row>
    <row r="4107" spans="1:10" x14ac:dyDescent="0.25">
      <c r="A4107" s="33">
        <v>42017</v>
      </c>
      <c r="B4107" s="44">
        <v>1.1781999999999999</v>
      </c>
      <c r="C4107" s="44">
        <v>139.56</v>
      </c>
      <c r="D4107" s="44">
        <v>28.405000000000001</v>
      </c>
      <c r="E4107" s="44">
        <v>7.4398</v>
      </c>
      <c r="F4107" s="44">
        <v>0.77669999999999995</v>
      </c>
      <c r="G4107" s="44">
        <v>318.27</v>
      </c>
      <c r="H4107" s="44">
        <v>4.2824</v>
      </c>
      <c r="I4107" s="44">
        <v>1.5790999999999999</v>
      </c>
      <c r="J4107" s="45">
        <v>9.4564000000000004</v>
      </c>
    </row>
    <row r="4108" spans="1:10" x14ac:dyDescent="0.25">
      <c r="A4108" s="33">
        <v>42018</v>
      </c>
      <c r="B4108" s="44">
        <v>1.1775</v>
      </c>
      <c r="C4108" s="44">
        <v>137.47999999999999</v>
      </c>
      <c r="D4108" s="44">
        <v>28.228999999999999</v>
      </c>
      <c r="E4108" s="44">
        <v>7.4386000000000001</v>
      </c>
      <c r="F4108" s="44">
        <v>0.77529999999999999</v>
      </c>
      <c r="G4108" s="44">
        <v>319.97000000000003</v>
      </c>
      <c r="H4108" s="44">
        <v>4.2862999999999998</v>
      </c>
      <c r="I4108" s="44">
        <v>1.5842000000000001</v>
      </c>
      <c r="J4108" s="45">
        <v>9.5010999999999992</v>
      </c>
    </row>
    <row r="4109" spans="1:10" x14ac:dyDescent="0.25">
      <c r="A4109" s="33">
        <v>42019</v>
      </c>
      <c r="B4109" s="44">
        <v>1.1708000000000001</v>
      </c>
      <c r="C4109" s="44">
        <v>136.47999999999999</v>
      </c>
      <c r="D4109" s="44">
        <v>27.841000000000001</v>
      </c>
      <c r="E4109" s="44">
        <v>7.4345999999999997</v>
      </c>
      <c r="F4109" s="44">
        <v>0.76719999999999999</v>
      </c>
      <c r="G4109" s="44">
        <v>322.39</v>
      </c>
      <c r="H4109" s="44">
        <v>4.3007999999999997</v>
      </c>
      <c r="I4109" s="44">
        <v>1.6103000000000001</v>
      </c>
      <c r="J4109" s="45">
        <v>9.4611000000000001</v>
      </c>
    </row>
    <row r="4110" spans="1:10" x14ac:dyDescent="0.25">
      <c r="A4110" s="33">
        <v>42020</v>
      </c>
      <c r="B4110" s="44">
        <v>1.1588000000000001</v>
      </c>
      <c r="C4110" s="44">
        <v>135.06</v>
      </c>
      <c r="D4110" s="44">
        <v>27.795000000000002</v>
      </c>
      <c r="E4110" s="44">
        <v>7.4345999999999997</v>
      </c>
      <c r="F4110" s="44">
        <v>0.76370000000000005</v>
      </c>
      <c r="G4110" s="44">
        <v>320.37</v>
      </c>
      <c r="H4110" s="44">
        <v>4.3178999999999998</v>
      </c>
      <c r="I4110" s="44">
        <v>1.615</v>
      </c>
      <c r="J4110" s="45">
        <v>9.4085000000000001</v>
      </c>
    </row>
    <row r="4111" spans="1:10" x14ac:dyDescent="0.25">
      <c r="A4111" s="33">
        <v>42023</v>
      </c>
      <c r="B4111" s="44">
        <v>1.1605000000000001</v>
      </c>
      <c r="C4111" s="44">
        <v>136.27000000000001</v>
      </c>
      <c r="D4111" s="44">
        <v>27.881</v>
      </c>
      <c r="E4111" s="44">
        <v>7.4344999999999999</v>
      </c>
      <c r="F4111" s="44">
        <v>0.76639999999999997</v>
      </c>
      <c r="G4111" s="44">
        <v>318.72000000000003</v>
      </c>
      <c r="H4111" s="44">
        <v>4.3163999999999998</v>
      </c>
      <c r="I4111" s="44">
        <v>1.5979000000000001</v>
      </c>
      <c r="J4111" s="45">
        <v>9.4076000000000004</v>
      </c>
    </row>
    <row r="4112" spans="1:10" x14ac:dyDescent="0.25">
      <c r="A4112" s="33">
        <v>42024</v>
      </c>
      <c r="B4112" s="44">
        <v>1.1578999999999999</v>
      </c>
      <c r="C4112" s="44">
        <v>137.37</v>
      </c>
      <c r="D4112" s="44">
        <v>27.849</v>
      </c>
      <c r="E4112" s="44">
        <v>7.4351000000000003</v>
      </c>
      <c r="F4112" s="44">
        <v>0.76370000000000005</v>
      </c>
      <c r="G4112" s="44">
        <v>317.52999999999997</v>
      </c>
      <c r="H4112" s="44">
        <v>4.3274999999999997</v>
      </c>
      <c r="I4112" s="44">
        <v>1.5922000000000001</v>
      </c>
      <c r="J4112" s="45">
        <v>9.4297000000000004</v>
      </c>
    </row>
    <row r="4113" spans="1:10" x14ac:dyDescent="0.25">
      <c r="A4113" s="33">
        <v>42025</v>
      </c>
      <c r="B4113" s="44">
        <v>1.1593</v>
      </c>
      <c r="C4113" s="44">
        <v>136.07</v>
      </c>
      <c r="D4113" s="44">
        <v>27.939</v>
      </c>
      <c r="E4113" s="44">
        <v>7.4355000000000002</v>
      </c>
      <c r="F4113" s="44">
        <v>0.7671</v>
      </c>
      <c r="G4113" s="44">
        <v>315.35000000000002</v>
      </c>
      <c r="H4113" s="44">
        <v>4.3057999999999996</v>
      </c>
      <c r="I4113" s="44">
        <v>1.5985</v>
      </c>
      <c r="J4113" s="45">
        <v>9.4238</v>
      </c>
    </row>
    <row r="4114" spans="1:10" x14ac:dyDescent="0.25">
      <c r="A4114" s="33">
        <v>42026</v>
      </c>
      <c r="B4114" s="44">
        <v>1.1617999999999999</v>
      </c>
      <c r="C4114" s="44">
        <v>136.69999999999999</v>
      </c>
      <c r="D4114" s="44">
        <v>27.9</v>
      </c>
      <c r="E4114" s="44">
        <v>7.4454000000000002</v>
      </c>
      <c r="F4114" s="44">
        <v>0.76439999999999997</v>
      </c>
      <c r="G4114" s="44">
        <v>315.56</v>
      </c>
      <c r="H4114" s="44">
        <v>4.2996999999999996</v>
      </c>
      <c r="I4114" s="44">
        <v>1.6106</v>
      </c>
      <c r="J4114" s="45">
        <v>9.4405000000000001</v>
      </c>
    </row>
    <row r="4115" spans="1:10" x14ac:dyDescent="0.25">
      <c r="A4115" s="33">
        <v>42027</v>
      </c>
      <c r="B4115" s="44">
        <v>1.1197999999999999</v>
      </c>
      <c r="C4115" s="44">
        <v>132.12</v>
      </c>
      <c r="D4115" s="44">
        <v>27.831</v>
      </c>
      <c r="E4115" s="44">
        <v>7.4429999999999996</v>
      </c>
      <c r="F4115" s="44">
        <v>0.74729999999999996</v>
      </c>
      <c r="G4115" s="44">
        <v>310.91000000000003</v>
      </c>
      <c r="H4115" s="44">
        <v>4.2279</v>
      </c>
      <c r="I4115" s="44">
        <v>1.6283000000000001</v>
      </c>
      <c r="J4115" s="45">
        <v>9.3327000000000009</v>
      </c>
    </row>
    <row r="4116" spans="1:10" x14ac:dyDescent="0.25">
      <c r="A4116" s="33">
        <v>42030</v>
      </c>
      <c r="B4116" s="44">
        <v>1.1244000000000001</v>
      </c>
      <c r="C4116" s="44">
        <v>133.03</v>
      </c>
      <c r="D4116" s="44">
        <v>27.754000000000001</v>
      </c>
      <c r="E4116" s="44">
        <v>7.4450000000000003</v>
      </c>
      <c r="F4116" s="44">
        <v>0.74895</v>
      </c>
      <c r="G4116" s="44">
        <v>310.67</v>
      </c>
      <c r="H4116" s="44">
        <v>4.2157</v>
      </c>
      <c r="I4116" s="44">
        <v>1.6307</v>
      </c>
      <c r="J4116" s="45">
        <v>9.3628</v>
      </c>
    </row>
    <row r="4117" spans="1:10" x14ac:dyDescent="0.25">
      <c r="A4117" s="33">
        <v>42031</v>
      </c>
      <c r="B4117" s="44">
        <v>1.1306</v>
      </c>
      <c r="C4117" s="44">
        <v>133.08000000000001</v>
      </c>
      <c r="D4117" s="44">
        <v>27.872</v>
      </c>
      <c r="E4117" s="44">
        <v>7.4482999999999997</v>
      </c>
      <c r="F4117" s="44">
        <v>0.74724999999999997</v>
      </c>
      <c r="G4117" s="44">
        <v>312.17</v>
      </c>
      <c r="H4117" s="44">
        <v>4.2300000000000004</v>
      </c>
      <c r="I4117" s="44">
        <v>1.6364000000000001</v>
      </c>
      <c r="J4117" s="45">
        <v>9.3088999999999995</v>
      </c>
    </row>
    <row r="4118" spans="1:10" x14ac:dyDescent="0.25">
      <c r="A4118" s="33">
        <v>42032</v>
      </c>
      <c r="B4118" s="44">
        <v>1.1344000000000001</v>
      </c>
      <c r="C4118" s="44">
        <v>133.69999999999999</v>
      </c>
      <c r="D4118" s="44">
        <v>27.846</v>
      </c>
      <c r="E4118" s="44">
        <v>7.444</v>
      </c>
      <c r="F4118" s="44">
        <v>0.74660000000000004</v>
      </c>
      <c r="G4118" s="44">
        <v>312.18</v>
      </c>
      <c r="H4118" s="44">
        <v>4.2365000000000004</v>
      </c>
      <c r="I4118" s="44">
        <v>1.6407</v>
      </c>
      <c r="J4118" s="45">
        <v>9.2895000000000003</v>
      </c>
    </row>
    <row r="4119" spans="1:10" x14ac:dyDescent="0.25">
      <c r="A4119" s="33">
        <v>42033</v>
      </c>
      <c r="B4119" s="44">
        <v>1.1315</v>
      </c>
      <c r="C4119" s="44">
        <v>133.43</v>
      </c>
      <c r="D4119" s="44">
        <v>27.792000000000002</v>
      </c>
      <c r="E4119" s="44">
        <v>7.444</v>
      </c>
      <c r="F4119" s="44">
        <v>0.74775000000000003</v>
      </c>
      <c r="G4119" s="44">
        <v>312</v>
      </c>
      <c r="H4119" s="44">
        <v>4.2324000000000002</v>
      </c>
      <c r="I4119" s="44">
        <v>1.6428</v>
      </c>
      <c r="J4119" s="45">
        <v>9.3245000000000005</v>
      </c>
    </row>
    <row r="4120" spans="1:10" x14ac:dyDescent="0.25">
      <c r="A4120" s="33">
        <v>42034</v>
      </c>
      <c r="B4120" s="44">
        <v>1.1305000000000001</v>
      </c>
      <c r="C4120" s="44">
        <v>133.08000000000001</v>
      </c>
      <c r="D4120" s="44">
        <v>27.797000000000001</v>
      </c>
      <c r="E4120" s="44">
        <v>7.444</v>
      </c>
      <c r="F4120" s="44">
        <v>0.75109999999999999</v>
      </c>
      <c r="G4120" s="44">
        <v>312.02999999999997</v>
      </c>
      <c r="H4120" s="44">
        <v>4.2074999999999996</v>
      </c>
      <c r="I4120" s="44">
        <v>1.6414</v>
      </c>
      <c r="J4120" s="45">
        <v>9.3612000000000002</v>
      </c>
    </row>
    <row r="4121" spans="1:10" x14ac:dyDescent="0.25">
      <c r="A4121" s="33">
        <v>42037</v>
      </c>
      <c r="B4121" s="44">
        <v>1.131</v>
      </c>
      <c r="C4121" s="44">
        <v>133.06</v>
      </c>
      <c r="D4121" s="44">
        <v>27.748999999999999</v>
      </c>
      <c r="E4121" s="44">
        <v>7.444</v>
      </c>
      <c r="F4121" s="44">
        <v>0.75260000000000005</v>
      </c>
      <c r="G4121" s="44">
        <v>310.56</v>
      </c>
      <c r="H4121" s="44">
        <v>4.1771000000000003</v>
      </c>
      <c r="I4121" s="44">
        <v>1.6367</v>
      </c>
      <c r="J4121" s="45">
        <v>9.3672000000000004</v>
      </c>
    </row>
    <row r="4122" spans="1:10" x14ac:dyDescent="0.25">
      <c r="A4122" s="33">
        <v>42038</v>
      </c>
      <c r="B4122" s="44">
        <v>1.1375999999999999</v>
      </c>
      <c r="C4122" s="44">
        <v>133.47999999999999</v>
      </c>
      <c r="D4122" s="44">
        <v>27.748000000000001</v>
      </c>
      <c r="E4122" s="44">
        <v>7.444</v>
      </c>
      <c r="F4122" s="44">
        <v>0.75395000000000001</v>
      </c>
      <c r="G4122" s="44">
        <v>309.18</v>
      </c>
      <c r="H4122" s="44">
        <v>4.1619999999999999</v>
      </c>
      <c r="I4122" s="44">
        <v>1.643</v>
      </c>
      <c r="J4122" s="45">
        <v>9.4117999999999995</v>
      </c>
    </row>
    <row r="4123" spans="1:10" x14ac:dyDescent="0.25">
      <c r="A4123" s="33">
        <v>42039</v>
      </c>
      <c r="B4123" s="44">
        <v>1.1446000000000001</v>
      </c>
      <c r="C4123" s="44">
        <v>134.49</v>
      </c>
      <c r="D4123" s="44">
        <v>27.77</v>
      </c>
      <c r="E4123" s="44">
        <v>7.444</v>
      </c>
      <c r="F4123" s="44">
        <v>0.75160000000000005</v>
      </c>
      <c r="G4123" s="44">
        <v>308.85000000000002</v>
      </c>
      <c r="H4123" s="44">
        <v>4.1607000000000003</v>
      </c>
      <c r="I4123" s="44">
        <v>1.6353</v>
      </c>
      <c r="J4123" s="45">
        <v>9.4281000000000006</v>
      </c>
    </row>
    <row r="4124" spans="1:10" x14ac:dyDescent="0.25">
      <c r="A4124" s="33">
        <v>42040</v>
      </c>
      <c r="B4124" s="44">
        <v>1.141</v>
      </c>
      <c r="C4124" s="44">
        <v>133.97999999999999</v>
      </c>
      <c r="D4124" s="44">
        <v>27.707999999999998</v>
      </c>
      <c r="E4124" s="44">
        <v>7.4455999999999998</v>
      </c>
      <c r="F4124" s="44">
        <v>0.74819999999999998</v>
      </c>
      <c r="G4124" s="44">
        <v>307.24</v>
      </c>
      <c r="H4124" s="44">
        <v>4.1654999999999998</v>
      </c>
      <c r="I4124" s="44">
        <v>1.6306</v>
      </c>
      <c r="J4124" s="45">
        <v>9.4579000000000004</v>
      </c>
    </row>
    <row r="4125" spans="1:10" x14ac:dyDescent="0.25">
      <c r="A4125" s="33">
        <v>42041</v>
      </c>
      <c r="B4125" s="44">
        <v>1.1447000000000001</v>
      </c>
      <c r="C4125" s="44">
        <v>134.28</v>
      </c>
      <c r="D4125" s="44">
        <v>27.698</v>
      </c>
      <c r="E4125" s="44">
        <v>7.4440999999999997</v>
      </c>
      <c r="F4125" s="44">
        <v>0.74729999999999996</v>
      </c>
      <c r="G4125" s="44">
        <v>306.27</v>
      </c>
      <c r="H4125" s="44">
        <v>4.165</v>
      </c>
      <c r="I4125" s="44">
        <v>1.6214999999999999</v>
      </c>
      <c r="J4125" s="45">
        <v>9.4565000000000001</v>
      </c>
    </row>
    <row r="4126" spans="1:10" x14ac:dyDescent="0.25">
      <c r="A4126" s="33">
        <v>42044</v>
      </c>
      <c r="B4126" s="44">
        <v>1.1274999999999999</v>
      </c>
      <c r="C4126" s="44">
        <v>133.72</v>
      </c>
      <c r="D4126" s="44">
        <v>27.72</v>
      </c>
      <c r="E4126" s="44">
        <v>7.444</v>
      </c>
      <c r="F4126" s="44">
        <v>0.74150000000000005</v>
      </c>
      <c r="G4126" s="44">
        <v>307.3</v>
      </c>
      <c r="H4126" s="44">
        <v>4.1821999999999999</v>
      </c>
      <c r="I4126" s="44">
        <v>1.6262000000000001</v>
      </c>
      <c r="J4126" s="45">
        <v>9.4685000000000006</v>
      </c>
    </row>
    <row r="4127" spans="1:10" x14ac:dyDescent="0.25">
      <c r="A4127" s="33">
        <v>42045</v>
      </c>
      <c r="B4127" s="44">
        <v>1.1296999999999999</v>
      </c>
      <c r="C4127" s="44">
        <v>134.66999999999999</v>
      </c>
      <c r="D4127" s="44">
        <v>27.727</v>
      </c>
      <c r="E4127" s="44">
        <v>7.4440999999999997</v>
      </c>
      <c r="F4127" s="44">
        <v>0.74199999999999999</v>
      </c>
      <c r="G4127" s="44">
        <v>309.33999999999997</v>
      </c>
      <c r="H4127" s="44">
        <v>4.2008000000000001</v>
      </c>
      <c r="I4127" s="44">
        <v>1.6397999999999999</v>
      </c>
      <c r="J4127" s="45">
        <v>9.4263999999999992</v>
      </c>
    </row>
    <row r="4128" spans="1:10" x14ac:dyDescent="0.25">
      <c r="A4128" s="33">
        <v>42046</v>
      </c>
      <c r="B4128" s="44">
        <v>1.1314</v>
      </c>
      <c r="C4128" s="44">
        <v>135.5</v>
      </c>
      <c r="D4128" s="44">
        <v>27.68</v>
      </c>
      <c r="E4128" s="44">
        <v>7.444</v>
      </c>
      <c r="F4128" s="44">
        <v>0.73960000000000004</v>
      </c>
      <c r="G4128" s="44">
        <v>310.14999999999998</v>
      </c>
      <c r="H4128" s="44">
        <v>4.218</v>
      </c>
      <c r="I4128" s="44">
        <v>1.6359999999999999</v>
      </c>
      <c r="J4128" s="45">
        <v>9.4585000000000008</v>
      </c>
    </row>
    <row r="4129" spans="1:10" x14ac:dyDescent="0.25">
      <c r="A4129" s="33">
        <v>42047</v>
      </c>
      <c r="B4129" s="44">
        <v>1.1328</v>
      </c>
      <c r="C4129" s="44">
        <v>135.72</v>
      </c>
      <c r="D4129" s="44">
        <v>27.702000000000002</v>
      </c>
      <c r="E4129" s="44">
        <v>7.4444999999999997</v>
      </c>
      <c r="F4129" s="44">
        <v>0.73760000000000003</v>
      </c>
      <c r="G4129" s="44">
        <v>307.76</v>
      </c>
      <c r="H4129" s="44">
        <v>4.1916000000000002</v>
      </c>
      <c r="I4129" s="44">
        <v>1.6275999999999999</v>
      </c>
      <c r="J4129" s="45">
        <v>9.6297999999999995</v>
      </c>
    </row>
    <row r="4130" spans="1:10" x14ac:dyDescent="0.25">
      <c r="A4130" s="33">
        <v>42048</v>
      </c>
      <c r="B4130" s="44">
        <v>1.1380999999999999</v>
      </c>
      <c r="C4130" s="44">
        <v>135.46</v>
      </c>
      <c r="D4130" s="44">
        <v>27.64</v>
      </c>
      <c r="E4130" s="44">
        <v>7.444</v>
      </c>
      <c r="F4130" s="44">
        <v>0.74009999999999998</v>
      </c>
      <c r="G4130" s="44">
        <v>306.02999999999997</v>
      </c>
      <c r="H4130" s="44">
        <v>4.1768000000000001</v>
      </c>
      <c r="I4130" s="44">
        <v>1.629</v>
      </c>
      <c r="J4130" s="45">
        <v>9.5886999999999993</v>
      </c>
    </row>
    <row r="4131" spans="1:10" x14ac:dyDescent="0.25">
      <c r="A4131" s="33">
        <v>42051</v>
      </c>
      <c r="B4131" s="44">
        <v>1.1408</v>
      </c>
      <c r="C4131" s="44">
        <v>135.26</v>
      </c>
      <c r="D4131" s="44">
        <v>27.638000000000002</v>
      </c>
      <c r="E4131" s="44">
        <v>7.444</v>
      </c>
      <c r="F4131" s="44">
        <v>0.74209999999999998</v>
      </c>
      <c r="G4131" s="44">
        <v>306.91000000000003</v>
      </c>
      <c r="H4131" s="44">
        <v>4.1832000000000003</v>
      </c>
      <c r="I4131" s="44">
        <v>1.6443000000000001</v>
      </c>
      <c r="J4131" s="45">
        <v>9.5838000000000001</v>
      </c>
    </row>
    <row r="4132" spans="1:10" x14ac:dyDescent="0.25">
      <c r="A4132" s="33">
        <v>42052</v>
      </c>
      <c r="B4132" s="44">
        <v>1.1415</v>
      </c>
      <c r="C4132" s="44">
        <v>135.61000000000001</v>
      </c>
      <c r="D4132" s="44">
        <v>27.619</v>
      </c>
      <c r="E4132" s="44">
        <v>7.444</v>
      </c>
      <c r="F4132" s="44">
        <v>0.74339999999999995</v>
      </c>
      <c r="G4132" s="44">
        <v>307.81</v>
      </c>
      <c r="H4132" s="44">
        <v>4.1871999999999998</v>
      </c>
      <c r="I4132" s="44">
        <v>1.6617999999999999</v>
      </c>
      <c r="J4132" s="45">
        <v>9.5235000000000003</v>
      </c>
    </row>
    <row r="4133" spans="1:10" x14ac:dyDescent="0.25">
      <c r="A4133" s="33">
        <v>42053</v>
      </c>
      <c r="B4133" s="44">
        <v>1.1372</v>
      </c>
      <c r="C4133" s="44">
        <v>135.69</v>
      </c>
      <c r="D4133" s="44">
        <v>27.582999999999998</v>
      </c>
      <c r="E4133" s="44">
        <v>7.444</v>
      </c>
      <c r="F4133" s="44">
        <v>0.73719999999999997</v>
      </c>
      <c r="G4133" s="44">
        <v>307.70999999999998</v>
      </c>
      <c r="H4133" s="44">
        <v>4.1909000000000001</v>
      </c>
      <c r="I4133" s="44">
        <v>1.6707000000000001</v>
      </c>
      <c r="J4133" s="45">
        <v>9.5488999999999997</v>
      </c>
    </row>
    <row r="4134" spans="1:10" x14ac:dyDescent="0.25">
      <c r="A4134" s="33">
        <v>42054</v>
      </c>
      <c r="B4134" s="44">
        <v>1.1387</v>
      </c>
      <c r="C4134" s="44">
        <v>135.52000000000001</v>
      </c>
      <c r="D4134" s="44">
        <v>27.373000000000001</v>
      </c>
      <c r="E4134" s="44">
        <v>7.4442000000000004</v>
      </c>
      <c r="F4134" s="44">
        <v>0.7379</v>
      </c>
      <c r="G4134" s="44">
        <v>305.33999999999997</v>
      </c>
      <c r="H4134" s="44">
        <v>4.1695000000000002</v>
      </c>
      <c r="I4134" s="44">
        <v>1.6758</v>
      </c>
      <c r="J4134" s="45">
        <v>9.5713000000000008</v>
      </c>
    </row>
    <row r="4135" spans="1:10" x14ac:dyDescent="0.25">
      <c r="A4135" s="33">
        <v>42055</v>
      </c>
      <c r="B4135" s="44">
        <v>1.1297999999999999</v>
      </c>
      <c r="C4135" s="44">
        <v>133.91</v>
      </c>
      <c r="D4135" s="44">
        <v>27.507999999999999</v>
      </c>
      <c r="E4135" s="44">
        <v>7.4611999999999998</v>
      </c>
      <c r="F4135" s="44">
        <v>0.73480000000000001</v>
      </c>
      <c r="G4135" s="44">
        <v>305.68</v>
      </c>
      <c r="H4135" s="44">
        <v>4.1811999999999996</v>
      </c>
      <c r="I4135" s="44">
        <v>1.6668000000000001</v>
      </c>
      <c r="J4135" s="45">
        <v>9.5213000000000001</v>
      </c>
    </row>
    <row r="4136" spans="1:10" x14ac:dyDescent="0.25">
      <c r="A4136" s="33">
        <v>42058</v>
      </c>
      <c r="B4136" s="44">
        <v>1.1297999999999999</v>
      </c>
      <c r="C4136" s="44">
        <v>134.5</v>
      </c>
      <c r="D4136" s="44">
        <v>27.443999999999999</v>
      </c>
      <c r="E4136" s="44">
        <v>7.4637000000000002</v>
      </c>
      <c r="F4136" s="44">
        <v>0.73519999999999996</v>
      </c>
      <c r="G4136" s="44">
        <v>305.08999999999997</v>
      </c>
      <c r="H4136" s="44">
        <v>4.1745999999999999</v>
      </c>
      <c r="I4136" s="44">
        <v>1.6809000000000001</v>
      </c>
      <c r="J4136" s="45">
        <v>9.5655999999999999</v>
      </c>
    </row>
    <row r="4137" spans="1:10" x14ac:dyDescent="0.25">
      <c r="A4137" s="33">
        <v>42059</v>
      </c>
      <c r="B4137" s="44">
        <v>1.1328</v>
      </c>
      <c r="C4137" s="44">
        <v>135.36000000000001</v>
      </c>
      <c r="D4137" s="44">
        <v>27.486999999999998</v>
      </c>
      <c r="E4137" s="44">
        <v>7.4595000000000002</v>
      </c>
      <c r="F4137" s="44">
        <v>0.73440000000000005</v>
      </c>
      <c r="G4137" s="44">
        <v>305</v>
      </c>
      <c r="H4137" s="44">
        <v>4.1661999999999999</v>
      </c>
      <c r="I4137" s="44">
        <v>1.6819999999999999</v>
      </c>
      <c r="J4137" s="45">
        <v>9.5198999999999998</v>
      </c>
    </row>
    <row r="4138" spans="1:10" x14ac:dyDescent="0.25">
      <c r="A4138" s="33">
        <v>42060</v>
      </c>
      <c r="B4138" s="44">
        <v>1.1346000000000001</v>
      </c>
      <c r="C4138" s="44">
        <v>134.91999999999999</v>
      </c>
      <c r="D4138" s="44">
        <v>27.419</v>
      </c>
      <c r="E4138" s="44">
        <v>7.4649999999999999</v>
      </c>
      <c r="F4138" s="44">
        <v>0.73280000000000001</v>
      </c>
      <c r="G4138" s="44">
        <v>305.55</v>
      </c>
      <c r="H4138" s="44">
        <v>4.1615000000000002</v>
      </c>
      <c r="I4138" s="44">
        <v>1.6845000000000001</v>
      </c>
      <c r="J4138" s="45">
        <v>9.4909999999999997</v>
      </c>
    </row>
    <row r="4139" spans="1:10" x14ac:dyDescent="0.25">
      <c r="A4139" s="33">
        <v>42061</v>
      </c>
      <c r="B4139" s="44">
        <v>1.1316999999999999</v>
      </c>
      <c r="C4139" s="44">
        <v>134.54</v>
      </c>
      <c r="D4139" s="44">
        <v>27.515000000000001</v>
      </c>
      <c r="E4139" s="44">
        <v>7.4679000000000002</v>
      </c>
      <c r="F4139" s="44">
        <v>0.73009999999999997</v>
      </c>
      <c r="G4139" s="44">
        <v>302.88</v>
      </c>
      <c r="H4139" s="44">
        <v>4.1535000000000002</v>
      </c>
      <c r="I4139" s="44">
        <v>1.6895</v>
      </c>
      <c r="J4139" s="45">
        <v>9.4146000000000001</v>
      </c>
    </row>
    <row r="4140" spans="1:10" x14ac:dyDescent="0.25">
      <c r="A4140" s="33">
        <v>42062</v>
      </c>
      <c r="B4140" s="44">
        <v>1.1240000000000001</v>
      </c>
      <c r="C4140" s="44">
        <v>134.05000000000001</v>
      </c>
      <c r="D4140" s="44">
        <v>27.437999999999999</v>
      </c>
      <c r="E4140" s="44">
        <v>7.4660000000000002</v>
      </c>
      <c r="F4140" s="44">
        <v>0.7278</v>
      </c>
      <c r="G4140" s="44">
        <v>303.02999999999997</v>
      </c>
      <c r="H4140" s="44">
        <v>4.1524000000000001</v>
      </c>
      <c r="I4140" s="44">
        <v>1.6856</v>
      </c>
      <c r="J4140" s="45">
        <v>9.3693000000000008</v>
      </c>
    </row>
    <row r="4141" spans="1:10" x14ac:dyDescent="0.25">
      <c r="A4141" s="33">
        <v>42065</v>
      </c>
      <c r="B4141" s="44">
        <v>1.1227</v>
      </c>
      <c r="C4141" s="44">
        <v>134.47</v>
      </c>
      <c r="D4141" s="44">
        <v>27.488</v>
      </c>
      <c r="E4141" s="44">
        <v>7.4633000000000003</v>
      </c>
      <c r="F4141" s="44">
        <v>0.72940000000000005</v>
      </c>
      <c r="G4141" s="44">
        <v>303.58</v>
      </c>
      <c r="H4141" s="44">
        <v>4.1562999999999999</v>
      </c>
      <c r="I4141" s="44">
        <v>1.6861999999999999</v>
      </c>
      <c r="J4141" s="45">
        <v>9.3436000000000003</v>
      </c>
    </row>
    <row r="4142" spans="1:10" x14ac:dyDescent="0.25">
      <c r="A4142" s="33">
        <v>42066</v>
      </c>
      <c r="B4142" s="44">
        <v>1.1168</v>
      </c>
      <c r="C4142" s="44">
        <v>133.74</v>
      </c>
      <c r="D4142" s="44">
        <v>27.452999999999999</v>
      </c>
      <c r="E4142" s="44">
        <v>7.4532999999999996</v>
      </c>
      <c r="F4142" s="44">
        <v>0.72760000000000002</v>
      </c>
      <c r="G4142" s="44">
        <v>305.07</v>
      </c>
      <c r="H4142" s="44">
        <v>4.1581999999999999</v>
      </c>
      <c r="I4142" s="44">
        <v>1.6860999999999999</v>
      </c>
      <c r="J4142" s="45">
        <v>9.2765000000000004</v>
      </c>
    </row>
    <row r="4143" spans="1:10" x14ac:dyDescent="0.25">
      <c r="A4143" s="33">
        <v>42067</v>
      </c>
      <c r="B4143" s="44">
        <v>1.1124000000000001</v>
      </c>
      <c r="C4143" s="44">
        <v>133.15</v>
      </c>
      <c r="D4143" s="44">
        <v>27.463999999999999</v>
      </c>
      <c r="E4143" s="44">
        <v>7.4574999999999996</v>
      </c>
      <c r="F4143" s="44">
        <v>0.72589999999999999</v>
      </c>
      <c r="G4143" s="44">
        <v>306.47000000000003</v>
      </c>
      <c r="H4143" s="44">
        <v>4.1726999999999999</v>
      </c>
      <c r="I4143" s="44">
        <v>1.6801999999999999</v>
      </c>
      <c r="J4143" s="45">
        <v>9.2378999999999998</v>
      </c>
    </row>
    <row r="4144" spans="1:10" x14ac:dyDescent="0.25">
      <c r="A4144" s="33">
        <v>42068</v>
      </c>
      <c r="B4144" s="44">
        <v>1.1069</v>
      </c>
      <c r="C4144" s="44">
        <v>133.1</v>
      </c>
      <c r="D4144" s="44">
        <v>27.422000000000001</v>
      </c>
      <c r="E4144" s="44">
        <v>7.4542000000000002</v>
      </c>
      <c r="F4144" s="44">
        <v>0.72509999999999997</v>
      </c>
      <c r="G4144" s="44">
        <v>305.36</v>
      </c>
      <c r="H4144" s="44">
        <v>4.1397000000000004</v>
      </c>
      <c r="I4144" s="44">
        <v>1.6900999999999999</v>
      </c>
      <c r="J4144" s="45">
        <v>9.2140000000000004</v>
      </c>
    </row>
    <row r="4145" spans="1:10" x14ac:dyDescent="0.25">
      <c r="A4145" s="33">
        <v>42069</v>
      </c>
      <c r="B4145" s="44">
        <v>1.0963000000000001</v>
      </c>
      <c r="C4145" s="44">
        <v>131.47999999999999</v>
      </c>
      <c r="D4145" s="44">
        <v>27.297000000000001</v>
      </c>
      <c r="E4145" s="44">
        <v>7.4513999999999996</v>
      </c>
      <c r="F4145" s="44">
        <v>0.72199999999999998</v>
      </c>
      <c r="G4145" s="44">
        <v>303.77999999999997</v>
      </c>
      <c r="H4145" s="44">
        <v>4.1177999999999999</v>
      </c>
      <c r="I4145" s="44">
        <v>1.6911</v>
      </c>
      <c r="J4145" s="45">
        <v>9.1892999999999994</v>
      </c>
    </row>
    <row r="4146" spans="1:10" x14ac:dyDescent="0.25">
      <c r="A4146" s="33">
        <v>42072</v>
      </c>
      <c r="B4146" s="44">
        <v>1.0860000000000001</v>
      </c>
      <c r="C4146" s="44">
        <v>131.31</v>
      </c>
      <c r="D4146" s="44">
        <v>27.251000000000001</v>
      </c>
      <c r="E4146" s="44">
        <v>7.4504000000000001</v>
      </c>
      <c r="F4146" s="44">
        <v>0.71860000000000002</v>
      </c>
      <c r="G4146" s="44">
        <v>305.20999999999998</v>
      </c>
      <c r="H4146" s="44">
        <v>4.1181000000000001</v>
      </c>
      <c r="I4146" s="44">
        <v>1.6890000000000001</v>
      </c>
      <c r="J4146" s="45">
        <v>9.1865000000000006</v>
      </c>
    </row>
    <row r="4147" spans="1:10" x14ac:dyDescent="0.25">
      <c r="A4147" s="33">
        <v>42073</v>
      </c>
      <c r="B4147" s="44">
        <v>1.0738000000000001</v>
      </c>
      <c r="C4147" s="44">
        <v>130.29</v>
      </c>
      <c r="D4147" s="44">
        <v>27.285</v>
      </c>
      <c r="E4147" s="44">
        <v>7.4516</v>
      </c>
      <c r="F4147" s="44">
        <v>0.71279999999999999</v>
      </c>
      <c r="G4147" s="44">
        <v>307.92</v>
      </c>
      <c r="H4147" s="44">
        <v>4.1368</v>
      </c>
      <c r="I4147" s="44">
        <v>1.6898</v>
      </c>
      <c r="J4147" s="45">
        <v>9.1849000000000007</v>
      </c>
    </row>
    <row r="4148" spans="1:10" x14ac:dyDescent="0.25">
      <c r="A4148" s="33">
        <v>42074</v>
      </c>
      <c r="B4148" s="44">
        <v>1.0578000000000001</v>
      </c>
      <c r="C4148" s="44">
        <v>128.33000000000001</v>
      </c>
      <c r="D4148" s="44">
        <v>27.292999999999999</v>
      </c>
      <c r="E4148" s="44">
        <v>7.4591000000000003</v>
      </c>
      <c r="F4148" s="44">
        <v>0.70355000000000001</v>
      </c>
      <c r="G4148" s="44">
        <v>304.17</v>
      </c>
      <c r="H4148" s="44">
        <v>4.1364999999999998</v>
      </c>
      <c r="I4148" s="44">
        <v>1.6866000000000001</v>
      </c>
      <c r="J4148" s="45">
        <v>9.1204000000000001</v>
      </c>
    </row>
    <row r="4149" spans="1:10" x14ac:dyDescent="0.25">
      <c r="A4149" s="33">
        <v>42075</v>
      </c>
      <c r="B4149" s="44">
        <v>1.0612999999999999</v>
      </c>
      <c r="C4149" s="44">
        <v>128.29</v>
      </c>
      <c r="D4149" s="44">
        <v>27.303000000000001</v>
      </c>
      <c r="E4149" s="44">
        <v>7.4574999999999996</v>
      </c>
      <c r="F4149" s="44">
        <v>0.70909999999999995</v>
      </c>
      <c r="G4149" s="44">
        <v>303.60000000000002</v>
      </c>
      <c r="H4149" s="44">
        <v>4.1371000000000002</v>
      </c>
      <c r="I4149" s="44">
        <v>1.6765000000000001</v>
      </c>
      <c r="J4149" s="45">
        <v>9.1141000000000005</v>
      </c>
    </row>
    <row r="4150" spans="1:10" x14ac:dyDescent="0.25">
      <c r="A4150" s="33">
        <v>42076</v>
      </c>
      <c r="B4150" s="44">
        <v>1.0571999999999999</v>
      </c>
      <c r="C4150" s="44">
        <v>128.41</v>
      </c>
      <c r="D4150" s="44">
        <v>27.315000000000001</v>
      </c>
      <c r="E4150" s="44">
        <v>7.4595000000000002</v>
      </c>
      <c r="F4150" s="44">
        <v>0.71525000000000005</v>
      </c>
      <c r="G4150" s="44">
        <v>306.5</v>
      </c>
      <c r="H4150" s="44">
        <v>4.1539000000000001</v>
      </c>
      <c r="I4150" s="44">
        <v>1.6783999999999999</v>
      </c>
      <c r="J4150" s="45">
        <v>9.1517999999999997</v>
      </c>
    </row>
    <row r="4151" spans="1:10" x14ac:dyDescent="0.25">
      <c r="A4151" s="33">
        <v>42079</v>
      </c>
      <c r="B4151" s="44">
        <v>1.0557000000000001</v>
      </c>
      <c r="C4151" s="44">
        <v>127.96</v>
      </c>
      <c r="D4151" s="44">
        <v>27.308</v>
      </c>
      <c r="E4151" s="44">
        <v>7.4659000000000004</v>
      </c>
      <c r="F4151" s="44">
        <v>0.71309999999999996</v>
      </c>
      <c r="G4151" s="44">
        <v>303.68</v>
      </c>
      <c r="H4151" s="44">
        <v>4.1280999999999999</v>
      </c>
      <c r="I4151" s="44">
        <v>1.6811</v>
      </c>
      <c r="J4151" s="45">
        <v>9.1532</v>
      </c>
    </row>
    <row r="4152" spans="1:10" x14ac:dyDescent="0.25">
      <c r="A4152" s="33">
        <v>42080</v>
      </c>
      <c r="B4152" s="44">
        <v>1.0634999999999999</v>
      </c>
      <c r="C4152" s="44">
        <v>128.9</v>
      </c>
      <c r="D4152" s="44">
        <v>27.183</v>
      </c>
      <c r="E4152" s="44">
        <v>7.4614000000000003</v>
      </c>
      <c r="F4152" s="44">
        <v>0.71994999999999998</v>
      </c>
      <c r="G4152" s="44">
        <v>304.12</v>
      </c>
      <c r="H4152" s="44">
        <v>4.1391999999999998</v>
      </c>
      <c r="I4152" s="44">
        <v>1.6739999999999999</v>
      </c>
      <c r="J4152" s="45">
        <v>9.1768999999999998</v>
      </c>
    </row>
    <row r="4153" spans="1:10" x14ac:dyDescent="0.25">
      <c r="A4153" s="33">
        <v>42081</v>
      </c>
      <c r="B4153" s="44">
        <v>1.0591999999999999</v>
      </c>
      <c r="C4153" s="44">
        <v>128.35</v>
      </c>
      <c r="D4153" s="44">
        <v>27.318000000000001</v>
      </c>
      <c r="E4153" s="44">
        <v>7.4591000000000003</v>
      </c>
      <c r="F4153" s="44">
        <v>0.72299999999999998</v>
      </c>
      <c r="G4153" s="44">
        <v>304</v>
      </c>
      <c r="H4153" s="44">
        <v>4.1466000000000003</v>
      </c>
      <c r="I4153" s="44">
        <v>1.6604000000000001</v>
      </c>
      <c r="J4153" s="45">
        <v>9.3324999999999996</v>
      </c>
    </row>
    <row r="4154" spans="1:10" x14ac:dyDescent="0.25">
      <c r="A4154" s="33">
        <v>42082</v>
      </c>
      <c r="B4154" s="44">
        <v>1.0677000000000001</v>
      </c>
      <c r="C4154" s="44">
        <v>129.12</v>
      </c>
      <c r="D4154" s="44">
        <v>27.425000000000001</v>
      </c>
      <c r="E4154" s="44">
        <v>7.4508000000000001</v>
      </c>
      <c r="F4154" s="44">
        <v>0.71830000000000005</v>
      </c>
      <c r="G4154" s="44">
        <v>303.22000000000003</v>
      </c>
      <c r="H4154" s="44">
        <v>4.1288</v>
      </c>
      <c r="I4154" s="44">
        <v>1.6523000000000001</v>
      </c>
      <c r="J4154" s="45">
        <v>9.2797000000000001</v>
      </c>
    </row>
    <row r="4155" spans="1:10" x14ac:dyDescent="0.25">
      <c r="A4155" s="33">
        <v>42083</v>
      </c>
      <c r="B4155" s="44">
        <v>1.0775999999999999</v>
      </c>
      <c r="C4155" s="44">
        <v>130.26</v>
      </c>
      <c r="D4155" s="44">
        <v>27.478999999999999</v>
      </c>
      <c r="E4155" s="44">
        <v>7.4516</v>
      </c>
      <c r="F4155" s="44">
        <v>0.72550000000000003</v>
      </c>
      <c r="G4155" s="44">
        <v>303.86</v>
      </c>
      <c r="H4155" s="44">
        <v>4.1272000000000002</v>
      </c>
      <c r="I4155" s="44">
        <v>1.6546000000000001</v>
      </c>
      <c r="J4155" s="45">
        <v>9.3005999999999993</v>
      </c>
    </row>
    <row r="4156" spans="1:10" x14ac:dyDescent="0.25">
      <c r="A4156" s="33">
        <v>42086</v>
      </c>
      <c r="B4156" s="44">
        <v>1.0911999999999999</v>
      </c>
      <c r="C4156" s="44">
        <v>130.80000000000001</v>
      </c>
      <c r="D4156" s="44">
        <v>27.373999999999999</v>
      </c>
      <c r="E4156" s="44">
        <v>7.4554999999999998</v>
      </c>
      <c r="F4156" s="44">
        <v>0.73180000000000001</v>
      </c>
      <c r="G4156" s="44">
        <v>304.75</v>
      </c>
      <c r="H4156" s="44">
        <v>4.1215000000000002</v>
      </c>
      <c r="I4156" s="44">
        <v>1.6525000000000001</v>
      </c>
      <c r="J4156" s="45">
        <v>9.2804000000000002</v>
      </c>
    </row>
    <row r="4157" spans="1:10" x14ac:dyDescent="0.25">
      <c r="A4157" s="33">
        <v>42087</v>
      </c>
      <c r="B4157" s="44">
        <v>1.095</v>
      </c>
      <c r="C4157" s="44">
        <v>130.88999999999999</v>
      </c>
      <c r="D4157" s="44">
        <v>27.39</v>
      </c>
      <c r="E4157" s="44">
        <v>7.4603000000000002</v>
      </c>
      <c r="F4157" s="44">
        <v>0.73440000000000005</v>
      </c>
      <c r="G4157" s="44">
        <v>302.26</v>
      </c>
      <c r="H4157" s="44">
        <v>4.1131000000000002</v>
      </c>
      <c r="I4157" s="44">
        <v>1.6415999999999999</v>
      </c>
      <c r="J4157" s="45">
        <v>9.2888999999999999</v>
      </c>
    </row>
    <row r="4158" spans="1:10" x14ac:dyDescent="0.25">
      <c r="A4158" s="33">
        <v>42088</v>
      </c>
      <c r="B4158" s="44">
        <v>1.0985</v>
      </c>
      <c r="C4158" s="44">
        <v>131.13</v>
      </c>
      <c r="D4158" s="44">
        <v>27.378</v>
      </c>
      <c r="E4158" s="44">
        <v>7.4687999999999999</v>
      </c>
      <c r="F4158" s="44">
        <v>0.73650000000000004</v>
      </c>
      <c r="G4158" s="44">
        <v>298.8</v>
      </c>
      <c r="H4158" s="44">
        <v>4.0857999999999999</v>
      </c>
      <c r="I4158" s="44">
        <v>1.65</v>
      </c>
      <c r="J4158" s="45">
        <v>9.3026</v>
      </c>
    </row>
    <row r="4159" spans="1:10" x14ac:dyDescent="0.25">
      <c r="A4159" s="33">
        <v>42089</v>
      </c>
      <c r="B4159" s="44">
        <v>1.0972999999999999</v>
      </c>
      <c r="C4159" s="44">
        <v>130.66999999999999</v>
      </c>
      <c r="D4159" s="44">
        <v>27.376000000000001</v>
      </c>
      <c r="E4159" s="44">
        <v>7.4678000000000004</v>
      </c>
      <c r="F4159" s="44">
        <v>0.73709999999999998</v>
      </c>
      <c r="G4159" s="44">
        <v>299.64999999999998</v>
      </c>
      <c r="H4159" s="44">
        <v>4.0762999999999998</v>
      </c>
      <c r="I4159" s="44">
        <v>1.6668000000000001</v>
      </c>
      <c r="J4159" s="45">
        <v>9.3249999999999993</v>
      </c>
    </row>
    <row r="4160" spans="1:10" x14ac:dyDescent="0.25">
      <c r="A4160" s="33">
        <v>42090</v>
      </c>
      <c r="B4160" s="44">
        <v>1.0855999999999999</v>
      </c>
      <c r="C4160" s="44">
        <v>129.38999999999999</v>
      </c>
      <c r="D4160" s="44">
        <v>27.523</v>
      </c>
      <c r="E4160" s="44">
        <v>7.4672000000000001</v>
      </c>
      <c r="F4160" s="44">
        <v>0.7298</v>
      </c>
      <c r="G4160" s="44">
        <v>300.54000000000002</v>
      </c>
      <c r="H4160" s="44">
        <v>4.0978000000000003</v>
      </c>
      <c r="I4160" s="44">
        <v>1.6487000000000001</v>
      </c>
      <c r="J4160" s="45">
        <v>9.3178000000000001</v>
      </c>
    </row>
    <row r="4161" spans="1:10" x14ac:dyDescent="0.25">
      <c r="A4161" s="33">
        <v>42093</v>
      </c>
      <c r="B4161" s="44">
        <v>1.0845</v>
      </c>
      <c r="C4161" s="44">
        <v>130.02000000000001</v>
      </c>
      <c r="D4161" s="44">
        <v>27.472999999999999</v>
      </c>
      <c r="E4161" s="44">
        <v>7.4690000000000003</v>
      </c>
      <c r="F4161" s="44">
        <v>0.73280000000000001</v>
      </c>
      <c r="G4161" s="44">
        <v>299.83</v>
      </c>
      <c r="H4161" s="44">
        <v>4.0937999999999999</v>
      </c>
      <c r="I4161" s="44">
        <v>1.6313</v>
      </c>
      <c r="J4161" s="45">
        <v>9.3207000000000004</v>
      </c>
    </row>
    <row r="4162" spans="1:10" x14ac:dyDescent="0.25">
      <c r="A4162" s="33">
        <v>42094</v>
      </c>
      <c r="B4162" s="44">
        <v>1.0759000000000001</v>
      </c>
      <c r="C4162" s="44">
        <v>128.94999999999999</v>
      </c>
      <c r="D4162" s="44">
        <v>27.533000000000001</v>
      </c>
      <c r="E4162" s="44">
        <v>7.4696999999999996</v>
      </c>
      <c r="F4162" s="44">
        <v>0.72729999999999995</v>
      </c>
      <c r="G4162" s="44">
        <v>299.43</v>
      </c>
      <c r="H4162" s="44">
        <v>4.0853999999999999</v>
      </c>
      <c r="I4162" s="44">
        <v>1.6206</v>
      </c>
      <c r="J4162" s="45">
        <v>9.2901000000000007</v>
      </c>
    </row>
    <row r="4163" spans="1:10" x14ac:dyDescent="0.25">
      <c r="A4163" s="33">
        <v>42095</v>
      </c>
      <c r="B4163" s="44">
        <v>1.0754999999999999</v>
      </c>
      <c r="C4163" s="44">
        <v>129.29</v>
      </c>
      <c r="D4163" s="44">
        <v>27.542999999999999</v>
      </c>
      <c r="E4163" s="44">
        <v>7.4707999999999997</v>
      </c>
      <c r="F4163" s="44">
        <v>0.72850000000000004</v>
      </c>
      <c r="G4163" s="44">
        <v>298.52</v>
      </c>
      <c r="H4163" s="44">
        <v>4.0608000000000004</v>
      </c>
      <c r="I4163" s="44">
        <v>1.6108</v>
      </c>
      <c r="J4163" s="45">
        <v>9.2540999999999993</v>
      </c>
    </row>
    <row r="4164" spans="1:10" x14ac:dyDescent="0.25">
      <c r="A4164" s="33">
        <v>42096</v>
      </c>
      <c r="B4164" s="44">
        <v>1.083</v>
      </c>
      <c r="C4164" s="44">
        <v>129.59</v>
      </c>
      <c r="D4164" s="44">
        <v>27.57</v>
      </c>
      <c r="E4164" s="44">
        <v>7.4707999999999997</v>
      </c>
      <c r="F4164" s="44">
        <v>0.73160000000000003</v>
      </c>
      <c r="G4164" s="44">
        <v>299.58</v>
      </c>
      <c r="H4164" s="44">
        <v>4.0647000000000002</v>
      </c>
      <c r="I4164" s="44">
        <v>1.6188</v>
      </c>
      <c r="J4164" s="45">
        <v>9.3445</v>
      </c>
    </row>
    <row r="4165" spans="1:10" x14ac:dyDescent="0.25">
      <c r="A4165" s="33">
        <v>42101</v>
      </c>
      <c r="B4165" s="44">
        <v>1.0847</v>
      </c>
      <c r="C4165" s="44">
        <v>130.33000000000001</v>
      </c>
      <c r="D4165" s="44">
        <v>27.454999999999998</v>
      </c>
      <c r="E4165" s="44">
        <v>7.4714</v>
      </c>
      <c r="F4165" s="44">
        <v>0.72860000000000003</v>
      </c>
      <c r="G4165" s="44">
        <v>299.08</v>
      </c>
      <c r="H4165" s="44">
        <v>4.0578000000000003</v>
      </c>
      <c r="I4165" s="44">
        <v>1.6313</v>
      </c>
      <c r="J4165" s="45">
        <v>9.3740000000000006</v>
      </c>
    </row>
    <row r="4166" spans="1:10" x14ac:dyDescent="0.25">
      <c r="A4166" s="33">
        <v>42102</v>
      </c>
      <c r="B4166" s="44">
        <v>1.0862000000000001</v>
      </c>
      <c r="C4166" s="44">
        <v>130.09</v>
      </c>
      <c r="D4166" s="44">
        <v>27.378</v>
      </c>
      <c r="E4166" s="44">
        <v>7.4717000000000002</v>
      </c>
      <c r="F4166" s="44">
        <v>0.72640000000000005</v>
      </c>
      <c r="G4166" s="44">
        <v>296.62</v>
      </c>
      <c r="H4166" s="44">
        <v>4.0171000000000001</v>
      </c>
      <c r="I4166" s="44">
        <v>1.6158999999999999</v>
      </c>
      <c r="J4166" s="45">
        <v>9.3595000000000006</v>
      </c>
    </row>
    <row r="4167" spans="1:10" x14ac:dyDescent="0.25">
      <c r="A4167" s="33">
        <v>42103</v>
      </c>
      <c r="B4167" s="44">
        <v>1.0773999999999999</v>
      </c>
      <c r="C4167" s="44">
        <v>129.22</v>
      </c>
      <c r="D4167" s="44">
        <v>27.378</v>
      </c>
      <c r="E4167" s="44">
        <v>7.4717000000000002</v>
      </c>
      <c r="F4167" s="44">
        <v>0.7268</v>
      </c>
      <c r="G4167" s="44">
        <v>297.2</v>
      </c>
      <c r="H4167" s="44">
        <v>4.0167000000000002</v>
      </c>
      <c r="I4167" s="44">
        <v>1.6258999999999999</v>
      </c>
      <c r="J4167" s="45">
        <v>9.3421000000000003</v>
      </c>
    </row>
    <row r="4168" spans="1:10" x14ac:dyDescent="0.25">
      <c r="A4168" s="33">
        <v>42104</v>
      </c>
      <c r="B4168" s="44">
        <v>1.0569999999999999</v>
      </c>
      <c r="C4168" s="44">
        <v>127.32</v>
      </c>
      <c r="D4168" s="44">
        <v>27.382999999999999</v>
      </c>
      <c r="E4168" s="44">
        <v>7.4715999999999996</v>
      </c>
      <c r="F4168" s="44">
        <v>0.72440000000000004</v>
      </c>
      <c r="G4168" s="44">
        <v>297.38</v>
      </c>
      <c r="H4168" s="44">
        <v>4.0180999999999996</v>
      </c>
      <c r="I4168" s="44">
        <v>1.6323000000000001</v>
      </c>
      <c r="J4168" s="45">
        <v>9.3331</v>
      </c>
    </row>
    <row r="4169" spans="1:10" x14ac:dyDescent="0.25">
      <c r="A4169" s="33">
        <v>42107</v>
      </c>
      <c r="B4169" s="44">
        <v>1.0551999999999999</v>
      </c>
      <c r="C4169" s="44">
        <v>127.2</v>
      </c>
      <c r="D4169" s="44">
        <v>27.391999999999999</v>
      </c>
      <c r="E4169" s="44">
        <v>7.4714999999999998</v>
      </c>
      <c r="F4169" s="44">
        <v>0.72150000000000003</v>
      </c>
      <c r="G4169" s="44">
        <v>296.85000000000002</v>
      </c>
      <c r="H4169" s="44">
        <v>4.0136000000000003</v>
      </c>
      <c r="I4169" s="44">
        <v>1.6282000000000001</v>
      </c>
      <c r="J4169" s="45">
        <v>9.3308999999999997</v>
      </c>
    </row>
    <row r="4170" spans="1:10" x14ac:dyDescent="0.25">
      <c r="A4170" s="33">
        <v>42108</v>
      </c>
      <c r="B4170" s="44">
        <v>1.0564</v>
      </c>
      <c r="C4170" s="44">
        <v>126.67</v>
      </c>
      <c r="D4170" s="44">
        <v>27.344999999999999</v>
      </c>
      <c r="E4170" s="44">
        <v>7.4691000000000001</v>
      </c>
      <c r="F4170" s="44">
        <v>0.72170000000000001</v>
      </c>
      <c r="G4170" s="44">
        <v>296.64</v>
      </c>
      <c r="H4170" s="44">
        <v>4.0105000000000004</v>
      </c>
      <c r="I4170" s="44">
        <v>1.6279999999999999</v>
      </c>
      <c r="J4170" s="45">
        <v>9.3234999999999992</v>
      </c>
    </row>
    <row r="4171" spans="1:10" x14ac:dyDescent="0.25">
      <c r="A4171" s="33">
        <v>42109</v>
      </c>
      <c r="B4171" s="44">
        <v>1.0579000000000001</v>
      </c>
      <c r="C4171" s="44">
        <v>126.52</v>
      </c>
      <c r="D4171" s="44">
        <v>27.414999999999999</v>
      </c>
      <c r="E4171" s="44">
        <v>7.4671000000000003</v>
      </c>
      <c r="F4171" s="44">
        <v>0.71679999999999999</v>
      </c>
      <c r="G4171" s="44">
        <v>297.85000000000002</v>
      </c>
      <c r="H4171" s="44">
        <v>4.0178000000000003</v>
      </c>
      <c r="I4171" s="44">
        <v>1.6311</v>
      </c>
      <c r="J4171" s="45">
        <v>9.3115000000000006</v>
      </c>
    </row>
    <row r="4172" spans="1:10" x14ac:dyDescent="0.25">
      <c r="A4172" s="33">
        <v>42110</v>
      </c>
      <c r="B4172" s="44">
        <v>1.0710999999999999</v>
      </c>
      <c r="C4172" s="44">
        <v>127.64</v>
      </c>
      <c r="D4172" s="44">
        <v>27.503</v>
      </c>
      <c r="E4172" s="44">
        <v>7.4637000000000002</v>
      </c>
      <c r="F4172" s="44">
        <v>0.71889999999999998</v>
      </c>
      <c r="G4172" s="44">
        <v>300.95</v>
      </c>
      <c r="H4172" s="44">
        <v>4.0309999999999997</v>
      </c>
      <c r="I4172" s="44">
        <v>1.6335999999999999</v>
      </c>
      <c r="J4172" s="45">
        <v>9.2606000000000002</v>
      </c>
    </row>
    <row r="4173" spans="1:10" x14ac:dyDescent="0.25">
      <c r="A4173" s="33">
        <v>42111</v>
      </c>
      <c r="B4173" s="44">
        <v>1.0813999999999999</v>
      </c>
      <c r="C4173" s="44">
        <v>128.44999999999999</v>
      </c>
      <c r="D4173" s="44">
        <v>27.486000000000001</v>
      </c>
      <c r="E4173" s="44">
        <v>7.4607999999999999</v>
      </c>
      <c r="F4173" s="44">
        <v>0.71989999999999998</v>
      </c>
      <c r="G4173" s="44">
        <v>301.36</v>
      </c>
      <c r="H4173" s="44">
        <v>4.0186999999999999</v>
      </c>
      <c r="I4173" s="44">
        <v>1.6249</v>
      </c>
      <c r="J4173" s="45">
        <v>9.2920999999999996</v>
      </c>
    </row>
    <row r="4174" spans="1:10" x14ac:dyDescent="0.25">
      <c r="A4174" s="33">
        <v>42114</v>
      </c>
      <c r="B4174" s="44">
        <v>1.0723</v>
      </c>
      <c r="C4174" s="44">
        <v>127.68</v>
      </c>
      <c r="D4174" s="44">
        <v>27.417000000000002</v>
      </c>
      <c r="E4174" s="44">
        <v>7.4603000000000002</v>
      </c>
      <c r="F4174" s="44">
        <v>0.71955000000000002</v>
      </c>
      <c r="G4174" s="44">
        <v>297.89999999999998</v>
      </c>
      <c r="H4174" s="44">
        <v>3.9891000000000001</v>
      </c>
      <c r="I4174" s="44">
        <v>1.6279999999999999</v>
      </c>
      <c r="J4174" s="45">
        <v>9.3018000000000001</v>
      </c>
    </row>
    <row r="4175" spans="1:10" x14ac:dyDescent="0.25">
      <c r="A4175" s="33">
        <v>42115</v>
      </c>
      <c r="B4175" s="44">
        <v>1.07</v>
      </c>
      <c r="C4175" s="44">
        <v>127.75</v>
      </c>
      <c r="D4175" s="44">
        <v>27.417999999999999</v>
      </c>
      <c r="E4175" s="44">
        <v>7.4610000000000003</v>
      </c>
      <c r="F4175" s="44">
        <v>0.71870000000000001</v>
      </c>
      <c r="G4175" s="44">
        <v>297.41000000000003</v>
      </c>
      <c r="H4175" s="44">
        <v>3.9683000000000002</v>
      </c>
      <c r="I4175" s="44">
        <v>1.6234</v>
      </c>
      <c r="J4175" s="45">
        <v>9.2863000000000007</v>
      </c>
    </row>
    <row r="4176" spans="1:10" x14ac:dyDescent="0.25">
      <c r="A4176" s="33">
        <v>42116</v>
      </c>
      <c r="B4176" s="44">
        <v>1.0743</v>
      </c>
      <c r="C4176" s="44">
        <v>128.44999999999999</v>
      </c>
      <c r="D4176" s="44">
        <v>27.469000000000001</v>
      </c>
      <c r="E4176" s="44">
        <v>7.4619</v>
      </c>
      <c r="F4176" s="44">
        <v>0.71289999999999998</v>
      </c>
      <c r="G4176" s="44">
        <v>300.27</v>
      </c>
      <c r="H4176" s="44">
        <v>4.0022000000000002</v>
      </c>
      <c r="I4176" s="44">
        <v>1.6379999999999999</v>
      </c>
      <c r="J4176" s="45">
        <v>9.2985000000000007</v>
      </c>
    </row>
    <row r="4177" spans="1:10" x14ac:dyDescent="0.25">
      <c r="A4177" s="33">
        <v>42117</v>
      </c>
      <c r="B4177" s="44">
        <v>1.0771999999999999</v>
      </c>
      <c r="C4177" s="44">
        <v>129.36000000000001</v>
      </c>
      <c r="D4177" s="44">
        <v>27.399000000000001</v>
      </c>
      <c r="E4177" s="44">
        <v>7.4600999999999997</v>
      </c>
      <c r="F4177" s="44">
        <v>0.71699999999999997</v>
      </c>
      <c r="G4177" s="44">
        <v>301.57</v>
      </c>
      <c r="H4177" s="44">
        <v>4.0185000000000004</v>
      </c>
      <c r="I4177" s="44">
        <v>1.6315</v>
      </c>
      <c r="J4177" s="45">
        <v>9.3789999999999996</v>
      </c>
    </row>
    <row r="4178" spans="1:10" x14ac:dyDescent="0.25">
      <c r="A4178" s="33">
        <v>42118</v>
      </c>
      <c r="B4178" s="44">
        <v>1.0824</v>
      </c>
      <c r="C4178" s="44">
        <v>129.36000000000001</v>
      </c>
      <c r="D4178" s="44">
        <v>27.454000000000001</v>
      </c>
      <c r="E4178" s="44">
        <v>7.4607000000000001</v>
      </c>
      <c r="F4178" s="44">
        <v>0.71589999999999998</v>
      </c>
      <c r="G4178" s="44">
        <v>301.48</v>
      </c>
      <c r="H4178" s="44">
        <v>4.0130999999999997</v>
      </c>
      <c r="I4178" s="44">
        <v>1.6349</v>
      </c>
      <c r="J4178" s="45">
        <v>9.3816000000000006</v>
      </c>
    </row>
    <row r="4179" spans="1:10" x14ac:dyDescent="0.25">
      <c r="A4179" s="33">
        <v>42121</v>
      </c>
      <c r="B4179" s="44">
        <v>1.0822000000000001</v>
      </c>
      <c r="C4179" s="44">
        <v>129.22999999999999</v>
      </c>
      <c r="D4179" s="44">
        <v>27.440999999999999</v>
      </c>
      <c r="E4179" s="44">
        <v>7.4607999999999999</v>
      </c>
      <c r="F4179" s="44">
        <v>0.71619999999999995</v>
      </c>
      <c r="G4179" s="44">
        <v>301.20999999999998</v>
      </c>
      <c r="H4179" s="44">
        <v>4.0037000000000003</v>
      </c>
      <c r="I4179" s="44">
        <v>1.6445000000000001</v>
      </c>
      <c r="J4179" s="45">
        <v>9.3561999999999994</v>
      </c>
    </row>
    <row r="4180" spans="1:10" x14ac:dyDescent="0.25">
      <c r="A4180" s="33">
        <v>42122</v>
      </c>
      <c r="B4180" s="44">
        <v>1.0927</v>
      </c>
      <c r="C4180" s="44">
        <v>130.09</v>
      </c>
      <c r="D4180" s="44">
        <v>27.471</v>
      </c>
      <c r="E4180" s="44">
        <v>7.4607000000000001</v>
      </c>
      <c r="F4180" s="44">
        <v>0.71499999999999997</v>
      </c>
      <c r="G4180" s="44">
        <v>301.35000000000002</v>
      </c>
      <c r="H4180" s="44">
        <v>4.0015000000000001</v>
      </c>
      <c r="I4180" s="44">
        <v>1.6584000000000001</v>
      </c>
      <c r="J4180" s="45">
        <v>9.3808000000000007</v>
      </c>
    </row>
    <row r="4181" spans="1:10" x14ac:dyDescent="0.25">
      <c r="A4181" s="33">
        <v>42123</v>
      </c>
      <c r="B4181" s="44">
        <v>1.1002000000000001</v>
      </c>
      <c r="C4181" s="44">
        <v>131.19999999999999</v>
      </c>
      <c r="D4181" s="44">
        <v>27.434999999999999</v>
      </c>
      <c r="E4181" s="44">
        <v>7.4619</v>
      </c>
      <c r="F4181" s="44">
        <v>0.71609999999999996</v>
      </c>
      <c r="G4181" s="44">
        <v>302.55</v>
      </c>
      <c r="H4181" s="44">
        <v>4.0119999999999996</v>
      </c>
      <c r="I4181" s="44">
        <v>1.6585000000000001</v>
      </c>
      <c r="J4181" s="45">
        <v>9.2722999999999995</v>
      </c>
    </row>
    <row r="4182" spans="1:10" x14ac:dyDescent="0.25">
      <c r="A4182" s="33">
        <v>42124</v>
      </c>
      <c r="B4182" s="44">
        <v>1.1214999999999999</v>
      </c>
      <c r="C4182" s="44">
        <v>133.26</v>
      </c>
      <c r="D4182" s="44">
        <v>27.43</v>
      </c>
      <c r="E4182" s="44">
        <v>7.4630999999999998</v>
      </c>
      <c r="F4182" s="44">
        <v>0.72670000000000001</v>
      </c>
      <c r="G4182" s="44">
        <v>302.81</v>
      </c>
      <c r="H4182" s="44">
        <v>4.0250000000000004</v>
      </c>
      <c r="I4182" s="44">
        <v>1.6496</v>
      </c>
      <c r="J4182" s="45">
        <v>9.3261000000000003</v>
      </c>
    </row>
    <row r="4183" spans="1:10" x14ac:dyDescent="0.25">
      <c r="A4183" s="33">
        <v>42128</v>
      </c>
      <c r="B4183" s="44">
        <v>1.1152</v>
      </c>
      <c r="C4183" s="44">
        <v>134.07</v>
      </c>
      <c r="D4183" s="44">
        <v>27.364000000000001</v>
      </c>
      <c r="E4183" s="44">
        <v>7.4645999999999999</v>
      </c>
      <c r="F4183" s="44">
        <v>0.73787999999999998</v>
      </c>
      <c r="G4183" s="44">
        <v>303.42</v>
      </c>
      <c r="H4183" s="44">
        <v>4.048</v>
      </c>
      <c r="I4183" s="44">
        <v>1.6417999999999999</v>
      </c>
      <c r="J4183" s="45">
        <v>9.3339999999999996</v>
      </c>
    </row>
    <row r="4184" spans="1:10" x14ac:dyDescent="0.25">
      <c r="A4184" s="33">
        <v>42129</v>
      </c>
      <c r="B4184" s="44">
        <v>1.1116999999999999</v>
      </c>
      <c r="C4184" s="44">
        <v>133.91999999999999</v>
      </c>
      <c r="D4184" s="44">
        <v>27.361999999999998</v>
      </c>
      <c r="E4184" s="44">
        <v>7.4646999999999997</v>
      </c>
      <c r="F4184" s="44">
        <v>0.73499999999999999</v>
      </c>
      <c r="G4184" s="44">
        <v>301.7</v>
      </c>
      <c r="H4184" s="44">
        <v>4.0182000000000002</v>
      </c>
      <c r="I4184" s="44">
        <v>1.6277999999999999</v>
      </c>
      <c r="J4184" s="45">
        <v>9.3284000000000002</v>
      </c>
    </row>
    <row r="4185" spans="1:10" x14ac:dyDescent="0.25">
      <c r="A4185" s="33">
        <v>42130</v>
      </c>
      <c r="B4185" s="44">
        <v>1.123</v>
      </c>
      <c r="C4185" s="44">
        <v>134.59</v>
      </c>
      <c r="D4185" s="44">
        <v>27.414999999999999</v>
      </c>
      <c r="E4185" s="44">
        <v>7.4648000000000003</v>
      </c>
      <c r="F4185" s="44">
        <v>0.73760000000000003</v>
      </c>
      <c r="G4185" s="44">
        <v>304.55</v>
      </c>
      <c r="H4185" s="44">
        <v>4.0483000000000002</v>
      </c>
      <c r="I4185" s="44">
        <v>1.6137999999999999</v>
      </c>
      <c r="J4185" s="45">
        <v>9.3065999999999995</v>
      </c>
    </row>
    <row r="4186" spans="1:10" x14ac:dyDescent="0.25">
      <c r="A4186" s="33">
        <v>42131</v>
      </c>
      <c r="B4186" s="44">
        <v>1.1305000000000001</v>
      </c>
      <c r="C4186" s="44">
        <v>134.72</v>
      </c>
      <c r="D4186" s="44">
        <v>27.405000000000001</v>
      </c>
      <c r="E4186" s="44">
        <v>7.4637000000000002</v>
      </c>
      <c r="F4186" s="44">
        <v>0.74250000000000005</v>
      </c>
      <c r="G4186" s="44">
        <v>304.56</v>
      </c>
      <c r="H4186" s="44">
        <v>4.0461</v>
      </c>
      <c r="I4186" s="44">
        <v>1.6059000000000001</v>
      </c>
      <c r="J4186" s="45">
        <v>9.2950999999999997</v>
      </c>
    </row>
    <row r="4187" spans="1:10" x14ac:dyDescent="0.25">
      <c r="A4187" s="33">
        <v>42132</v>
      </c>
      <c r="B4187" s="44">
        <v>1.1221000000000001</v>
      </c>
      <c r="C4187" s="44">
        <v>134.9</v>
      </c>
      <c r="D4187" s="44">
        <v>27.411000000000001</v>
      </c>
      <c r="E4187" s="44">
        <v>7.4638999999999998</v>
      </c>
      <c r="F4187" s="44">
        <v>0.72799999999999998</v>
      </c>
      <c r="G4187" s="44">
        <v>303.91000000000003</v>
      </c>
      <c r="H4187" s="44">
        <v>4.0678999999999998</v>
      </c>
      <c r="I4187" s="44">
        <v>1.6093999999999999</v>
      </c>
      <c r="J4187" s="45">
        <v>9.2944999999999993</v>
      </c>
    </row>
    <row r="4188" spans="1:10" x14ac:dyDescent="0.25">
      <c r="A4188" s="33">
        <v>42135</v>
      </c>
      <c r="B4188" s="44">
        <v>1.1142000000000001</v>
      </c>
      <c r="C4188" s="44">
        <v>133.63999999999999</v>
      </c>
      <c r="D4188" s="44">
        <v>27.4</v>
      </c>
      <c r="E4188" s="44">
        <v>7.4627999999999997</v>
      </c>
      <c r="F4188" s="44">
        <v>0.71960000000000002</v>
      </c>
      <c r="G4188" s="44">
        <v>304.39999999999998</v>
      </c>
      <c r="H4188" s="44">
        <v>4.0667999999999997</v>
      </c>
      <c r="I4188" s="44">
        <v>1.6043000000000001</v>
      </c>
      <c r="J4188" s="45">
        <v>9.2690000000000001</v>
      </c>
    </row>
    <row r="4189" spans="1:10" x14ac:dyDescent="0.25">
      <c r="A4189" s="33">
        <v>42136</v>
      </c>
      <c r="B4189" s="44">
        <v>1.1238999999999999</v>
      </c>
      <c r="C4189" s="44">
        <v>134.85</v>
      </c>
      <c r="D4189" s="44">
        <v>27.393999999999998</v>
      </c>
      <c r="E4189" s="44">
        <v>7.4630000000000001</v>
      </c>
      <c r="F4189" s="44">
        <v>0.71640000000000004</v>
      </c>
      <c r="G4189" s="44">
        <v>306.57</v>
      </c>
      <c r="H4189" s="44">
        <v>4.1028000000000002</v>
      </c>
      <c r="I4189" s="44">
        <v>1.5918000000000001</v>
      </c>
      <c r="J4189" s="45">
        <v>9.3147000000000002</v>
      </c>
    </row>
    <row r="4190" spans="1:10" x14ac:dyDescent="0.25">
      <c r="A4190" s="33">
        <v>42137</v>
      </c>
      <c r="B4190" s="44">
        <v>1.1221000000000001</v>
      </c>
      <c r="C4190" s="44">
        <v>134.31</v>
      </c>
      <c r="D4190" s="44">
        <v>27.45</v>
      </c>
      <c r="E4190" s="44">
        <v>7.4630000000000001</v>
      </c>
      <c r="F4190" s="44">
        <v>0.71740000000000004</v>
      </c>
      <c r="G4190" s="44">
        <v>306.95</v>
      </c>
      <c r="H4190" s="44">
        <v>4.0872000000000002</v>
      </c>
      <c r="I4190" s="44">
        <v>1.59</v>
      </c>
      <c r="J4190" s="45">
        <v>9.3267000000000007</v>
      </c>
    </row>
    <row r="4191" spans="1:10" x14ac:dyDescent="0.25">
      <c r="A4191" s="33">
        <v>42138</v>
      </c>
      <c r="B4191" s="44">
        <v>1.1418999999999999</v>
      </c>
      <c r="C4191" s="44">
        <v>136.12</v>
      </c>
      <c r="D4191" s="44">
        <v>27.457999999999998</v>
      </c>
      <c r="E4191" s="44">
        <v>7.4645999999999999</v>
      </c>
      <c r="F4191" s="44">
        <v>0.72309999999999997</v>
      </c>
      <c r="G4191" s="44">
        <v>307.52</v>
      </c>
      <c r="H4191" s="44">
        <v>4.0827</v>
      </c>
      <c r="I4191" s="44">
        <v>1.5771999999999999</v>
      </c>
      <c r="J4191" s="45">
        <v>9.3907000000000007</v>
      </c>
    </row>
    <row r="4192" spans="1:10" x14ac:dyDescent="0.25">
      <c r="A4192" s="33">
        <v>42139</v>
      </c>
      <c r="B4192" s="44">
        <v>1.1328</v>
      </c>
      <c r="C4192" s="44">
        <v>135.78</v>
      </c>
      <c r="D4192" s="44">
        <v>27.401</v>
      </c>
      <c r="E4192" s="44">
        <v>7.4652000000000003</v>
      </c>
      <c r="F4192" s="44">
        <v>0.72109999999999996</v>
      </c>
      <c r="G4192" s="44">
        <v>306.67</v>
      </c>
      <c r="H4192" s="44">
        <v>4.0431999999999997</v>
      </c>
      <c r="I4192" s="44">
        <v>1.5785</v>
      </c>
      <c r="J4192" s="45">
        <v>9.4273000000000007</v>
      </c>
    </row>
    <row r="4193" spans="1:10" x14ac:dyDescent="0.25">
      <c r="A4193" s="33">
        <v>42142</v>
      </c>
      <c r="B4193" s="44">
        <v>1.1389</v>
      </c>
      <c r="C4193" s="44">
        <v>136.33000000000001</v>
      </c>
      <c r="D4193" s="44">
        <v>27.401</v>
      </c>
      <c r="E4193" s="44">
        <v>7.4640000000000004</v>
      </c>
      <c r="F4193" s="44">
        <v>0.72699999999999998</v>
      </c>
      <c r="G4193" s="44">
        <v>307.55</v>
      </c>
      <c r="H4193" s="44">
        <v>4.0614999999999997</v>
      </c>
      <c r="I4193" s="44">
        <v>1.5699000000000001</v>
      </c>
      <c r="J4193" s="45">
        <v>9.3835999999999995</v>
      </c>
    </row>
    <row r="4194" spans="1:10" x14ac:dyDescent="0.25">
      <c r="A4194" s="33">
        <v>42143</v>
      </c>
      <c r="B4194" s="44">
        <v>1.1180000000000001</v>
      </c>
      <c r="C4194" s="44">
        <v>134.36000000000001</v>
      </c>
      <c r="D4194" s="44">
        <v>27.356999999999999</v>
      </c>
      <c r="E4194" s="44">
        <v>7.4589999999999996</v>
      </c>
      <c r="F4194" s="44">
        <v>0.72184999999999999</v>
      </c>
      <c r="G4194" s="44">
        <v>305.07</v>
      </c>
      <c r="H4194" s="44">
        <v>4.0486000000000004</v>
      </c>
      <c r="I4194" s="44">
        <v>1.5636000000000001</v>
      </c>
      <c r="J4194" s="45">
        <v>9.3132999999999999</v>
      </c>
    </row>
    <row r="4195" spans="1:10" x14ac:dyDescent="0.25">
      <c r="A4195" s="33">
        <v>42144</v>
      </c>
      <c r="B4195" s="44">
        <v>1.1117999999999999</v>
      </c>
      <c r="C4195" s="44">
        <v>134.43</v>
      </c>
      <c r="D4195" s="44">
        <v>27.33</v>
      </c>
      <c r="E4195" s="44">
        <v>7.4598000000000004</v>
      </c>
      <c r="F4195" s="44">
        <v>0.7157</v>
      </c>
      <c r="G4195" s="44">
        <v>306.5</v>
      </c>
      <c r="H4195" s="44">
        <v>4.0652999999999997</v>
      </c>
      <c r="I4195" s="44">
        <v>1.5623</v>
      </c>
      <c r="J4195" s="45">
        <v>9.2927</v>
      </c>
    </row>
    <row r="4196" spans="1:10" x14ac:dyDescent="0.25">
      <c r="A4196" s="33">
        <v>42145</v>
      </c>
      <c r="B4196" s="44">
        <v>1.1133</v>
      </c>
      <c r="C4196" s="44">
        <v>134.79</v>
      </c>
      <c r="D4196" s="44">
        <v>27.350999999999999</v>
      </c>
      <c r="E4196" s="44">
        <v>7.4577</v>
      </c>
      <c r="F4196" s="44">
        <v>0.70989999999999998</v>
      </c>
      <c r="G4196" s="44">
        <v>306.97000000000003</v>
      </c>
      <c r="H4196" s="44">
        <v>4.0959000000000003</v>
      </c>
      <c r="I4196" s="44">
        <v>1.5551999999999999</v>
      </c>
      <c r="J4196" s="45">
        <v>9.2613000000000003</v>
      </c>
    </row>
    <row r="4197" spans="1:10" x14ac:dyDescent="0.25">
      <c r="A4197" s="33">
        <v>42146</v>
      </c>
      <c r="B4197" s="44">
        <v>1.1164000000000001</v>
      </c>
      <c r="C4197" s="44">
        <v>135.01</v>
      </c>
      <c r="D4197" s="44">
        <v>27.395</v>
      </c>
      <c r="E4197" s="44">
        <v>7.4566999999999997</v>
      </c>
      <c r="F4197" s="44">
        <v>0.71379999999999999</v>
      </c>
      <c r="G4197" s="44">
        <v>306.95999999999998</v>
      </c>
      <c r="H4197" s="44">
        <v>4.1002999999999998</v>
      </c>
      <c r="I4197" s="44">
        <v>1.5567</v>
      </c>
      <c r="J4197" s="45">
        <v>9.2476000000000003</v>
      </c>
    </row>
    <row r="4198" spans="1:10" x14ac:dyDescent="0.25">
      <c r="A4198" s="33">
        <v>42149</v>
      </c>
      <c r="B4198" s="44">
        <v>1.0978000000000001</v>
      </c>
      <c r="C4198" s="44">
        <v>133.38999999999999</v>
      </c>
      <c r="D4198" s="44">
        <v>27.372</v>
      </c>
      <c r="E4198" s="44">
        <v>7.4551999999999996</v>
      </c>
      <c r="F4198" s="44">
        <v>0.71</v>
      </c>
      <c r="G4198" s="44">
        <v>307.70999999999998</v>
      </c>
      <c r="H4198" s="44">
        <v>4.1074999999999999</v>
      </c>
      <c r="I4198" s="44">
        <v>1.5464</v>
      </c>
      <c r="J4198" s="45">
        <v>9.2424999999999997</v>
      </c>
    </row>
    <row r="4199" spans="1:10" x14ac:dyDescent="0.25">
      <c r="A4199" s="33">
        <v>42150</v>
      </c>
      <c r="B4199" s="44">
        <v>1.0926</v>
      </c>
      <c r="C4199" s="44">
        <v>134.07</v>
      </c>
      <c r="D4199" s="44">
        <v>27.407</v>
      </c>
      <c r="E4199" s="44">
        <v>7.4549000000000003</v>
      </c>
      <c r="F4199" s="44">
        <v>0.70960000000000001</v>
      </c>
      <c r="G4199" s="44">
        <v>309.17</v>
      </c>
      <c r="H4199" s="44">
        <v>4.1391</v>
      </c>
      <c r="I4199" s="44">
        <v>1.548</v>
      </c>
      <c r="J4199" s="45">
        <v>9.1859999999999999</v>
      </c>
    </row>
    <row r="4200" spans="1:10" x14ac:dyDescent="0.25">
      <c r="A4200" s="33">
        <v>42151</v>
      </c>
      <c r="B4200" s="44">
        <v>1.0863</v>
      </c>
      <c r="C4200" s="44">
        <v>134.37</v>
      </c>
      <c r="D4200" s="44">
        <v>27.404</v>
      </c>
      <c r="E4200" s="44">
        <v>7.4565000000000001</v>
      </c>
      <c r="F4200" s="44">
        <v>0.70699999999999996</v>
      </c>
      <c r="G4200" s="44">
        <v>308.8</v>
      </c>
      <c r="H4200" s="44">
        <v>4.1334999999999997</v>
      </c>
      <c r="I4200" s="44">
        <v>1.5461</v>
      </c>
      <c r="J4200" s="45">
        <v>9.2707999999999995</v>
      </c>
    </row>
    <row r="4201" spans="1:10" x14ac:dyDescent="0.25">
      <c r="A4201" s="33">
        <v>42152</v>
      </c>
      <c r="B4201" s="44">
        <v>1.0895999999999999</v>
      </c>
      <c r="C4201" s="44">
        <v>135.36000000000001</v>
      </c>
      <c r="D4201" s="44">
        <v>27.463000000000001</v>
      </c>
      <c r="E4201" s="44">
        <v>7.4598000000000004</v>
      </c>
      <c r="F4201" s="44">
        <v>0.71240000000000003</v>
      </c>
      <c r="G4201" s="44">
        <v>308.64999999999998</v>
      </c>
      <c r="H4201" s="44">
        <v>4.1288999999999998</v>
      </c>
      <c r="I4201" s="44">
        <v>1.5548999999999999</v>
      </c>
      <c r="J4201" s="45">
        <v>9.2616999999999994</v>
      </c>
    </row>
    <row r="4202" spans="1:10" x14ac:dyDescent="0.25">
      <c r="A4202" s="33">
        <v>42153</v>
      </c>
      <c r="B4202" s="44">
        <v>1.097</v>
      </c>
      <c r="C4202" s="44">
        <v>135.94999999999999</v>
      </c>
      <c r="D4202" s="44">
        <v>27.401</v>
      </c>
      <c r="E4202" s="44">
        <v>7.4596999999999998</v>
      </c>
      <c r="F4202" s="44">
        <v>0.71899999999999997</v>
      </c>
      <c r="G4202" s="44">
        <v>308.89999999999998</v>
      </c>
      <c r="H4202" s="44">
        <v>4.1298000000000004</v>
      </c>
      <c r="I4202" s="44">
        <v>1.5518000000000001</v>
      </c>
      <c r="J4202" s="45">
        <v>9.3271999999999995</v>
      </c>
    </row>
    <row r="4203" spans="1:10" x14ac:dyDescent="0.25">
      <c r="A4203" s="33">
        <v>42156</v>
      </c>
      <c r="B4203" s="44">
        <v>1.0944</v>
      </c>
      <c r="C4203" s="44">
        <v>135.79</v>
      </c>
      <c r="D4203" s="44">
        <v>27.44</v>
      </c>
      <c r="E4203" s="44">
        <v>7.4588000000000001</v>
      </c>
      <c r="F4203" s="44">
        <v>0.71924999999999994</v>
      </c>
      <c r="G4203" s="44">
        <v>309.11</v>
      </c>
      <c r="H4203" s="44">
        <v>4.1334999999999997</v>
      </c>
      <c r="I4203" s="44">
        <v>1.5502</v>
      </c>
      <c r="J4203" s="45">
        <v>9.3734000000000002</v>
      </c>
    </row>
    <row r="4204" spans="1:10" x14ac:dyDescent="0.25">
      <c r="A4204" s="33">
        <v>42157</v>
      </c>
      <c r="B4204" s="44">
        <v>1.1029</v>
      </c>
      <c r="C4204" s="44">
        <v>137.52000000000001</v>
      </c>
      <c r="D4204" s="44">
        <v>27.439</v>
      </c>
      <c r="E4204" s="44">
        <v>7.4589999999999996</v>
      </c>
      <c r="F4204" s="44">
        <v>0.72430000000000005</v>
      </c>
      <c r="G4204" s="44">
        <v>309.29000000000002</v>
      </c>
      <c r="H4204" s="44">
        <v>4.1288</v>
      </c>
      <c r="I4204" s="44">
        <v>1.5424</v>
      </c>
      <c r="J4204" s="45">
        <v>9.3810000000000002</v>
      </c>
    </row>
    <row r="4205" spans="1:10" x14ac:dyDescent="0.25">
      <c r="A4205" s="33">
        <v>42158</v>
      </c>
      <c r="B4205" s="44">
        <v>1.1133999999999999</v>
      </c>
      <c r="C4205" s="44">
        <v>138.46</v>
      </c>
      <c r="D4205" s="44">
        <v>27.46</v>
      </c>
      <c r="E4205" s="44">
        <v>7.4596999999999998</v>
      </c>
      <c r="F4205" s="44">
        <v>0.72750000000000004</v>
      </c>
      <c r="G4205" s="44">
        <v>311.35000000000002</v>
      </c>
      <c r="H4205" s="44">
        <v>4.1261000000000001</v>
      </c>
      <c r="I4205" s="44">
        <v>1.5383</v>
      </c>
      <c r="J4205" s="45">
        <v>9.3889999999999993</v>
      </c>
    </row>
    <row r="4206" spans="1:10" x14ac:dyDescent="0.25">
      <c r="A4206" s="33">
        <v>42159</v>
      </c>
      <c r="B4206" s="44">
        <v>1.1316999999999999</v>
      </c>
      <c r="C4206" s="44">
        <v>140.47</v>
      </c>
      <c r="D4206" s="44">
        <v>27.466999999999999</v>
      </c>
      <c r="E4206" s="44">
        <v>7.4599000000000002</v>
      </c>
      <c r="F4206" s="44">
        <v>0.73540000000000005</v>
      </c>
      <c r="G4206" s="44">
        <v>312.3</v>
      </c>
      <c r="H4206" s="44">
        <v>4.1692</v>
      </c>
      <c r="I4206" s="44">
        <v>1.5291999999999999</v>
      </c>
      <c r="J4206" s="45">
        <v>9.3396000000000008</v>
      </c>
    </row>
    <row r="4207" spans="1:10" x14ac:dyDescent="0.25">
      <c r="A4207" s="33">
        <v>42160</v>
      </c>
      <c r="B4207" s="44">
        <v>1.1217999999999999</v>
      </c>
      <c r="C4207" s="44">
        <v>139.97</v>
      </c>
      <c r="D4207" s="44">
        <v>27.396000000000001</v>
      </c>
      <c r="E4207" s="44">
        <v>7.4603000000000002</v>
      </c>
      <c r="F4207" s="44">
        <v>0.73170000000000002</v>
      </c>
      <c r="G4207" s="44">
        <v>311.27999999999997</v>
      </c>
      <c r="H4207" s="44">
        <v>4.1440999999999999</v>
      </c>
      <c r="I4207" s="44">
        <v>1.5195000000000001</v>
      </c>
      <c r="J4207" s="45">
        <v>9.3416999999999994</v>
      </c>
    </row>
    <row r="4208" spans="1:10" x14ac:dyDescent="0.25">
      <c r="A4208" s="33">
        <v>42163</v>
      </c>
      <c r="B4208" s="44">
        <v>1.1162000000000001</v>
      </c>
      <c r="C4208" s="44">
        <v>139.84</v>
      </c>
      <c r="D4208" s="44">
        <v>27.431000000000001</v>
      </c>
      <c r="E4208" s="44">
        <v>7.4602000000000004</v>
      </c>
      <c r="F4208" s="44">
        <v>0.73180000000000001</v>
      </c>
      <c r="G4208" s="44">
        <v>313.95</v>
      </c>
      <c r="H4208" s="44">
        <v>4.1551</v>
      </c>
      <c r="I4208" s="44">
        <v>1.516</v>
      </c>
      <c r="J4208" s="45">
        <v>9.3678000000000008</v>
      </c>
    </row>
    <row r="4209" spans="1:10" x14ac:dyDescent="0.25">
      <c r="A4209" s="33">
        <v>42164</v>
      </c>
      <c r="B4209" s="44">
        <v>1.1249</v>
      </c>
      <c r="C4209" s="44">
        <v>139.56</v>
      </c>
      <c r="D4209" s="44">
        <v>27.356000000000002</v>
      </c>
      <c r="E4209" s="44">
        <v>7.4603000000000002</v>
      </c>
      <c r="F4209" s="44">
        <v>0.73540000000000005</v>
      </c>
      <c r="G4209" s="44">
        <v>312.27999999999997</v>
      </c>
      <c r="H4209" s="44">
        <v>4.1657000000000002</v>
      </c>
      <c r="I4209" s="44">
        <v>1.5104</v>
      </c>
      <c r="J4209" s="45">
        <v>9.3535000000000004</v>
      </c>
    </row>
    <row r="4210" spans="1:10" x14ac:dyDescent="0.25">
      <c r="A4210" s="33">
        <v>42165</v>
      </c>
      <c r="B4210" s="44">
        <v>1.1278999999999999</v>
      </c>
      <c r="C4210" s="44">
        <v>138.69</v>
      </c>
      <c r="D4210" s="44">
        <v>27.318000000000001</v>
      </c>
      <c r="E4210" s="44">
        <v>7.4615</v>
      </c>
      <c r="F4210" s="44">
        <v>0.72840000000000005</v>
      </c>
      <c r="G4210" s="44">
        <v>312.27</v>
      </c>
      <c r="H4210" s="44">
        <v>4.1500000000000004</v>
      </c>
      <c r="I4210" s="44">
        <v>1.5108999999999999</v>
      </c>
      <c r="J4210" s="45">
        <v>9.3615999999999993</v>
      </c>
    </row>
    <row r="4211" spans="1:10" x14ac:dyDescent="0.25">
      <c r="A4211" s="33">
        <v>42166</v>
      </c>
      <c r="B4211" s="44">
        <v>1.1232</v>
      </c>
      <c r="C4211" s="44">
        <v>138.94999999999999</v>
      </c>
      <c r="D4211" s="44">
        <v>27.318000000000001</v>
      </c>
      <c r="E4211" s="44">
        <v>7.4614000000000003</v>
      </c>
      <c r="F4211" s="44">
        <v>0.72660000000000002</v>
      </c>
      <c r="G4211" s="44">
        <v>312.20999999999998</v>
      </c>
      <c r="H4211" s="44">
        <v>4.1405000000000003</v>
      </c>
      <c r="I4211" s="44">
        <v>1.5203</v>
      </c>
      <c r="J4211" s="45">
        <v>9.2558000000000007</v>
      </c>
    </row>
    <row r="4212" spans="1:10" x14ac:dyDescent="0.25">
      <c r="A4212" s="33">
        <v>42167</v>
      </c>
      <c r="B4212" s="44">
        <v>1.1220000000000001</v>
      </c>
      <c r="C4212" s="44">
        <v>138.78</v>
      </c>
      <c r="D4212" s="44">
        <v>27.3</v>
      </c>
      <c r="E4212" s="44">
        <v>7.4612999999999996</v>
      </c>
      <c r="F4212" s="44">
        <v>0.72450000000000003</v>
      </c>
      <c r="G4212" s="44">
        <v>312.13</v>
      </c>
      <c r="H4212" s="44">
        <v>4.1497000000000002</v>
      </c>
      <c r="I4212" s="44">
        <v>1.5250999999999999</v>
      </c>
      <c r="J4212" s="45">
        <v>9.2040000000000006</v>
      </c>
    </row>
    <row r="4213" spans="1:10" x14ac:dyDescent="0.25">
      <c r="A4213" s="33">
        <v>42170</v>
      </c>
      <c r="B4213" s="44">
        <v>1.1217999999999999</v>
      </c>
      <c r="C4213" s="44">
        <v>138.54</v>
      </c>
      <c r="D4213" s="44">
        <v>27.279</v>
      </c>
      <c r="E4213" s="44">
        <v>7.4598000000000004</v>
      </c>
      <c r="F4213" s="44">
        <v>0.72340000000000004</v>
      </c>
      <c r="G4213" s="44">
        <v>313.3</v>
      </c>
      <c r="H4213" s="44">
        <v>4.1573000000000002</v>
      </c>
      <c r="I4213" s="44">
        <v>1.5279</v>
      </c>
      <c r="J4213" s="45">
        <v>9.1780000000000008</v>
      </c>
    </row>
    <row r="4214" spans="1:10" x14ac:dyDescent="0.25">
      <c r="A4214" s="33">
        <v>42171</v>
      </c>
      <c r="B4214" s="44">
        <v>1.1214999999999999</v>
      </c>
      <c r="C4214" s="44">
        <v>138.41999999999999</v>
      </c>
      <c r="D4214" s="44">
        <v>27.254000000000001</v>
      </c>
      <c r="E4214" s="44">
        <v>7.4573</v>
      </c>
      <c r="F4214" s="44">
        <v>0.71819999999999995</v>
      </c>
      <c r="G4214" s="44">
        <v>311.88</v>
      </c>
      <c r="H4214" s="44">
        <v>4.1448</v>
      </c>
      <c r="I4214" s="44">
        <v>1.5328999999999999</v>
      </c>
      <c r="J4214" s="45">
        <v>9.1943999999999999</v>
      </c>
    </row>
    <row r="4215" spans="1:10" x14ac:dyDescent="0.25">
      <c r="A4215" s="33">
        <v>42172</v>
      </c>
      <c r="B4215" s="44">
        <v>1.1278999999999999</v>
      </c>
      <c r="C4215" s="44">
        <v>139.78</v>
      </c>
      <c r="D4215" s="44">
        <v>27.24</v>
      </c>
      <c r="E4215" s="44">
        <v>7.4574999999999996</v>
      </c>
      <c r="F4215" s="44">
        <v>0.71699999999999997</v>
      </c>
      <c r="G4215" s="44">
        <v>311.83999999999997</v>
      </c>
      <c r="H4215" s="44">
        <v>4.1576000000000004</v>
      </c>
      <c r="I4215" s="44">
        <v>1.5390999999999999</v>
      </c>
      <c r="J4215" s="45">
        <v>9.2185000000000006</v>
      </c>
    </row>
    <row r="4216" spans="1:10" x14ac:dyDescent="0.25">
      <c r="A4216" s="33">
        <v>42173</v>
      </c>
      <c r="B4216" s="44">
        <v>1.1404000000000001</v>
      </c>
      <c r="C4216" s="44">
        <v>139.94</v>
      </c>
      <c r="D4216" s="44">
        <v>27.274999999999999</v>
      </c>
      <c r="E4216" s="44">
        <v>7.4604999999999997</v>
      </c>
      <c r="F4216" s="44">
        <v>0.7167</v>
      </c>
      <c r="G4216" s="44">
        <v>311.14</v>
      </c>
      <c r="H4216" s="44">
        <v>4.1666999999999996</v>
      </c>
      <c r="I4216" s="44">
        <v>1.5306</v>
      </c>
      <c r="J4216" s="45">
        <v>9.2159999999999993</v>
      </c>
    </row>
    <row r="4217" spans="1:10" x14ac:dyDescent="0.25">
      <c r="A4217" s="33">
        <v>42174</v>
      </c>
      <c r="B4217" s="44">
        <v>1.1298999999999999</v>
      </c>
      <c r="C4217" s="44">
        <v>139.19</v>
      </c>
      <c r="D4217" s="44">
        <v>27.210999999999999</v>
      </c>
      <c r="E4217" s="44">
        <v>7.4611000000000001</v>
      </c>
      <c r="F4217" s="44">
        <v>0.71340000000000003</v>
      </c>
      <c r="G4217" s="44">
        <v>312.85000000000002</v>
      </c>
      <c r="H4217" s="44">
        <v>4.1729000000000003</v>
      </c>
      <c r="I4217" s="44">
        <v>1.5337000000000001</v>
      </c>
      <c r="J4217" s="45">
        <v>9.2177000000000007</v>
      </c>
    </row>
    <row r="4218" spans="1:10" x14ac:dyDescent="0.25">
      <c r="A4218" s="33">
        <v>42177</v>
      </c>
      <c r="B4218" s="44">
        <v>1.1345000000000001</v>
      </c>
      <c r="C4218" s="44">
        <v>139.80000000000001</v>
      </c>
      <c r="D4218" s="44">
        <v>27.206</v>
      </c>
      <c r="E4218" s="44">
        <v>7.4615</v>
      </c>
      <c r="F4218" s="44">
        <v>0.71689999999999998</v>
      </c>
      <c r="G4218" s="44">
        <v>310.83</v>
      </c>
      <c r="H4218" s="44">
        <v>4.1624999999999996</v>
      </c>
      <c r="I4218" s="44">
        <v>1.5309999999999999</v>
      </c>
      <c r="J4218" s="45">
        <v>9.2253000000000007</v>
      </c>
    </row>
    <row r="4219" spans="1:10" x14ac:dyDescent="0.25">
      <c r="A4219" s="33">
        <v>42178</v>
      </c>
      <c r="B4219" s="44">
        <v>1.1204000000000001</v>
      </c>
      <c r="C4219" s="44">
        <v>138.72</v>
      </c>
      <c r="D4219" s="44">
        <v>27.189</v>
      </c>
      <c r="E4219" s="44">
        <v>7.4625000000000004</v>
      </c>
      <c r="F4219" s="44">
        <v>0.71009999999999995</v>
      </c>
      <c r="G4219" s="44">
        <v>310.24</v>
      </c>
      <c r="H4219" s="44">
        <v>4.1696999999999997</v>
      </c>
      <c r="I4219" s="44">
        <v>1.5356000000000001</v>
      </c>
      <c r="J4219" s="45">
        <v>9.2071000000000005</v>
      </c>
    </row>
    <row r="4220" spans="1:10" x14ac:dyDescent="0.25">
      <c r="A4220" s="33">
        <v>42179</v>
      </c>
      <c r="B4220" s="44">
        <v>1.1213</v>
      </c>
      <c r="C4220" s="44">
        <v>138.93</v>
      </c>
      <c r="D4220" s="44">
        <v>27.206</v>
      </c>
      <c r="E4220" s="44">
        <v>7.4619</v>
      </c>
      <c r="F4220" s="44">
        <v>0.71179999999999999</v>
      </c>
      <c r="G4220" s="44">
        <v>311.11</v>
      </c>
      <c r="H4220" s="44">
        <v>4.1670999999999996</v>
      </c>
      <c r="I4220" s="44">
        <v>1.5370999999999999</v>
      </c>
      <c r="J4220" s="45">
        <v>9.2118000000000002</v>
      </c>
    </row>
    <row r="4221" spans="1:10" x14ac:dyDescent="0.25">
      <c r="A4221" s="33">
        <v>42180</v>
      </c>
      <c r="B4221" s="44">
        <v>1.1206</v>
      </c>
      <c r="C4221" s="44">
        <v>138.52000000000001</v>
      </c>
      <c r="D4221" s="44">
        <v>27.234999999999999</v>
      </c>
      <c r="E4221" s="44">
        <v>7.4598000000000004</v>
      </c>
      <c r="F4221" s="44">
        <v>0.71260000000000001</v>
      </c>
      <c r="G4221" s="44">
        <v>311.77999999999997</v>
      </c>
      <c r="H4221" s="44">
        <v>4.1726999999999999</v>
      </c>
      <c r="I4221" s="44">
        <v>1.5409999999999999</v>
      </c>
      <c r="J4221" s="45">
        <v>9.2276000000000007</v>
      </c>
    </row>
    <row r="4222" spans="1:10" x14ac:dyDescent="0.25">
      <c r="A4222" s="33">
        <v>42181</v>
      </c>
      <c r="B4222" s="44">
        <v>1.1202000000000001</v>
      </c>
      <c r="C4222" s="44">
        <v>138.58000000000001</v>
      </c>
      <c r="D4222" s="44">
        <v>27.23</v>
      </c>
      <c r="E4222" s="44">
        <v>7.4607999999999999</v>
      </c>
      <c r="F4222" s="44">
        <v>0.71230000000000004</v>
      </c>
      <c r="G4222" s="44">
        <v>312.66000000000003</v>
      </c>
      <c r="H4222" s="44">
        <v>4.1757</v>
      </c>
      <c r="I4222" s="44">
        <v>1.5399</v>
      </c>
      <c r="J4222" s="45">
        <v>9.2640999999999991</v>
      </c>
    </row>
    <row r="4223" spans="1:10" x14ac:dyDescent="0.25">
      <c r="A4223" s="33">
        <v>42184</v>
      </c>
      <c r="B4223" s="44">
        <v>1.1133</v>
      </c>
      <c r="C4223" s="44">
        <v>136.81</v>
      </c>
      <c r="D4223" s="44">
        <v>27.245999999999999</v>
      </c>
      <c r="E4223" s="44">
        <v>7.4603999999999999</v>
      </c>
      <c r="F4223" s="44">
        <v>0.70850000000000002</v>
      </c>
      <c r="G4223" s="44">
        <v>314.38</v>
      </c>
      <c r="H4223" s="44">
        <v>4.1893000000000002</v>
      </c>
      <c r="I4223" s="44">
        <v>1.5387999999999999</v>
      </c>
      <c r="J4223" s="45">
        <v>9.2446999999999999</v>
      </c>
    </row>
    <row r="4224" spans="1:10" x14ac:dyDescent="0.25">
      <c r="A4224" s="33">
        <v>42185</v>
      </c>
      <c r="B4224" s="44">
        <v>1.1189</v>
      </c>
      <c r="C4224" s="44">
        <v>137.01</v>
      </c>
      <c r="D4224" s="44">
        <v>27.253</v>
      </c>
      <c r="E4224" s="44">
        <v>7.4603999999999999</v>
      </c>
      <c r="F4224" s="44">
        <v>0.71140000000000003</v>
      </c>
      <c r="G4224" s="44">
        <v>314.93</v>
      </c>
      <c r="H4224" s="44">
        <v>4.1910999999999996</v>
      </c>
      <c r="I4224" s="44">
        <v>1.5375000000000001</v>
      </c>
      <c r="J4224" s="45">
        <v>9.2149999999999999</v>
      </c>
    </row>
    <row r="4225" spans="1:10" x14ac:dyDescent="0.25">
      <c r="A4225" s="33">
        <v>42186</v>
      </c>
      <c r="B4225" s="44">
        <v>1.1100000000000001</v>
      </c>
      <c r="C4225" s="44">
        <v>136.63</v>
      </c>
      <c r="D4225" s="44">
        <v>27.245999999999999</v>
      </c>
      <c r="E4225" s="44">
        <v>7.4607000000000001</v>
      </c>
      <c r="F4225" s="44">
        <v>0.70904999999999996</v>
      </c>
      <c r="G4225" s="44">
        <v>314.33</v>
      </c>
      <c r="H4225" s="44">
        <v>4.1901000000000002</v>
      </c>
      <c r="I4225" s="44">
        <v>1.5335000000000001</v>
      </c>
      <c r="J4225" s="45">
        <v>9.2460000000000004</v>
      </c>
    </row>
    <row r="4226" spans="1:10" x14ac:dyDescent="0.25">
      <c r="A4226" s="33">
        <v>42187</v>
      </c>
      <c r="B4226" s="44">
        <v>1.1066</v>
      </c>
      <c r="C4226" s="44">
        <v>136.82</v>
      </c>
      <c r="D4226" s="44">
        <v>27.265000000000001</v>
      </c>
      <c r="E4226" s="44">
        <v>7.4603999999999999</v>
      </c>
      <c r="F4226" s="44">
        <v>0.71030000000000004</v>
      </c>
      <c r="G4226" s="44">
        <v>314.85000000000002</v>
      </c>
      <c r="H4226" s="44">
        <v>4.1927000000000003</v>
      </c>
      <c r="I4226" s="44">
        <v>1.5286999999999999</v>
      </c>
      <c r="J4226" s="45">
        <v>9.3480000000000008</v>
      </c>
    </row>
    <row r="4227" spans="1:10" x14ac:dyDescent="0.25">
      <c r="A4227" s="33">
        <v>42188</v>
      </c>
      <c r="B4227" s="44">
        <v>1.1095999999999999</v>
      </c>
      <c r="C4227" s="44">
        <v>136.38</v>
      </c>
      <c r="D4227" s="44">
        <v>27.145</v>
      </c>
      <c r="E4227" s="44">
        <v>7.4607000000000001</v>
      </c>
      <c r="F4227" s="44">
        <v>0.71020000000000005</v>
      </c>
      <c r="G4227" s="44">
        <v>315.48</v>
      </c>
      <c r="H4227" s="44">
        <v>4.1955</v>
      </c>
      <c r="I4227" s="44">
        <v>1.538</v>
      </c>
      <c r="J4227" s="45">
        <v>9.3726000000000003</v>
      </c>
    </row>
    <row r="4228" spans="1:10" x14ac:dyDescent="0.25">
      <c r="A4228" s="33">
        <v>42191</v>
      </c>
      <c r="B4228" s="44">
        <v>1.1008</v>
      </c>
      <c r="C4228" s="44">
        <v>135.11000000000001</v>
      </c>
      <c r="D4228" s="44">
        <v>27.135000000000002</v>
      </c>
      <c r="E4228" s="44">
        <v>7.4610000000000003</v>
      </c>
      <c r="F4228" s="44">
        <v>0.70799999999999996</v>
      </c>
      <c r="G4228" s="44">
        <v>316.13</v>
      </c>
      <c r="H4228" s="44">
        <v>4.2004999999999999</v>
      </c>
      <c r="I4228" s="44">
        <v>1.5496000000000001</v>
      </c>
      <c r="J4228" s="45">
        <v>9.3698999999999995</v>
      </c>
    </row>
    <row r="4229" spans="1:10" x14ac:dyDescent="0.25">
      <c r="A4229" s="33">
        <v>42192</v>
      </c>
      <c r="B4229" s="44">
        <v>1.0931</v>
      </c>
      <c r="C4229" s="44">
        <v>133.88</v>
      </c>
      <c r="D4229" s="44">
        <v>27.1</v>
      </c>
      <c r="E4229" s="44">
        <v>7.4614000000000003</v>
      </c>
      <c r="F4229" s="44">
        <v>0.7077</v>
      </c>
      <c r="G4229" s="44">
        <v>316.18</v>
      </c>
      <c r="H4229" s="44">
        <v>4.1948999999999996</v>
      </c>
      <c r="I4229" s="44">
        <v>1.5474000000000001</v>
      </c>
      <c r="J4229" s="45">
        <v>9.3287999999999993</v>
      </c>
    </row>
    <row r="4230" spans="1:10" x14ac:dyDescent="0.25">
      <c r="A4230" s="33">
        <v>42193</v>
      </c>
      <c r="B4230" s="44">
        <v>1.1024</v>
      </c>
      <c r="C4230" s="44">
        <v>133.88</v>
      </c>
      <c r="D4230" s="44">
        <v>27.116</v>
      </c>
      <c r="E4230" s="44">
        <v>7.4621000000000004</v>
      </c>
      <c r="F4230" s="44">
        <v>0.71730000000000005</v>
      </c>
      <c r="G4230" s="44">
        <v>317.87</v>
      </c>
      <c r="H4230" s="44">
        <v>4.2237</v>
      </c>
      <c r="I4230" s="44">
        <v>1.5458000000000001</v>
      </c>
      <c r="J4230" s="45">
        <v>9.3926999999999996</v>
      </c>
    </row>
    <row r="4231" spans="1:10" x14ac:dyDescent="0.25">
      <c r="A4231" s="33">
        <v>42194</v>
      </c>
      <c r="B4231" s="44">
        <v>1.1053999999999999</v>
      </c>
      <c r="C4231" s="44">
        <v>134.30000000000001</v>
      </c>
      <c r="D4231" s="44">
        <v>27.11</v>
      </c>
      <c r="E4231" s="44">
        <v>7.4622000000000002</v>
      </c>
      <c r="F4231" s="44">
        <v>0.71760000000000002</v>
      </c>
      <c r="G4231" s="44">
        <v>315</v>
      </c>
      <c r="H4231" s="44">
        <v>4.2131999999999996</v>
      </c>
      <c r="I4231" s="44">
        <v>1.5676000000000001</v>
      </c>
      <c r="J4231" s="45">
        <v>9.3627000000000002</v>
      </c>
    </row>
    <row r="4232" spans="1:10" x14ac:dyDescent="0.25">
      <c r="A4232" s="33">
        <v>42195</v>
      </c>
      <c r="B4232" s="44">
        <v>1.1185</v>
      </c>
      <c r="C4232" s="44">
        <v>136.88</v>
      </c>
      <c r="D4232" s="44">
        <v>27.123000000000001</v>
      </c>
      <c r="E4232" s="44">
        <v>7.4626999999999999</v>
      </c>
      <c r="F4232" s="44">
        <v>0.7208</v>
      </c>
      <c r="G4232" s="44">
        <v>311.01</v>
      </c>
      <c r="H4232" s="44">
        <v>4.1756000000000002</v>
      </c>
      <c r="I4232" s="44">
        <v>1.5709</v>
      </c>
      <c r="J4232" s="45">
        <v>9.4100999999999999</v>
      </c>
    </row>
    <row r="4233" spans="1:10" x14ac:dyDescent="0.25">
      <c r="A4233" s="33">
        <v>42198</v>
      </c>
      <c r="B4233" s="44">
        <v>1.1049</v>
      </c>
      <c r="C4233" s="44">
        <v>136.30000000000001</v>
      </c>
      <c r="D4233" s="44">
        <v>27.102</v>
      </c>
      <c r="E4233" s="44">
        <v>7.4623999999999997</v>
      </c>
      <c r="F4233" s="44">
        <v>0.71150000000000002</v>
      </c>
      <c r="G4233" s="44">
        <v>310.89999999999998</v>
      </c>
      <c r="H4233" s="44">
        <v>4.1468999999999996</v>
      </c>
      <c r="I4233" s="44">
        <v>1.5674999999999999</v>
      </c>
      <c r="J4233" s="45">
        <v>9.3884000000000007</v>
      </c>
    </row>
    <row r="4234" spans="1:10" x14ac:dyDescent="0.25">
      <c r="A4234" s="33">
        <v>42199</v>
      </c>
      <c r="B4234" s="44">
        <v>1.1031</v>
      </c>
      <c r="C4234" s="44">
        <v>136.02000000000001</v>
      </c>
      <c r="D4234" s="44">
        <v>27.08</v>
      </c>
      <c r="E4234" s="44">
        <v>7.4625000000000004</v>
      </c>
      <c r="F4234" s="44">
        <v>0.70840000000000003</v>
      </c>
      <c r="G4234" s="44">
        <v>310.89999999999998</v>
      </c>
      <c r="H4234" s="44">
        <v>4.1500000000000004</v>
      </c>
      <c r="I4234" s="44">
        <v>1.5723</v>
      </c>
      <c r="J4234" s="45">
        <v>9.4079999999999995</v>
      </c>
    </row>
    <row r="4235" spans="1:10" x14ac:dyDescent="0.25">
      <c r="A4235" s="33">
        <v>42200</v>
      </c>
      <c r="B4235" s="44">
        <v>1.1009</v>
      </c>
      <c r="C4235" s="44">
        <v>135.94999999999999</v>
      </c>
      <c r="D4235" s="44">
        <v>27.077999999999999</v>
      </c>
      <c r="E4235" s="44">
        <v>7.4629000000000003</v>
      </c>
      <c r="F4235" s="44">
        <v>0.70450000000000002</v>
      </c>
      <c r="G4235" s="44">
        <v>310.77</v>
      </c>
      <c r="H4235" s="44">
        <v>4.1289999999999996</v>
      </c>
      <c r="I4235" s="44">
        <v>1.5589</v>
      </c>
      <c r="J4235" s="45">
        <v>9.3569999999999993</v>
      </c>
    </row>
    <row r="4236" spans="1:10" x14ac:dyDescent="0.25">
      <c r="A4236" s="33">
        <v>42201</v>
      </c>
      <c r="B4236" s="44">
        <v>1.0867</v>
      </c>
      <c r="C4236" s="44">
        <v>134.9</v>
      </c>
      <c r="D4236" s="44">
        <v>27.116</v>
      </c>
      <c r="E4236" s="44">
        <v>7.4617000000000004</v>
      </c>
      <c r="F4236" s="44">
        <v>0.69810000000000005</v>
      </c>
      <c r="G4236" s="44">
        <v>309.14999999999998</v>
      </c>
      <c r="H4236" s="44">
        <v>4.1083999999999996</v>
      </c>
      <c r="I4236" s="44">
        <v>1.5663</v>
      </c>
      <c r="J4236" s="45">
        <v>9.2787000000000006</v>
      </c>
    </row>
    <row r="4237" spans="1:10" x14ac:dyDescent="0.25">
      <c r="A4237" s="33">
        <v>42202</v>
      </c>
      <c r="B4237" s="44">
        <v>1.0889</v>
      </c>
      <c r="C4237" s="44">
        <v>135.01</v>
      </c>
      <c r="D4237" s="44">
        <v>27.053999999999998</v>
      </c>
      <c r="E4237" s="44">
        <v>7.4621000000000004</v>
      </c>
      <c r="F4237" s="44">
        <v>0.69830000000000003</v>
      </c>
      <c r="G4237" s="44">
        <v>308.83999999999997</v>
      </c>
      <c r="H4237" s="44">
        <v>4.1052999999999997</v>
      </c>
      <c r="I4237" s="44">
        <v>1.5792999999999999</v>
      </c>
      <c r="J4237" s="45">
        <v>9.3435000000000006</v>
      </c>
    </row>
    <row r="4238" spans="1:10" x14ac:dyDescent="0.25">
      <c r="A4238" s="33">
        <v>42205</v>
      </c>
      <c r="B4238" s="44">
        <v>1.0851999999999999</v>
      </c>
      <c r="C4238" s="44">
        <v>134.83000000000001</v>
      </c>
      <c r="D4238" s="44">
        <v>27.071999999999999</v>
      </c>
      <c r="E4238" s="44">
        <v>7.4615</v>
      </c>
      <c r="F4238" s="44">
        <v>0.69710000000000005</v>
      </c>
      <c r="G4238" s="44">
        <v>309.26</v>
      </c>
      <c r="H4238" s="44">
        <v>4.1173000000000002</v>
      </c>
      <c r="I4238" s="44">
        <v>1.5730999999999999</v>
      </c>
      <c r="J4238" s="45">
        <v>9.3443000000000005</v>
      </c>
    </row>
    <row r="4239" spans="1:10" x14ac:dyDescent="0.25">
      <c r="A4239" s="33">
        <v>42206</v>
      </c>
      <c r="B4239" s="44">
        <v>1.0867</v>
      </c>
      <c r="C4239" s="44">
        <v>135.16999999999999</v>
      </c>
      <c r="D4239" s="44">
        <v>27.071999999999999</v>
      </c>
      <c r="E4239" s="44">
        <v>7.4618000000000002</v>
      </c>
      <c r="F4239" s="44">
        <v>0.69869999999999999</v>
      </c>
      <c r="G4239" s="44">
        <v>309</v>
      </c>
      <c r="H4239" s="44">
        <v>4.1138000000000003</v>
      </c>
      <c r="I4239" s="44">
        <v>1.5717000000000001</v>
      </c>
      <c r="J4239" s="45">
        <v>9.3682999999999996</v>
      </c>
    </row>
    <row r="4240" spans="1:10" x14ac:dyDescent="0.25">
      <c r="A4240" s="33">
        <v>42207</v>
      </c>
      <c r="B4240" s="44">
        <v>1.0902000000000001</v>
      </c>
      <c r="C4240" s="44">
        <v>134.97999999999999</v>
      </c>
      <c r="D4240" s="44">
        <v>27.068000000000001</v>
      </c>
      <c r="E4240" s="44">
        <v>7.4615999999999998</v>
      </c>
      <c r="F4240" s="44">
        <v>0.69820000000000004</v>
      </c>
      <c r="G4240" s="44">
        <v>308.33</v>
      </c>
      <c r="H4240" s="44">
        <v>4.1208</v>
      </c>
      <c r="I4240" s="44">
        <v>1.554</v>
      </c>
      <c r="J4240" s="45">
        <v>9.3835999999999995</v>
      </c>
    </row>
    <row r="4241" spans="1:10" x14ac:dyDescent="0.25">
      <c r="A4241" s="33">
        <v>42208</v>
      </c>
      <c r="B4241" s="44">
        <v>1.0999000000000001</v>
      </c>
      <c r="C4241" s="44">
        <v>136.15</v>
      </c>
      <c r="D4241" s="44">
        <v>27.039000000000001</v>
      </c>
      <c r="E4241" s="44">
        <v>7.4614000000000003</v>
      </c>
      <c r="F4241" s="44">
        <v>0.70440000000000003</v>
      </c>
      <c r="G4241" s="44">
        <v>309.60000000000002</v>
      </c>
      <c r="H4241" s="44">
        <v>4.1228999999999996</v>
      </c>
      <c r="I4241" s="44">
        <v>1.5557000000000001</v>
      </c>
      <c r="J4241" s="45">
        <v>9.4321999999999999</v>
      </c>
    </row>
    <row r="4242" spans="1:10" x14ac:dyDescent="0.25">
      <c r="A4242" s="33">
        <v>42209</v>
      </c>
      <c r="B4242" s="44">
        <v>1.0939000000000001</v>
      </c>
      <c r="C4242" s="44">
        <v>135.69999999999999</v>
      </c>
      <c r="D4242" s="44">
        <v>27.042000000000002</v>
      </c>
      <c r="E4242" s="44">
        <v>7.4615</v>
      </c>
      <c r="F4242" s="44">
        <v>0.70689999999999997</v>
      </c>
      <c r="G4242" s="44">
        <v>311.19</v>
      </c>
      <c r="H4242" s="44">
        <v>4.1285999999999996</v>
      </c>
      <c r="I4242" s="44">
        <v>1.5516000000000001</v>
      </c>
      <c r="J4242" s="45">
        <v>9.4262999999999995</v>
      </c>
    </row>
    <row r="4243" spans="1:10" x14ac:dyDescent="0.25">
      <c r="A4243" s="33">
        <v>42212</v>
      </c>
      <c r="B4243" s="44">
        <v>1.1057999999999999</v>
      </c>
      <c r="C4243" s="44">
        <v>136.22999999999999</v>
      </c>
      <c r="D4243" s="44">
        <v>27.029</v>
      </c>
      <c r="E4243" s="44">
        <v>7.4615</v>
      </c>
      <c r="F4243" s="44">
        <v>0.7127</v>
      </c>
      <c r="G4243" s="44">
        <v>310.02</v>
      </c>
      <c r="H4243" s="44">
        <v>4.1284999999999998</v>
      </c>
      <c r="I4243" s="44">
        <v>1.5549999999999999</v>
      </c>
      <c r="J4243" s="45">
        <v>9.4529999999999994</v>
      </c>
    </row>
    <row r="4244" spans="1:10" x14ac:dyDescent="0.25">
      <c r="A4244" s="33">
        <v>42213</v>
      </c>
      <c r="B4244" s="44">
        <v>1.1025</v>
      </c>
      <c r="C4244" s="44">
        <v>136.46</v>
      </c>
      <c r="D4244" s="44">
        <v>27.023</v>
      </c>
      <c r="E4244" s="44">
        <v>7.4615</v>
      </c>
      <c r="F4244" s="44">
        <v>0.70740000000000003</v>
      </c>
      <c r="G4244" s="44">
        <v>309.88</v>
      </c>
      <c r="H4244" s="44">
        <v>4.1215999999999999</v>
      </c>
      <c r="I4244" s="44">
        <v>1.5495000000000001</v>
      </c>
      <c r="J4244" s="45">
        <v>9.4536999999999995</v>
      </c>
    </row>
    <row r="4245" spans="1:10" x14ac:dyDescent="0.25">
      <c r="A4245" s="33">
        <v>42214</v>
      </c>
      <c r="B4245" s="44">
        <v>1.103</v>
      </c>
      <c r="C4245" s="44">
        <v>136.5</v>
      </c>
      <c r="D4245" s="44">
        <v>27.065999999999999</v>
      </c>
      <c r="E4245" s="44">
        <v>7.4614000000000003</v>
      </c>
      <c r="F4245" s="44">
        <v>0.70530000000000004</v>
      </c>
      <c r="G4245" s="44">
        <v>309.29000000000002</v>
      </c>
      <c r="H4245" s="44">
        <v>4.1391999999999998</v>
      </c>
      <c r="I4245" s="44">
        <v>1.5385</v>
      </c>
      <c r="J4245" s="45">
        <v>9.4765999999999995</v>
      </c>
    </row>
    <row r="4246" spans="1:10" x14ac:dyDescent="0.25">
      <c r="A4246" s="33">
        <v>42215</v>
      </c>
      <c r="B4246" s="44">
        <v>1.0954999999999999</v>
      </c>
      <c r="C4246" s="44">
        <v>136.25</v>
      </c>
      <c r="D4246" s="44">
        <v>27.053000000000001</v>
      </c>
      <c r="E4246" s="44">
        <v>7.4608999999999996</v>
      </c>
      <c r="F4246" s="44">
        <v>0.70099999999999996</v>
      </c>
      <c r="G4246" s="44">
        <v>308.93</v>
      </c>
      <c r="H4246" s="44">
        <v>4.1425999999999998</v>
      </c>
      <c r="I4246" s="44">
        <v>1.5341</v>
      </c>
      <c r="J4246" s="45">
        <v>9.4713999999999992</v>
      </c>
    </row>
    <row r="4247" spans="1:10" x14ac:dyDescent="0.25">
      <c r="A4247" s="33">
        <v>42216</v>
      </c>
      <c r="B4247" s="44">
        <v>1.0967</v>
      </c>
      <c r="C4247" s="44">
        <v>136.34</v>
      </c>
      <c r="D4247" s="44">
        <v>27.030999999999999</v>
      </c>
      <c r="E4247" s="44">
        <v>7.4615</v>
      </c>
      <c r="F4247" s="44">
        <v>0.70409999999999995</v>
      </c>
      <c r="G4247" s="44">
        <v>308.3</v>
      </c>
      <c r="H4247" s="44">
        <v>4.1435000000000004</v>
      </c>
      <c r="I4247" s="44">
        <v>1.5415000000000001</v>
      </c>
      <c r="J4247" s="45">
        <v>9.4621999999999993</v>
      </c>
    </row>
    <row r="4248" spans="1:10" x14ac:dyDescent="0.25">
      <c r="A4248" s="33">
        <v>42219</v>
      </c>
      <c r="B4248" s="44">
        <v>1.0951</v>
      </c>
      <c r="C4248" s="44">
        <v>136.07</v>
      </c>
      <c r="D4248" s="44">
        <v>27.041</v>
      </c>
      <c r="E4248" s="44">
        <v>7.4615</v>
      </c>
      <c r="F4248" s="44">
        <v>0.70279999999999998</v>
      </c>
      <c r="G4248" s="44">
        <v>307.89</v>
      </c>
      <c r="H4248" s="44">
        <v>4.1497999999999999</v>
      </c>
      <c r="I4248" s="44">
        <v>1.5338000000000001</v>
      </c>
      <c r="J4248" s="45">
        <v>9.4864999999999995</v>
      </c>
    </row>
    <row r="4249" spans="1:10" x14ac:dyDescent="0.25">
      <c r="A4249" s="33">
        <v>42220</v>
      </c>
      <c r="B4249" s="44">
        <v>1.0972999999999999</v>
      </c>
      <c r="C4249" s="44">
        <v>136.07</v>
      </c>
      <c r="D4249" s="44">
        <v>27.055</v>
      </c>
      <c r="E4249" s="44">
        <v>7.4615999999999998</v>
      </c>
      <c r="F4249" s="44">
        <v>0.70274999999999999</v>
      </c>
      <c r="G4249" s="44">
        <v>308.10000000000002</v>
      </c>
      <c r="H4249" s="44">
        <v>4.1497999999999999</v>
      </c>
      <c r="I4249" s="44">
        <v>1.5362</v>
      </c>
      <c r="J4249" s="45">
        <v>9.4450000000000003</v>
      </c>
    </row>
    <row r="4250" spans="1:10" x14ac:dyDescent="0.25">
      <c r="A4250" s="33">
        <v>42221</v>
      </c>
      <c r="B4250" s="44">
        <v>1.0883</v>
      </c>
      <c r="C4250" s="44">
        <v>135.22999999999999</v>
      </c>
      <c r="D4250" s="44">
        <v>27.036999999999999</v>
      </c>
      <c r="E4250" s="44">
        <v>7.4617000000000004</v>
      </c>
      <c r="F4250" s="44">
        <v>0.69630000000000003</v>
      </c>
      <c r="G4250" s="44">
        <v>309.3</v>
      </c>
      <c r="H4250" s="44">
        <v>4.1696999999999997</v>
      </c>
      <c r="I4250" s="44">
        <v>1.5434000000000001</v>
      </c>
      <c r="J4250" s="45">
        <v>9.4776000000000007</v>
      </c>
    </row>
    <row r="4251" spans="1:10" x14ac:dyDescent="0.25">
      <c r="A4251" s="33">
        <v>42222</v>
      </c>
      <c r="B4251" s="44">
        <v>1.0885</v>
      </c>
      <c r="C4251" s="44">
        <v>135.94</v>
      </c>
      <c r="D4251" s="44">
        <v>27.029</v>
      </c>
      <c r="E4251" s="44">
        <v>7.4614000000000003</v>
      </c>
      <c r="F4251" s="44">
        <v>0.70140000000000002</v>
      </c>
      <c r="G4251" s="44">
        <v>310.45</v>
      </c>
      <c r="H4251" s="44">
        <v>4.1845999999999997</v>
      </c>
      <c r="I4251" s="44">
        <v>1.5327</v>
      </c>
      <c r="J4251" s="45">
        <v>9.5365000000000002</v>
      </c>
    </row>
    <row r="4252" spans="1:10" x14ac:dyDescent="0.25">
      <c r="A4252" s="33">
        <v>42223</v>
      </c>
      <c r="B4252" s="44">
        <v>1.0941000000000001</v>
      </c>
      <c r="C4252" s="44">
        <v>136.43</v>
      </c>
      <c r="D4252" s="44">
        <v>27.024000000000001</v>
      </c>
      <c r="E4252" s="44">
        <v>7.4619999999999997</v>
      </c>
      <c r="F4252" s="44">
        <v>0.70509999999999995</v>
      </c>
      <c r="G4252" s="44">
        <v>310.35000000000002</v>
      </c>
      <c r="H4252" s="44">
        <v>4.1852999999999998</v>
      </c>
      <c r="I4252" s="44">
        <v>1.5345</v>
      </c>
      <c r="J4252" s="45">
        <v>9.5744000000000007</v>
      </c>
    </row>
    <row r="4253" spans="1:10" x14ac:dyDescent="0.25">
      <c r="A4253" s="33">
        <v>42226</v>
      </c>
      <c r="B4253" s="44">
        <v>1.0960000000000001</v>
      </c>
      <c r="C4253" s="44">
        <v>136.66999999999999</v>
      </c>
      <c r="D4253" s="44">
        <v>27.033999999999999</v>
      </c>
      <c r="E4253" s="44">
        <v>7.4619</v>
      </c>
      <c r="F4253" s="44">
        <v>0.70709999999999995</v>
      </c>
      <c r="G4253" s="44">
        <v>311.27</v>
      </c>
      <c r="H4253" s="44">
        <v>4.1967999999999996</v>
      </c>
      <c r="I4253" s="44">
        <v>1.528</v>
      </c>
      <c r="J4253" s="45">
        <v>9.5958000000000006</v>
      </c>
    </row>
    <row r="4254" spans="1:10" x14ac:dyDescent="0.25">
      <c r="A4254" s="33">
        <v>42227</v>
      </c>
      <c r="B4254" s="44">
        <v>1.1054999999999999</v>
      </c>
      <c r="C4254" s="44">
        <v>137.99</v>
      </c>
      <c r="D4254" s="44">
        <v>27.026</v>
      </c>
      <c r="E4254" s="44">
        <v>7.4622999999999999</v>
      </c>
      <c r="F4254" s="44">
        <v>0.70879999999999999</v>
      </c>
      <c r="G4254" s="44">
        <v>312.25</v>
      </c>
      <c r="H4254" s="44">
        <v>4.1973000000000003</v>
      </c>
      <c r="I4254" s="44">
        <v>1.5253000000000001</v>
      </c>
      <c r="J4254" s="45">
        <v>9.5853000000000002</v>
      </c>
    </row>
    <row r="4255" spans="1:10" x14ac:dyDescent="0.25">
      <c r="A4255" s="33">
        <v>42228</v>
      </c>
      <c r="B4255" s="44">
        <v>1.1154999999999999</v>
      </c>
      <c r="C4255" s="44">
        <v>138.44999999999999</v>
      </c>
      <c r="D4255" s="44">
        <v>27.021000000000001</v>
      </c>
      <c r="E4255" s="44">
        <v>7.4623999999999997</v>
      </c>
      <c r="F4255" s="44">
        <v>0.71489999999999998</v>
      </c>
      <c r="G4255" s="44">
        <v>311.20999999999998</v>
      </c>
      <c r="H4255" s="44">
        <v>4.1889000000000003</v>
      </c>
      <c r="I4255" s="44">
        <v>1.5195000000000001</v>
      </c>
      <c r="J4255" s="45">
        <v>9.5815000000000001</v>
      </c>
    </row>
    <row r="4256" spans="1:10" x14ac:dyDescent="0.25">
      <c r="A4256" s="33">
        <v>42229</v>
      </c>
      <c r="B4256" s="44">
        <v>1.1109</v>
      </c>
      <c r="C4256" s="44">
        <v>138.22999999999999</v>
      </c>
      <c r="D4256" s="44">
        <v>27.024000000000001</v>
      </c>
      <c r="E4256" s="44">
        <v>7.4630999999999998</v>
      </c>
      <c r="F4256" s="44">
        <v>0.71060000000000001</v>
      </c>
      <c r="G4256" s="44">
        <v>310.67</v>
      </c>
      <c r="H4256" s="44">
        <v>4.1882000000000001</v>
      </c>
      <c r="I4256" s="44">
        <v>1.5002</v>
      </c>
      <c r="J4256" s="45">
        <v>9.452</v>
      </c>
    </row>
    <row r="4257" spans="1:10" x14ac:dyDescent="0.25">
      <c r="A4257" s="33">
        <v>42230</v>
      </c>
      <c r="B4257" s="44">
        <v>1.1171</v>
      </c>
      <c r="C4257" s="44">
        <v>138.69999999999999</v>
      </c>
      <c r="D4257" s="44">
        <v>27.027999999999999</v>
      </c>
      <c r="E4257" s="44">
        <v>7.4633000000000003</v>
      </c>
      <c r="F4257" s="44">
        <v>0.71450000000000002</v>
      </c>
      <c r="G4257" s="44">
        <v>310.69</v>
      </c>
      <c r="H4257" s="44">
        <v>4.1862000000000004</v>
      </c>
      <c r="I4257" s="44">
        <v>1.4964999999999999</v>
      </c>
      <c r="J4257" s="45">
        <v>9.4307999999999996</v>
      </c>
    </row>
    <row r="4258" spans="1:10" x14ac:dyDescent="0.25">
      <c r="A4258" s="33">
        <v>42233</v>
      </c>
      <c r="B4258" s="44">
        <v>1.1100000000000001</v>
      </c>
      <c r="C4258" s="44">
        <v>138.22</v>
      </c>
      <c r="D4258" s="44">
        <v>27.021000000000001</v>
      </c>
      <c r="E4258" s="44">
        <v>7.4633000000000003</v>
      </c>
      <c r="F4258" s="44">
        <v>0.71050000000000002</v>
      </c>
      <c r="G4258" s="44">
        <v>310.01</v>
      </c>
      <c r="H4258" s="44">
        <v>4.1707999999999998</v>
      </c>
      <c r="I4258" s="44">
        <v>1.5051000000000001</v>
      </c>
      <c r="J4258" s="45">
        <v>9.4450000000000003</v>
      </c>
    </row>
    <row r="4259" spans="1:10" x14ac:dyDescent="0.25">
      <c r="A4259" s="33">
        <v>42234</v>
      </c>
      <c r="B4259" s="44">
        <v>1.1060000000000001</v>
      </c>
      <c r="C4259" s="44">
        <v>137.44</v>
      </c>
      <c r="D4259" s="44">
        <v>27.021000000000001</v>
      </c>
      <c r="E4259" s="44">
        <v>7.4633000000000003</v>
      </c>
      <c r="F4259" s="44">
        <v>0.70420000000000005</v>
      </c>
      <c r="G4259" s="44">
        <v>309.01</v>
      </c>
      <c r="H4259" s="44">
        <v>4.1626000000000003</v>
      </c>
      <c r="I4259" s="44">
        <v>1.5072000000000001</v>
      </c>
      <c r="J4259" s="45">
        <v>9.4282000000000004</v>
      </c>
    </row>
    <row r="4260" spans="1:10" x14ac:dyDescent="0.25">
      <c r="A4260" s="33">
        <v>42235</v>
      </c>
      <c r="B4260" s="44">
        <v>1.1041000000000001</v>
      </c>
      <c r="C4260" s="44">
        <v>137.31</v>
      </c>
      <c r="D4260" s="44">
        <v>27.021999999999998</v>
      </c>
      <c r="E4260" s="44">
        <v>7.4633000000000003</v>
      </c>
      <c r="F4260" s="44">
        <v>0.70489999999999997</v>
      </c>
      <c r="G4260" s="44">
        <v>309.82</v>
      </c>
      <c r="H4260" s="44">
        <v>4.1730999999999998</v>
      </c>
      <c r="I4260" s="44">
        <v>1.5118</v>
      </c>
      <c r="J4260" s="45">
        <v>9.4603999999999999</v>
      </c>
    </row>
    <row r="4261" spans="1:10" x14ac:dyDescent="0.25">
      <c r="A4261" s="33">
        <v>42236</v>
      </c>
      <c r="B4261" s="44">
        <v>1.1183000000000001</v>
      </c>
      <c r="C4261" s="44">
        <v>138.5</v>
      </c>
      <c r="D4261" s="44">
        <v>27.023</v>
      </c>
      <c r="E4261" s="44">
        <v>7.4626999999999999</v>
      </c>
      <c r="F4261" s="44">
        <v>0.71379999999999999</v>
      </c>
      <c r="G4261" s="44">
        <v>312.38</v>
      </c>
      <c r="H4261" s="44">
        <v>4.1904000000000003</v>
      </c>
      <c r="I4261" s="44">
        <v>1.5263</v>
      </c>
      <c r="J4261" s="45">
        <v>9.5014000000000003</v>
      </c>
    </row>
    <row r="4262" spans="1:10" x14ac:dyDescent="0.25">
      <c r="A4262" s="33">
        <v>42237</v>
      </c>
      <c r="B4262" s="44">
        <v>1.1281000000000001</v>
      </c>
      <c r="C4262" s="44">
        <v>138.4</v>
      </c>
      <c r="D4262" s="44">
        <v>27.021000000000001</v>
      </c>
      <c r="E4262" s="44">
        <v>7.4629000000000003</v>
      </c>
      <c r="F4262" s="44">
        <v>0.7198</v>
      </c>
      <c r="G4262" s="44">
        <v>312.77</v>
      </c>
      <c r="H4262" s="44">
        <v>4.2038000000000002</v>
      </c>
      <c r="I4262" s="44">
        <v>1.5225</v>
      </c>
      <c r="J4262" s="45">
        <v>9.5313999999999997</v>
      </c>
    </row>
    <row r="4263" spans="1:10" x14ac:dyDescent="0.25">
      <c r="A4263" s="33">
        <v>42240</v>
      </c>
      <c r="B4263" s="44">
        <v>1.1496999999999999</v>
      </c>
      <c r="C4263" s="44">
        <v>137.80000000000001</v>
      </c>
      <c r="D4263" s="44">
        <v>27.068000000000001</v>
      </c>
      <c r="E4263" s="44">
        <v>7.4633000000000003</v>
      </c>
      <c r="F4263" s="44">
        <v>0.73019999999999996</v>
      </c>
      <c r="G4263" s="44">
        <v>315.23</v>
      </c>
      <c r="H4263" s="44">
        <v>4.2427999999999999</v>
      </c>
      <c r="I4263" s="44">
        <v>1.5268999999999999</v>
      </c>
      <c r="J4263" s="45">
        <v>9.5035000000000007</v>
      </c>
    </row>
    <row r="4264" spans="1:10" x14ac:dyDescent="0.25">
      <c r="A4264" s="33">
        <v>42241</v>
      </c>
      <c r="B4264" s="44">
        <v>1.1506000000000001</v>
      </c>
      <c r="C4264" s="44">
        <v>137.84</v>
      </c>
      <c r="D4264" s="44">
        <v>27.109000000000002</v>
      </c>
      <c r="E4264" s="44">
        <v>7.4634999999999998</v>
      </c>
      <c r="F4264" s="44">
        <v>0.72899999999999998</v>
      </c>
      <c r="G4264" s="44">
        <v>312.31</v>
      </c>
      <c r="H4264" s="44">
        <v>4.2241999999999997</v>
      </c>
      <c r="I4264" s="44">
        <v>1.5163</v>
      </c>
      <c r="J4264" s="45">
        <v>9.5653000000000006</v>
      </c>
    </row>
    <row r="4265" spans="1:10" x14ac:dyDescent="0.25">
      <c r="A4265" s="33">
        <v>42242</v>
      </c>
      <c r="B4265" s="44">
        <v>1.1402000000000001</v>
      </c>
      <c r="C4265" s="44">
        <v>136.46</v>
      </c>
      <c r="D4265" s="44">
        <v>27.085000000000001</v>
      </c>
      <c r="E4265" s="44">
        <v>7.4637000000000002</v>
      </c>
      <c r="F4265" s="44">
        <v>0.73140000000000005</v>
      </c>
      <c r="G4265" s="44">
        <v>315.54000000000002</v>
      </c>
      <c r="H4265" s="44">
        <v>4.2309999999999999</v>
      </c>
      <c r="I4265" s="44">
        <v>1.5270999999999999</v>
      </c>
      <c r="J4265" s="45">
        <v>9.6556999999999995</v>
      </c>
    </row>
    <row r="4266" spans="1:10" x14ac:dyDescent="0.25">
      <c r="A4266" s="33">
        <v>42243</v>
      </c>
      <c r="B4266" s="44">
        <v>1.1284000000000001</v>
      </c>
      <c r="C4266" s="44">
        <v>135.62</v>
      </c>
      <c r="D4266" s="44">
        <v>27.097999999999999</v>
      </c>
      <c r="E4266" s="44">
        <v>7.4626999999999999</v>
      </c>
      <c r="F4266" s="44">
        <v>0.73119999999999996</v>
      </c>
      <c r="G4266" s="44">
        <v>315.14999999999998</v>
      </c>
      <c r="H4266" s="44">
        <v>4.2356999999999996</v>
      </c>
      <c r="I4266" s="44">
        <v>1.5375000000000001</v>
      </c>
      <c r="J4266" s="45">
        <v>9.5701000000000001</v>
      </c>
    </row>
    <row r="4267" spans="1:10" x14ac:dyDescent="0.25">
      <c r="A4267" s="33">
        <v>42244</v>
      </c>
      <c r="B4267" s="44">
        <v>1.1268</v>
      </c>
      <c r="C4267" s="44">
        <v>136.16</v>
      </c>
      <c r="D4267" s="44">
        <v>27.047999999999998</v>
      </c>
      <c r="E4267" s="44">
        <v>7.4630000000000001</v>
      </c>
      <c r="F4267" s="44">
        <v>0.73209999999999997</v>
      </c>
      <c r="G4267" s="44">
        <v>314.8</v>
      </c>
      <c r="H4267" s="44">
        <v>4.2404999999999999</v>
      </c>
      <c r="I4267" s="44">
        <v>1.5476000000000001</v>
      </c>
      <c r="J4267" s="45">
        <v>9.4953000000000003</v>
      </c>
    </row>
    <row r="4268" spans="1:10" x14ac:dyDescent="0.25">
      <c r="A4268" s="33">
        <v>42247</v>
      </c>
      <c r="B4268" s="44">
        <v>1.1214999999999999</v>
      </c>
      <c r="C4268" s="44">
        <v>136.07</v>
      </c>
      <c r="D4268" s="44">
        <v>27.021000000000001</v>
      </c>
      <c r="E4268" s="44">
        <v>7.4629000000000003</v>
      </c>
      <c r="F4268" s="44">
        <v>0.72753000000000001</v>
      </c>
      <c r="G4268" s="44">
        <v>314.7</v>
      </c>
      <c r="H4268" s="44">
        <v>4.2289000000000003</v>
      </c>
      <c r="I4268" s="44">
        <v>1.5509999999999999</v>
      </c>
      <c r="J4268" s="45">
        <v>9.5031999999999996</v>
      </c>
    </row>
    <row r="4269" spans="1:10" x14ac:dyDescent="0.25">
      <c r="A4269" s="33">
        <v>42248</v>
      </c>
      <c r="B4269" s="44">
        <v>1.1235999999999999</v>
      </c>
      <c r="C4269" s="44">
        <v>134.87</v>
      </c>
      <c r="D4269" s="44">
        <v>27.021999999999998</v>
      </c>
      <c r="E4269" s="44">
        <v>7.4634</v>
      </c>
      <c r="F4269" s="44">
        <v>0.73280000000000001</v>
      </c>
      <c r="G4269" s="44">
        <v>314.5</v>
      </c>
      <c r="H4269" s="44">
        <v>4.2374999999999998</v>
      </c>
      <c r="I4269" s="44">
        <v>1.5477000000000001</v>
      </c>
      <c r="J4269" s="45">
        <v>9.4954000000000001</v>
      </c>
    </row>
    <row r="4270" spans="1:10" x14ac:dyDescent="0.25">
      <c r="A4270" s="33">
        <v>42249</v>
      </c>
      <c r="B4270" s="44">
        <v>1.1254999999999999</v>
      </c>
      <c r="C4270" s="44">
        <v>135.21</v>
      </c>
      <c r="D4270" s="44">
        <v>27.023</v>
      </c>
      <c r="E4270" s="44">
        <v>7.4631999999999996</v>
      </c>
      <c r="F4270" s="44">
        <v>0.7369</v>
      </c>
      <c r="G4270" s="44">
        <v>313.95</v>
      </c>
      <c r="H4270" s="44">
        <v>4.2359</v>
      </c>
      <c r="I4270" s="44">
        <v>1.5543</v>
      </c>
      <c r="J4270" s="45">
        <v>9.4968000000000004</v>
      </c>
    </row>
    <row r="4271" spans="1:10" x14ac:dyDescent="0.25">
      <c r="A4271" s="33">
        <v>42250</v>
      </c>
      <c r="B4271" s="44">
        <v>1.1229</v>
      </c>
      <c r="C4271" s="44">
        <v>134.97999999999999</v>
      </c>
      <c r="D4271" s="44">
        <v>27.021999999999998</v>
      </c>
      <c r="E4271" s="44">
        <v>7.4615</v>
      </c>
      <c r="F4271" s="44">
        <v>0.73450000000000004</v>
      </c>
      <c r="G4271" s="44">
        <v>314.2</v>
      </c>
      <c r="H4271" s="44">
        <v>4.2329999999999997</v>
      </c>
      <c r="I4271" s="44">
        <v>1.5659000000000001</v>
      </c>
      <c r="J4271" s="45">
        <v>9.3907000000000007</v>
      </c>
    </row>
    <row r="4272" spans="1:10" x14ac:dyDescent="0.25">
      <c r="A4272" s="33">
        <v>42251</v>
      </c>
      <c r="B4272" s="44">
        <v>1.1137999999999999</v>
      </c>
      <c r="C4272" s="44">
        <v>132.82</v>
      </c>
      <c r="D4272" s="44">
        <v>27.03</v>
      </c>
      <c r="E4272" s="44">
        <v>7.4603999999999999</v>
      </c>
      <c r="F4272" s="44">
        <v>0.73150000000000004</v>
      </c>
      <c r="G4272" s="44">
        <v>313.55</v>
      </c>
      <c r="H4272" s="44">
        <v>4.2281000000000004</v>
      </c>
      <c r="I4272" s="44">
        <v>1.5575000000000001</v>
      </c>
      <c r="J4272" s="45">
        <v>9.4146999999999998</v>
      </c>
    </row>
    <row r="4273" spans="1:10" x14ac:dyDescent="0.25">
      <c r="A4273" s="33">
        <v>42254</v>
      </c>
      <c r="B4273" s="44">
        <v>1.1146</v>
      </c>
      <c r="C4273" s="44">
        <v>133.09</v>
      </c>
      <c r="D4273" s="44">
        <v>27.026</v>
      </c>
      <c r="E4273" s="44">
        <v>7.4614000000000003</v>
      </c>
      <c r="F4273" s="44">
        <v>0.73035000000000005</v>
      </c>
      <c r="G4273" s="44">
        <v>314.02999999999997</v>
      </c>
      <c r="H4273" s="44">
        <v>4.2298</v>
      </c>
      <c r="I4273" s="44">
        <v>1.5615000000000001</v>
      </c>
      <c r="J4273" s="45">
        <v>9.4197000000000006</v>
      </c>
    </row>
    <row r="4274" spans="1:10" x14ac:dyDescent="0.25">
      <c r="A4274" s="33">
        <v>42255</v>
      </c>
      <c r="B4274" s="44">
        <v>1.1162000000000001</v>
      </c>
      <c r="C4274" s="44">
        <v>133.82</v>
      </c>
      <c r="D4274" s="44">
        <v>27.047000000000001</v>
      </c>
      <c r="E4274" s="44">
        <v>7.4615</v>
      </c>
      <c r="F4274" s="44">
        <v>0.72440000000000004</v>
      </c>
      <c r="G4274" s="44">
        <v>314.22000000000003</v>
      </c>
      <c r="H4274" s="44">
        <v>4.2267999999999999</v>
      </c>
      <c r="I4274" s="44">
        <v>1.5656000000000001</v>
      </c>
      <c r="J4274" s="45">
        <v>9.4187999999999992</v>
      </c>
    </row>
    <row r="4275" spans="1:10" x14ac:dyDescent="0.25">
      <c r="A4275" s="33">
        <v>42256</v>
      </c>
      <c r="B4275" s="44">
        <v>1.1138999999999999</v>
      </c>
      <c r="C4275" s="44">
        <v>134.65</v>
      </c>
      <c r="D4275" s="44">
        <v>27.056999999999999</v>
      </c>
      <c r="E4275" s="44">
        <v>7.4611000000000001</v>
      </c>
      <c r="F4275" s="44">
        <v>0.72509999999999997</v>
      </c>
      <c r="G4275" s="44">
        <v>313.17</v>
      </c>
      <c r="H4275" s="44">
        <v>4.2066999999999997</v>
      </c>
      <c r="I4275" s="44">
        <v>1.5722</v>
      </c>
      <c r="J4275" s="45">
        <v>9.4024000000000001</v>
      </c>
    </row>
    <row r="4276" spans="1:10" x14ac:dyDescent="0.25">
      <c r="A4276" s="33">
        <v>42257</v>
      </c>
      <c r="B4276" s="44">
        <v>1.1185</v>
      </c>
      <c r="C4276" s="44">
        <v>135.38</v>
      </c>
      <c r="D4276" s="44">
        <v>27.038</v>
      </c>
      <c r="E4276" s="44">
        <v>7.4611000000000001</v>
      </c>
      <c r="F4276" s="44">
        <v>0.72655000000000003</v>
      </c>
      <c r="G4276" s="44">
        <v>314.51</v>
      </c>
      <c r="H4276" s="44">
        <v>4.2125000000000004</v>
      </c>
      <c r="I4276" s="44">
        <v>1.5812999999999999</v>
      </c>
      <c r="J4276" s="45">
        <v>9.4001000000000001</v>
      </c>
    </row>
    <row r="4277" spans="1:10" x14ac:dyDescent="0.25">
      <c r="A4277" s="33">
        <v>42258</v>
      </c>
      <c r="B4277" s="44">
        <v>1.1268</v>
      </c>
      <c r="C4277" s="44">
        <v>136.02000000000001</v>
      </c>
      <c r="D4277" s="44">
        <v>27.074000000000002</v>
      </c>
      <c r="E4277" s="44">
        <v>7.4607999999999999</v>
      </c>
      <c r="F4277" s="44">
        <v>0.73060000000000003</v>
      </c>
      <c r="G4277" s="44">
        <v>314.74</v>
      </c>
      <c r="H4277" s="44">
        <v>4.2080000000000002</v>
      </c>
      <c r="I4277" s="44">
        <v>1.5920000000000001</v>
      </c>
      <c r="J4277" s="45">
        <v>9.3709000000000007</v>
      </c>
    </row>
    <row r="4278" spans="1:10" x14ac:dyDescent="0.25">
      <c r="A4278" s="33">
        <v>42261</v>
      </c>
      <c r="B4278" s="44">
        <v>1.1305000000000001</v>
      </c>
      <c r="C4278" s="44">
        <v>136.04</v>
      </c>
      <c r="D4278" s="44">
        <v>27.116</v>
      </c>
      <c r="E4278" s="44">
        <v>7.4603999999999999</v>
      </c>
      <c r="F4278" s="44">
        <v>0.73340000000000005</v>
      </c>
      <c r="G4278" s="44">
        <v>313.33</v>
      </c>
      <c r="H4278" s="44">
        <v>4.2096999999999998</v>
      </c>
      <c r="I4278" s="44">
        <v>1.5942000000000001</v>
      </c>
      <c r="J4278" s="45">
        <v>9.3350000000000009</v>
      </c>
    </row>
    <row r="4279" spans="1:10" x14ac:dyDescent="0.25">
      <c r="A4279" s="33">
        <v>42262</v>
      </c>
      <c r="B4279" s="44">
        <v>1.1319999999999999</v>
      </c>
      <c r="C4279" s="44">
        <v>135.44</v>
      </c>
      <c r="D4279" s="44">
        <v>27.088000000000001</v>
      </c>
      <c r="E4279" s="44">
        <v>7.4608999999999996</v>
      </c>
      <c r="F4279" s="44">
        <v>0.73460000000000003</v>
      </c>
      <c r="G4279" s="44">
        <v>312.48</v>
      </c>
      <c r="H4279" s="44">
        <v>4.2011000000000003</v>
      </c>
      <c r="I4279" s="44">
        <v>1.5958000000000001</v>
      </c>
      <c r="J4279" s="45">
        <v>9.3277000000000001</v>
      </c>
    </row>
    <row r="4280" spans="1:10" x14ac:dyDescent="0.25">
      <c r="A4280" s="33">
        <v>42263</v>
      </c>
      <c r="B4280" s="44">
        <v>1.1228</v>
      </c>
      <c r="C4280" s="44">
        <v>135.44999999999999</v>
      </c>
      <c r="D4280" s="44">
        <v>27.065000000000001</v>
      </c>
      <c r="E4280" s="44">
        <v>7.4610000000000003</v>
      </c>
      <c r="F4280" s="44">
        <v>0.72665000000000002</v>
      </c>
      <c r="G4280" s="44">
        <v>311.82</v>
      </c>
      <c r="H4280" s="44">
        <v>4.1970000000000001</v>
      </c>
      <c r="I4280" s="44">
        <v>1.5820000000000001</v>
      </c>
      <c r="J4280" s="45">
        <v>9.3251000000000008</v>
      </c>
    </row>
    <row r="4281" spans="1:10" x14ac:dyDescent="0.25">
      <c r="A4281" s="33">
        <v>42264</v>
      </c>
      <c r="B4281" s="44">
        <v>1.1312</v>
      </c>
      <c r="C4281" s="44">
        <v>136.76</v>
      </c>
      <c r="D4281" s="44">
        <v>27.111999999999998</v>
      </c>
      <c r="E4281" s="44">
        <v>7.4619</v>
      </c>
      <c r="F4281" s="44">
        <v>0.72865000000000002</v>
      </c>
      <c r="G4281" s="44">
        <v>310.99</v>
      </c>
      <c r="H4281" s="44">
        <v>4.2035999999999998</v>
      </c>
      <c r="I4281" s="44">
        <v>1.5709</v>
      </c>
      <c r="J4281" s="45">
        <v>9.3316999999999997</v>
      </c>
    </row>
    <row r="4282" spans="1:10" x14ac:dyDescent="0.25">
      <c r="A4282" s="33">
        <v>42265</v>
      </c>
      <c r="B4282" s="44">
        <v>1.1418999999999999</v>
      </c>
      <c r="C4282" s="44">
        <v>136.31</v>
      </c>
      <c r="D4282" s="44">
        <v>27.071000000000002</v>
      </c>
      <c r="E4282" s="44">
        <v>7.4611999999999998</v>
      </c>
      <c r="F4282" s="44">
        <v>0.7298</v>
      </c>
      <c r="G4282" s="44">
        <v>309.81</v>
      </c>
      <c r="H4282" s="44">
        <v>4.2030000000000003</v>
      </c>
      <c r="I4282" s="44">
        <v>1.5867</v>
      </c>
      <c r="J4282" s="45">
        <v>9.3247999999999998</v>
      </c>
    </row>
    <row r="4283" spans="1:10" x14ac:dyDescent="0.25">
      <c r="A4283" s="33">
        <v>42268</v>
      </c>
      <c r="B4283" s="44">
        <v>1.125</v>
      </c>
      <c r="C4283" s="44">
        <v>135.5</v>
      </c>
      <c r="D4283" s="44">
        <v>27.053000000000001</v>
      </c>
      <c r="E4283" s="44">
        <v>7.4607999999999999</v>
      </c>
      <c r="F4283" s="44">
        <v>0.72430000000000005</v>
      </c>
      <c r="G4283" s="44">
        <v>310.12</v>
      </c>
      <c r="H4283" s="44">
        <v>4.1866000000000003</v>
      </c>
      <c r="I4283" s="44">
        <v>1.5922000000000001</v>
      </c>
      <c r="J4283" s="45">
        <v>9.33</v>
      </c>
    </row>
    <row r="4284" spans="1:10" x14ac:dyDescent="0.25">
      <c r="A4284" s="33">
        <v>42269</v>
      </c>
      <c r="B4284" s="44">
        <v>1.1154999999999999</v>
      </c>
      <c r="C4284" s="44">
        <v>133.75</v>
      </c>
      <c r="D4284" s="44">
        <v>27.056999999999999</v>
      </c>
      <c r="E4284" s="44">
        <v>7.4602000000000004</v>
      </c>
      <c r="F4284" s="44">
        <v>0.72230000000000005</v>
      </c>
      <c r="G4284" s="44">
        <v>310.55</v>
      </c>
      <c r="H4284" s="44">
        <v>4.1970000000000001</v>
      </c>
      <c r="I4284" s="44">
        <v>1.5875999999999999</v>
      </c>
      <c r="J4284" s="45">
        <v>9.3412000000000006</v>
      </c>
    </row>
    <row r="4285" spans="1:10" x14ac:dyDescent="0.25">
      <c r="A4285" s="33">
        <v>42270</v>
      </c>
      <c r="B4285" s="44">
        <v>1.115</v>
      </c>
      <c r="C4285" s="44">
        <v>134.03</v>
      </c>
      <c r="D4285" s="44">
        <v>27.09</v>
      </c>
      <c r="E4285" s="44">
        <v>7.4599000000000002</v>
      </c>
      <c r="F4285" s="44">
        <v>0.72970000000000002</v>
      </c>
      <c r="G4285" s="44">
        <v>310.91000000000003</v>
      </c>
      <c r="H4285" s="44">
        <v>4.2035999999999998</v>
      </c>
      <c r="I4285" s="44">
        <v>1.5901000000000001</v>
      </c>
      <c r="J4285" s="45">
        <v>9.3797999999999995</v>
      </c>
    </row>
    <row r="4286" spans="1:10" x14ac:dyDescent="0.25">
      <c r="A4286" s="33">
        <v>42271</v>
      </c>
      <c r="B4286" s="44">
        <v>1.1241000000000001</v>
      </c>
      <c r="C4286" s="44">
        <v>134.47999999999999</v>
      </c>
      <c r="D4286" s="44">
        <v>27.161999999999999</v>
      </c>
      <c r="E4286" s="44">
        <v>7.4611999999999998</v>
      </c>
      <c r="F4286" s="44">
        <v>0.73870000000000002</v>
      </c>
      <c r="G4286" s="44">
        <v>314.20999999999998</v>
      </c>
      <c r="H4286" s="44">
        <v>4.2300000000000004</v>
      </c>
      <c r="I4286" s="44">
        <v>1.5993999999999999</v>
      </c>
      <c r="J4286" s="45">
        <v>9.4291999999999998</v>
      </c>
    </row>
    <row r="4287" spans="1:10" x14ac:dyDescent="0.25">
      <c r="A4287" s="33">
        <v>42272</v>
      </c>
      <c r="B4287" s="44">
        <v>1.1151</v>
      </c>
      <c r="C4287" s="44">
        <v>134.91999999999999</v>
      </c>
      <c r="D4287" s="44">
        <v>27.193000000000001</v>
      </c>
      <c r="E4287" s="44">
        <v>7.4596999999999998</v>
      </c>
      <c r="F4287" s="44">
        <v>0.73475000000000001</v>
      </c>
      <c r="G4287" s="44">
        <v>315.45999999999998</v>
      </c>
      <c r="H4287" s="44">
        <v>4.2218</v>
      </c>
      <c r="I4287" s="44">
        <v>1.6011</v>
      </c>
      <c r="J4287" s="45">
        <v>9.3917000000000002</v>
      </c>
    </row>
    <row r="4288" spans="1:10" x14ac:dyDescent="0.25">
      <c r="A4288" s="33">
        <v>42275</v>
      </c>
      <c r="B4288" s="44">
        <v>1.117</v>
      </c>
      <c r="C4288" s="44">
        <v>134.13</v>
      </c>
      <c r="D4288" s="44">
        <v>27.22</v>
      </c>
      <c r="E4288" s="44">
        <v>7.4596999999999998</v>
      </c>
      <c r="F4288" s="44">
        <v>0.73519999999999996</v>
      </c>
      <c r="G4288" s="44">
        <v>315.43</v>
      </c>
      <c r="H4288" s="44">
        <v>4.2343000000000002</v>
      </c>
      <c r="I4288" s="44">
        <v>1.6125</v>
      </c>
      <c r="J4288" s="45">
        <v>9.4527000000000001</v>
      </c>
    </row>
    <row r="4289" spans="1:10" x14ac:dyDescent="0.25">
      <c r="A4289" s="33">
        <v>42276</v>
      </c>
      <c r="B4289" s="44">
        <v>1.1204000000000001</v>
      </c>
      <c r="C4289" s="44">
        <v>134.38</v>
      </c>
      <c r="D4289" s="44">
        <v>27.207999999999998</v>
      </c>
      <c r="E4289" s="44">
        <v>7.4607000000000001</v>
      </c>
      <c r="F4289" s="44">
        <v>0.73909999999999998</v>
      </c>
      <c r="G4289" s="44">
        <v>313.75</v>
      </c>
      <c r="H4289" s="44">
        <v>4.2355999999999998</v>
      </c>
      <c r="I4289" s="44">
        <v>1.5951</v>
      </c>
      <c r="J4289" s="45">
        <v>9.4461999999999993</v>
      </c>
    </row>
    <row r="4290" spans="1:10" x14ac:dyDescent="0.25">
      <c r="A4290" s="33">
        <v>42277</v>
      </c>
      <c r="B4290" s="44">
        <v>1.1203000000000001</v>
      </c>
      <c r="C4290" s="44">
        <v>134.69</v>
      </c>
      <c r="D4290" s="44">
        <v>27.187000000000001</v>
      </c>
      <c r="E4290" s="44">
        <v>7.4598000000000004</v>
      </c>
      <c r="F4290" s="44">
        <v>0.73850000000000005</v>
      </c>
      <c r="G4290" s="44">
        <v>313.45</v>
      </c>
      <c r="H4290" s="44">
        <v>4.2447999999999997</v>
      </c>
      <c r="I4290" s="44">
        <v>1.5886</v>
      </c>
      <c r="J4290" s="45">
        <v>9.4083000000000006</v>
      </c>
    </row>
    <row r="4291" spans="1:10" x14ac:dyDescent="0.25">
      <c r="A4291" s="33">
        <v>42278</v>
      </c>
      <c r="B4291" s="44">
        <v>1.1153</v>
      </c>
      <c r="C4291" s="44">
        <v>133.56</v>
      </c>
      <c r="D4291" s="44">
        <v>27.172999999999998</v>
      </c>
      <c r="E4291" s="44">
        <v>7.4604999999999997</v>
      </c>
      <c r="F4291" s="44">
        <v>0.73670000000000002</v>
      </c>
      <c r="G4291" s="44">
        <v>312.8</v>
      </c>
      <c r="H4291" s="44">
        <v>4.2458999999999998</v>
      </c>
      <c r="I4291" s="44">
        <v>1.5753999999999999</v>
      </c>
      <c r="J4291" s="45">
        <v>9.3754000000000008</v>
      </c>
    </row>
    <row r="4292" spans="1:10" x14ac:dyDescent="0.25">
      <c r="A4292" s="33">
        <v>42279</v>
      </c>
      <c r="B4292" s="44">
        <v>1.1160000000000001</v>
      </c>
      <c r="C4292" s="44">
        <v>134.24</v>
      </c>
      <c r="D4292" s="44">
        <v>27.163</v>
      </c>
      <c r="E4292" s="44">
        <v>7.4598000000000004</v>
      </c>
      <c r="F4292" s="44">
        <v>0.73580000000000001</v>
      </c>
      <c r="G4292" s="44">
        <v>312.97000000000003</v>
      </c>
      <c r="H4292" s="44">
        <v>4.2451999999999996</v>
      </c>
      <c r="I4292" s="44">
        <v>1.5637000000000001</v>
      </c>
      <c r="J4292" s="45">
        <v>9.3412000000000006</v>
      </c>
    </row>
    <row r="4293" spans="1:10" x14ac:dyDescent="0.25">
      <c r="A4293" s="33">
        <v>42282</v>
      </c>
      <c r="B4293" s="44">
        <v>1.1235999999999999</v>
      </c>
      <c r="C4293" s="44">
        <v>135.07</v>
      </c>
      <c r="D4293" s="44">
        <v>27.122</v>
      </c>
      <c r="E4293" s="44">
        <v>7.4604999999999997</v>
      </c>
      <c r="F4293" s="44">
        <v>0.74019999999999997</v>
      </c>
      <c r="G4293" s="44">
        <v>311.89999999999998</v>
      </c>
      <c r="H4293" s="44">
        <v>4.2449000000000003</v>
      </c>
      <c r="I4293" s="44">
        <v>1.5542</v>
      </c>
      <c r="J4293" s="45">
        <v>9.3513000000000002</v>
      </c>
    </row>
    <row r="4294" spans="1:10" x14ac:dyDescent="0.25">
      <c r="A4294" s="33">
        <v>42283</v>
      </c>
      <c r="B4294" s="44">
        <v>1.1224000000000001</v>
      </c>
      <c r="C4294" s="44">
        <v>135.07</v>
      </c>
      <c r="D4294" s="44">
        <v>27.109000000000002</v>
      </c>
      <c r="E4294" s="44">
        <v>7.4611999999999998</v>
      </c>
      <c r="F4294" s="44">
        <v>0.7399</v>
      </c>
      <c r="G4294" s="44">
        <v>313.58</v>
      </c>
      <c r="H4294" s="44">
        <v>4.2487000000000004</v>
      </c>
      <c r="I4294" s="44">
        <v>1.5584</v>
      </c>
      <c r="J4294" s="45">
        <v>9.3120999999999992</v>
      </c>
    </row>
    <row r="4295" spans="1:10" x14ac:dyDescent="0.25">
      <c r="A4295" s="33">
        <v>42284</v>
      </c>
      <c r="B4295" s="44">
        <v>1.1266</v>
      </c>
      <c r="C4295" s="44">
        <v>135.30000000000001</v>
      </c>
      <c r="D4295" s="44">
        <v>27.099</v>
      </c>
      <c r="E4295" s="44">
        <v>7.4615</v>
      </c>
      <c r="F4295" s="44">
        <v>0.73580000000000001</v>
      </c>
      <c r="G4295" s="44">
        <v>312.17</v>
      </c>
      <c r="H4295" s="44">
        <v>4.2300000000000004</v>
      </c>
      <c r="I4295" s="44">
        <v>1.5577000000000001</v>
      </c>
      <c r="J4295" s="45">
        <v>9.2924000000000007</v>
      </c>
    </row>
    <row r="4296" spans="1:10" x14ac:dyDescent="0.25">
      <c r="A4296" s="33">
        <v>42285</v>
      </c>
      <c r="B4296" s="44">
        <v>1.1254</v>
      </c>
      <c r="C4296" s="44">
        <v>134.91999999999999</v>
      </c>
      <c r="D4296" s="44">
        <v>27.117000000000001</v>
      </c>
      <c r="E4296" s="44">
        <v>7.4611000000000001</v>
      </c>
      <c r="F4296" s="44">
        <v>0.73660000000000003</v>
      </c>
      <c r="G4296" s="44">
        <v>312.17</v>
      </c>
      <c r="H4296" s="44">
        <v>4.2321</v>
      </c>
      <c r="I4296" s="44">
        <v>1.5575000000000001</v>
      </c>
      <c r="J4296" s="45">
        <v>9.2789999999999999</v>
      </c>
    </row>
    <row r="4297" spans="1:10" x14ac:dyDescent="0.25">
      <c r="A4297" s="33">
        <v>42286</v>
      </c>
      <c r="B4297" s="44">
        <v>1.1362000000000001</v>
      </c>
      <c r="C4297" s="44">
        <v>136.65</v>
      </c>
      <c r="D4297" s="44">
        <v>27.109000000000002</v>
      </c>
      <c r="E4297" s="44">
        <v>7.4599000000000002</v>
      </c>
      <c r="F4297" s="44">
        <v>0.74070000000000003</v>
      </c>
      <c r="G4297" s="44">
        <v>311.58999999999997</v>
      </c>
      <c r="H4297" s="44">
        <v>4.2169999999999996</v>
      </c>
      <c r="I4297" s="44">
        <v>1.5724</v>
      </c>
      <c r="J4297" s="45">
        <v>9.2683</v>
      </c>
    </row>
    <row r="4298" spans="1:10" x14ac:dyDescent="0.25">
      <c r="A4298" s="33">
        <v>42289</v>
      </c>
      <c r="B4298" s="44">
        <v>1.1373</v>
      </c>
      <c r="C4298" s="44">
        <v>136.61000000000001</v>
      </c>
      <c r="D4298" s="44">
        <v>27.108000000000001</v>
      </c>
      <c r="E4298" s="44">
        <v>7.4603999999999999</v>
      </c>
      <c r="F4298" s="44">
        <v>0.74009999999999998</v>
      </c>
      <c r="G4298" s="44">
        <v>310.86</v>
      </c>
      <c r="H4298" s="44">
        <v>4.2245999999999997</v>
      </c>
      <c r="I4298" s="44">
        <v>1.5488</v>
      </c>
      <c r="J4298" s="45">
        <v>9.3017000000000003</v>
      </c>
    </row>
    <row r="4299" spans="1:10" x14ac:dyDescent="0.25">
      <c r="A4299" s="33">
        <v>42290</v>
      </c>
      <c r="B4299" s="44">
        <v>1.1374</v>
      </c>
      <c r="C4299" s="44">
        <v>136.16</v>
      </c>
      <c r="D4299" s="44">
        <v>27.131</v>
      </c>
      <c r="E4299" s="44">
        <v>7.4607999999999999</v>
      </c>
      <c r="F4299" s="44">
        <v>0.748</v>
      </c>
      <c r="G4299" s="44">
        <v>311.52999999999997</v>
      </c>
      <c r="H4299" s="44">
        <v>4.2390999999999996</v>
      </c>
      <c r="I4299" s="44">
        <v>1.5367999999999999</v>
      </c>
      <c r="J4299" s="45">
        <v>9.2560000000000002</v>
      </c>
    </row>
    <row r="4300" spans="1:10" x14ac:dyDescent="0.25">
      <c r="A4300" s="33">
        <v>42291</v>
      </c>
      <c r="B4300" s="44">
        <v>1.141</v>
      </c>
      <c r="C4300" s="44">
        <v>136.47999999999999</v>
      </c>
      <c r="D4300" s="44">
        <v>27.113</v>
      </c>
      <c r="E4300" s="44">
        <v>7.4611999999999998</v>
      </c>
      <c r="F4300" s="44">
        <v>0.74180000000000001</v>
      </c>
      <c r="G4300" s="44">
        <v>311.04000000000002</v>
      </c>
      <c r="H4300" s="44">
        <v>4.2378</v>
      </c>
      <c r="I4300" s="44">
        <v>1.5306</v>
      </c>
      <c r="J4300" s="45">
        <v>9.2715999999999994</v>
      </c>
    </row>
    <row r="4301" spans="1:10" x14ac:dyDescent="0.25">
      <c r="A4301" s="33">
        <v>42292</v>
      </c>
      <c r="B4301" s="44">
        <v>1.1438999999999999</v>
      </c>
      <c r="C4301" s="44">
        <v>135.22999999999999</v>
      </c>
      <c r="D4301" s="44">
        <v>27.084</v>
      </c>
      <c r="E4301" s="44">
        <v>7.4611999999999998</v>
      </c>
      <c r="F4301" s="44">
        <v>0.73970000000000002</v>
      </c>
      <c r="G4301" s="44">
        <v>309.39</v>
      </c>
      <c r="H4301" s="44">
        <v>4.2290999999999999</v>
      </c>
      <c r="I4301" s="44">
        <v>1.5341</v>
      </c>
      <c r="J4301" s="45">
        <v>9.3274000000000008</v>
      </c>
    </row>
    <row r="4302" spans="1:10" x14ac:dyDescent="0.25">
      <c r="A4302" s="33">
        <v>42293</v>
      </c>
      <c r="B4302" s="44">
        <v>1.1359999999999999</v>
      </c>
      <c r="C4302" s="44">
        <v>135.25</v>
      </c>
      <c r="D4302" s="44">
        <v>27.081</v>
      </c>
      <c r="E4302" s="44">
        <v>7.4596999999999998</v>
      </c>
      <c r="F4302" s="44">
        <v>0.73560000000000003</v>
      </c>
      <c r="G4302" s="44">
        <v>309.68</v>
      </c>
      <c r="H4302" s="44">
        <v>4.2382999999999997</v>
      </c>
      <c r="I4302" s="44">
        <v>1.5394000000000001</v>
      </c>
      <c r="J4302" s="45">
        <v>9.3557000000000006</v>
      </c>
    </row>
    <row r="4303" spans="1:10" x14ac:dyDescent="0.25">
      <c r="A4303" s="33">
        <v>42296</v>
      </c>
      <c r="B4303" s="44">
        <v>1.1333</v>
      </c>
      <c r="C4303" s="44">
        <v>135.29</v>
      </c>
      <c r="D4303" s="44">
        <v>27.082999999999998</v>
      </c>
      <c r="E4303" s="44">
        <v>7.4592000000000001</v>
      </c>
      <c r="F4303" s="44">
        <v>0.73170000000000002</v>
      </c>
      <c r="G4303" s="44">
        <v>309.51</v>
      </c>
      <c r="H4303" s="44">
        <v>4.2366999999999999</v>
      </c>
      <c r="I4303" s="44">
        <v>1.5593999999999999</v>
      </c>
      <c r="J4303" s="45">
        <v>9.3940000000000001</v>
      </c>
    </row>
    <row r="4304" spans="1:10" x14ac:dyDescent="0.25">
      <c r="A4304" s="33">
        <v>42297</v>
      </c>
      <c r="B4304" s="44">
        <v>1.1373</v>
      </c>
      <c r="C4304" s="44">
        <v>136.16</v>
      </c>
      <c r="D4304" s="44">
        <v>27.08</v>
      </c>
      <c r="E4304" s="44">
        <v>7.4596999999999998</v>
      </c>
      <c r="F4304" s="44">
        <v>0.73519999999999996</v>
      </c>
      <c r="G4304" s="44">
        <v>310.33</v>
      </c>
      <c r="H4304" s="44">
        <v>4.2465999999999999</v>
      </c>
      <c r="I4304" s="44">
        <v>1.5541</v>
      </c>
      <c r="J4304" s="45">
        <v>9.4235000000000007</v>
      </c>
    </row>
    <row r="4305" spans="1:10" x14ac:dyDescent="0.25">
      <c r="A4305" s="33">
        <v>42298</v>
      </c>
      <c r="B4305" s="44">
        <v>1.1354</v>
      </c>
      <c r="C4305" s="44">
        <v>136.30000000000001</v>
      </c>
      <c r="D4305" s="44">
        <v>27.079000000000001</v>
      </c>
      <c r="E4305" s="44">
        <v>7.4596</v>
      </c>
      <c r="F4305" s="44">
        <v>0.7349</v>
      </c>
      <c r="G4305" s="44">
        <v>311.25</v>
      </c>
      <c r="H4305" s="44">
        <v>4.2756999999999996</v>
      </c>
      <c r="I4305" s="44">
        <v>1.5506</v>
      </c>
      <c r="J4305" s="45">
        <v>9.4219000000000008</v>
      </c>
    </row>
    <row r="4306" spans="1:10" x14ac:dyDescent="0.25">
      <c r="A4306" s="33">
        <v>42299</v>
      </c>
      <c r="B4306" s="44">
        <v>1.1313</v>
      </c>
      <c r="C4306" s="44">
        <v>135.49</v>
      </c>
      <c r="D4306" s="44">
        <v>27.068999999999999</v>
      </c>
      <c r="E4306" s="44">
        <v>7.4596</v>
      </c>
      <c r="F4306" s="44">
        <v>0.73140000000000005</v>
      </c>
      <c r="G4306" s="44">
        <v>311.12</v>
      </c>
      <c r="H4306" s="44">
        <v>4.2849000000000004</v>
      </c>
      <c r="I4306" s="44">
        <v>1.5448</v>
      </c>
      <c r="J4306" s="45">
        <v>9.4207000000000001</v>
      </c>
    </row>
    <row r="4307" spans="1:10" x14ac:dyDescent="0.25">
      <c r="A4307" s="33">
        <v>42300</v>
      </c>
      <c r="B4307" s="44">
        <v>1.1084000000000001</v>
      </c>
      <c r="C4307" s="44">
        <v>133.80000000000001</v>
      </c>
      <c r="D4307" s="44">
        <v>27.074000000000002</v>
      </c>
      <c r="E4307" s="44">
        <v>7.4596999999999998</v>
      </c>
      <c r="F4307" s="44">
        <v>0.71955000000000002</v>
      </c>
      <c r="G4307" s="44">
        <v>309.95</v>
      </c>
      <c r="H4307" s="44">
        <v>4.2529000000000003</v>
      </c>
      <c r="I4307" s="44">
        <v>1.5474000000000001</v>
      </c>
      <c r="J4307" s="45">
        <v>9.4078999999999997</v>
      </c>
    </row>
    <row r="4308" spans="1:10" x14ac:dyDescent="0.25">
      <c r="A4308" s="33">
        <v>42303</v>
      </c>
      <c r="B4308" s="44">
        <v>1.1011</v>
      </c>
      <c r="C4308" s="44">
        <v>133.26</v>
      </c>
      <c r="D4308" s="44">
        <v>27.088000000000001</v>
      </c>
      <c r="E4308" s="44">
        <v>7.4603000000000002</v>
      </c>
      <c r="F4308" s="44">
        <v>0.71840000000000004</v>
      </c>
      <c r="G4308" s="44">
        <v>310.17</v>
      </c>
      <c r="H4308" s="44">
        <v>4.2678000000000003</v>
      </c>
      <c r="I4308" s="44">
        <v>1.5628</v>
      </c>
      <c r="J4308" s="45">
        <v>9.3813999999999993</v>
      </c>
    </row>
    <row r="4309" spans="1:10" x14ac:dyDescent="0.25">
      <c r="A4309" s="33">
        <v>42304</v>
      </c>
      <c r="B4309" s="44">
        <v>1.1061000000000001</v>
      </c>
      <c r="C4309" s="44">
        <v>133.06</v>
      </c>
      <c r="D4309" s="44">
        <v>27.097999999999999</v>
      </c>
      <c r="E4309" s="44">
        <v>7.46</v>
      </c>
      <c r="F4309" s="44">
        <v>0.72140000000000004</v>
      </c>
      <c r="G4309" s="44">
        <v>312.85000000000002</v>
      </c>
      <c r="H4309" s="44">
        <v>4.2919</v>
      </c>
      <c r="I4309" s="44">
        <v>1.5676000000000001</v>
      </c>
      <c r="J4309" s="45">
        <v>9.4064999999999994</v>
      </c>
    </row>
    <row r="4310" spans="1:10" x14ac:dyDescent="0.25">
      <c r="A4310" s="33">
        <v>42305</v>
      </c>
      <c r="B4310" s="44">
        <v>1.1085</v>
      </c>
      <c r="C4310" s="44">
        <v>133.38</v>
      </c>
      <c r="D4310" s="44">
        <v>27.134</v>
      </c>
      <c r="E4310" s="44">
        <v>7.4599000000000002</v>
      </c>
      <c r="F4310" s="44">
        <v>0.7248</v>
      </c>
      <c r="G4310" s="44">
        <v>311.77999999999997</v>
      </c>
      <c r="H4310" s="44">
        <v>4.2935999999999996</v>
      </c>
      <c r="I4310" s="44">
        <v>1.5754999999999999</v>
      </c>
      <c r="J4310" s="45">
        <v>9.3358000000000008</v>
      </c>
    </row>
    <row r="4311" spans="1:10" x14ac:dyDescent="0.25">
      <c r="A4311" s="33">
        <v>42306</v>
      </c>
      <c r="B4311" s="44">
        <v>1.093</v>
      </c>
      <c r="C4311" s="44">
        <v>132.30000000000001</v>
      </c>
      <c r="D4311" s="44">
        <v>27.113</v>
      </c>
      <c r="E4311" s="44">
        <v>7.4576000000000002</v>
      </c>
      <c r="F4311" s="44">
        <v>0.7167</v>
      </c>
      <c r="G4311" s="44">
        <v>311.45</v>
      </c>
      <c r="H4311" s="44">
        <v>4.2698999999999998</v>
      </c>
      <c r="I4311" s="44">
        <v>1.5661</v>
      </c>
      <c r="J4311" s="45">
        <v>9.3574000000000002</v>
      </c>
    </row>
    <row r="4312" spans="1:10" x14ac:dyDescent="0.25">
      <c r="A4312" s="33">
        <v>42307</v>
      </c>
      <c r="B4312" s="44">
        <v>1.1016999999999999</v>
      </c>
      <c r="C4312" s="44">
        <v>132.88</v>
      </c>
      <c r="D4312" s="44">
        <v>27.09</v>
      </c>
      <c r="E4312" s="44">
        <v>7.4577999999999998</v>
      </c>
      <c r="F4312" s="44">
        <v>0.71819999999999995</v>
      </c>
      <c r="G4312" s="44">
        <v>309.89999999999998</v>
      </c>
      <c r="H4312" s="44">
        <v>4.2644000000000002</v>
      </c>
      <c r="I4312" s="44">
        <v>1.5762</v>
      </c>
      <c r="J4312" s="45">
        <v>9.3865999999999996</v>
      </c>
    </row>
    <row r="4313" spans="1:10" x14ac:dyDescent="0.25">
      <c r="A4313" s="33">
        <v>42310</v>
      </c>
      <c r="B4313" s="44">
        <v>1.1032</v>
      </c>
      <c r="C4313" s="44">
        <v>133.02000000000001</v>
      </c>
      <c r="D4313" s="44">
        <v>27.097000000000001</v>
      </c>
      <c r="E4313" s="44">
        <v>7.4584999999999999</v>
      </c>
      <c r="F4313" s="44">
        <v>0.71319999999999995</v>
      </c>
      <c r="G4313" s="44">
        <v>312.19</v>
      </c>
      <c r="H4313" s="44">
        <v>4.2531999999999996</v>
      </c>
      <c r="I4313" s="44">
        <v>1.5727</v>
      </c>
      <c r="J4313" s="45">
        <v>9.3842999999999996</v>
      </c>
    </row>
    <row r="4314" spans="1:10" x14ac:dyDescent="0.25">
      <c r="A4314" s="33">
        <v>42311</v>
      </c>
      <c r="B4314" s="44">
        <v>1.0975999999999999</v>
      </c>
      <c r="C4314" s="44">
        <v>132.65</v>
      </c>
      <c r="D4314" s="44">
        <v>27.1</v>
      </c>
      <c r="E4314" s="44">
        <v>7.4587000000000003</v>
      </c>
      <c r="F4314" s="44">
        <v>0.71314999999999995</v>
      </c>
      <c r="G4314" s="44">
        <v>313.48</v>
      </c>
      <c r="H4314" s="44">
        <v>4.2539999999999996</v>
      </c>
      <c r="I4314" s="44">
        <v>1.5868</v>
      </c>
      <c r="J4314" s="45">
        <v>9.3934999999999995</v>
      </c>
    </row>
    <row r="4315" spans="1:10" x14ac:dyDescent="0.25">
      <c r="A4315" s="33">
        <v>42312</v>
      </c>
      <c r="B4315" s="44">
        <v>1.0934999999999999</v>
      </c>
      <c r="C4315" s="44">
        <v>132.44999999999999</v>
      </c>
      <c r="D4315" s="44">
        <v>27.074000000000002</v>
      </c>
      <c r="E4315" s="44">
        <v>7.4593999999999996</v>
      </c>
      <c r="F4315" s="44">
        <v>0.70940000000000003</v>
      </c>
      <c r="G4315" s="44">
        <v>314.91000000000003</v>
      </c>
      <c r="H4315" s="44">
        <v>4.2377000000000002</v>
      </c>
      <c r="I4315" s="44">
        <v>1.5825</v>
      </c>
      <c r="J4315" s="45">
        <v>9.3663000000000007</v>
      </c>
    </row>
    <row r="4316" spans="1:10" x14ac:dyDescent="0.25">
      <c r="A4316" s="33">
        <v>42313</v>
      </c>
      <c r="B4316" s="44">
        <v>1.0883</v>
      </c>
      <c r="C4316" s="44">
        <v>132.65</v>
      </c>
      <c r="D4316" s="44">
        <v>27.044</v>
      </c>
      <c r="E4316" s="44">
        <v>7.4592000000000001</v>
      </c>
      <c r="F4316" s="44">
        <v>0.71260000000000001</v>
      </c>
      <c r="G4316" s="44">
        <v>313.97000000000003</v>
      </c>
      <c r="H4316" s="44">
        <v>4.2392000000000003</v>
      </c>
      <c r="I4316" s="44">
        <v>1.5826</v>
      </c>
      <c r="J4316" s="45">
        <v>9.3916000000000004</v>
      </c>
    </row>
    <row r="4317" spans="1:10" x14ac:dyDescent="0.25">
      <c r="A4317" s="33">
        <v>42314</v>
      </c>
      <c r="B4317" s="44">
        <v>1.0864</v>
      </c>
      <c r="C4317" s="44">
        <v>132.41</v>
      </c>
      <c r="D4317" s="44">
        <v>27.026</v>
      </c>
      <c r="E4317" s="44">
        <v>7.46</v>
      </c>
      <c r="F4317" s="44">
        <v>0.71765000000000001</v>
      </c>
      <c r="G4317" s="44">
        <v>314.02</v>
      </c>
      <c r="H4317" s="44">
        <v>4.2544000000000004</v>
      </c>
      <c r="I4317" s="44">
        <v>1.5883</v>
      </c>
      <c r="J4317" s="45">
        <v>9.3839000000000006</v>
      </c>
    </row>
    <row r="4318" spans="1:10" x14ac:dyDescent="0.25">
      <c r="A4318" s="33">
        <v>42317</v>
      </c>
      <c r="B4318" s="44">
        <v>1.0775999999999999</v>
      </c>
      <c r="C4318" s="44">
        <v>133.08000000000001</v>
      </c>
      <c r="D4318" s="44">
        <v>27.042000000000002</v>
      </c>
      <c r="E4318" s="44">
        <v>7.46</v>
      </c>
      <c r="F4318" s="44">
        <v>0.71409999999999996</v>
      </c>
      <c r="G4318" s="44">
        <v>314.44</v>
      </c>
      <c r="H4318" s="44">
        <v>4.2629999999999999</v>
      </c>
      <c r="I4318" s="44">
        <v>1.5936999999999999</v>
      </c>
      <c r="J4318" s="45">
        <v>9.3377999999999997</v>
      </c>
    </row>
    <row r="4319" spans="1:10" x14ac:dyDescent="0.25">
      <c r="A4319" s="33">
        <v>42318</v>
      </c>
      <c r="B4319" s="44">
        <v>1.0710999999999999</v>
      </c>
      <c r="C4319" s="44">
        <v>131.97999999999999</v>
      </c>
      <c r="D4319" s="44">
        <v>27.044</v>
      </c>
      <c r="E4319" s="44">
        <v>7.4600999999999997</v>
      </c>
      <c r="F4319" s="44">
        <v>0.70840000000000003</v>
      </c>
      <c r="G4319" s="44">
        <v>312.69</v>
      </c>
      <c r="H4319" s="44">
        <v>4.2431999999999999</v>
      </c>
      <c r="I4319" s="44">
        <v>1.59</v>
      </c>
      <c r="J4319" s="45">
        <v>9.3102</v>
      </c>
    </row>
    <row r="4320" spans="1:10" x14ac:dyDescent="0.25">
      <c r="A4320" s="33">
        <v>42319</v>
      </c>
      <c r="B4320" s="44">
        <v>1.0716000000000001</v>
      </c>
      <c r="C4320" s="44">
        <v>131.9</v>
      </c>
      <c r="D4320" s="44">
        <v>27.021999999999998</v>
      </c>
      <c r="E4320" s="44">
        <v>7.4603999999999999</v>
      </c>
      <c r="F4320" s="44">
        <v>0.70599999999999996</v>
      </c>
      <c r="G4320" s="44">
        <v>311.7</v>
      </c>
      <c r="H4320" s="44">
        <v>4.2214999999999998</v>
      </c>
      <c r="I4320" s="44">
        <v>1.6013999999999999</v>
      </c>
      <c r="J4320" s="45">
        <v>9.3290000000000006</v>
      </c>
    </row>
    <row r="4321" spans="1:10" x14ac:dyDescent="0.25">
      <c r="A4321" s="33">
        <v>42320</v>
      </c>
      <c r="B4321" s="44">
        <v>1.0726</v>
      </c>
      <c r="C4321" s="44">
        <v>131.91999999999999</v>
      </c>
      <c r="D4321" s="44">
        <v>27.030999999999999</v>
      </c>
      <c r="E4321" s="44">
        <v>7.4602000000000004</v>
      </c>
      <c r="F4321" s="44">
        <v>0.70640000000000003</v>
      </c>
      <c r="G4321" s="44">
        <v>312.25</v>
      </c>
      <c r="H4321" s="44">
        <v>4.2270000000000003</v>
      </c>
      <c r="I4321" s="44">
        <v>1.5979000000000001</v>
      </c>
      <c r="J4321" s="45">
        <v>9.3009000000000004</v>
      </c>
    </row>
    <row r="4322" spans="1:10" x14ac:dyDescent="0.25">
      <c r="A4322" s="33">
        <v>42321</v>
      </c>
      <c r="B4322" s="44">
        <v>1.0764</v>
      </c>
      <c r="C4322" s="44">
        <v>132.04</v>
      </c>
      <c r="D4322" s="44">
        <v>27.032</v>
      </c>
      <c r="E4322" s="44">
        <v>7.4606000000000003</v>
      </c>
      <c r="F4322" s="44">
        <v>0.70704999999999996</v>
      </c>
      <c r="G4322" s="44">
        <v>312.23</v>
      </c>
      <c r="H4322" s="44">
        <v>4.2428999999999997</v>
      </c>
      <c r="I4322" s="44">
        <v>1.5931999999999999</v>
      </c>
      <c r="J4322" s="45">
        <v>9.3388000000000009</v>
      </c>
    </row>
    <row r="4323" spans="1:10" x14ac:dyDescent="0.25">
      <c r="A4323" s="33">
        <v>42324</v>
      </c>
      <c r="B4323" s="44">
        <v>1.0723</v>
      </c>
      <c r="C4323" s="44">
        <v>132.01</v>
      </c>
      <c r="D4323" s="44">
        <v>27.030999999999999</v>
      </c>
      <c r="E4323" s="44">
        <v>7.4610000000000003</v>
      </c>
      <c r="F4323" s="44">
        <v>0.70579999999999998</v>
      </c>
      <c r="G4323" s="44">
        <v>311.89999999999998</v>
      </c>
      <c r="H4323" s="44">
        <v>4.2408000000000001</v>
      </c>
      <c r="I4323" s="44">
        <v>1.5860000000000001</v>
      </c>
      <c r="J4323" s="45">
        <v>9.3206000000000007</v>
      </c>
    </row>
    <row r="4324" spans="1:10" x14ac:dyDescent="0.25">
      <c r="A4324" s="33">
        <v>42325</v>
      </c>
      <c r="B4324" s="44">
        <v>1.0669999999999999</v>
      </c>
      <c r="C4324" s="44">
        <v>131.49</v>
      </c>
      <c r="D4324" s="44">
        <v>27.030999999999999</v>
      </c>
      <c r="E4324" s="44">
        <v>7.4612999999999996</v>
      </c>
      <c r="F4324" s="44">
        <v>0.70169999999999999</v>
      </c>
      <c r="G4324" s="44">
        <v>311.64</v>
      </c>
      <c r="H4324" s="44">
        <v>4.2474999999999996</v>
      </c>
      <c r="I4324" s="44">
        <v>1.6033999999999999</v>
      </c>
      <c r="J4324" s="45">
        <v>9.3242999999999991</v>
      </c>
    </row>
    <row r="4325" spans="1:10" x14ac:dyDescent="0.25">
      <c r="A4325" s="33">
        <v>42326</v>
      </c>
      <c r="B4325" s="44">
        <v>1.0666</v>
      </c>
      <c r="C4325" s="44">
        <v>131.65</v>
      </c>
      <c r="D4325" s="44">
        <v>27.029</v>
      </c>
      <c r="E4325" s="44">
        <v>7.4607999999999999</v>
      </c>
      <c r="F4325" s="44">
        <v>0.70089999999999997</v>
      </c>
      <c r="G4325" s="44">
        <v>310.94</v>
      </c>
      <c r="H4325" s="44">
        <v>4.2539999999999996</v>
      </c>
      <c r="I4325" s="44">
        <v>1.6057999999999999</v>
      </c>
      <c r="J4325" s="45">
        <v>9.3018999999999998</v>
      </c>
    </row>
    <row r="4326" spans="1:10" x14ac:dyDescent="0.25">
      <c r="A4326" s="33">
        <v>42327</v>
      </c>
      <c r="B4326" s="44">
        <v>1.0687</v>
      </c>
      <c r="C4326" s="44">
        <v>131.6</v>
      </c>
      <c r="D4326" s="44">
        <v>27.024999999999999</v>
      </c>
      <c r="E4326" s="44">
        <v>7.4603000000000002</v>
      </c>
      <c r="F4326" s="44">
        <v>0.69979999999999998</v>
      </c>
      <c r="G4326" s="44">
        <v>310.26</v>
      </c>
      <c r="H4326" s="44">
        <v>4.25</v>
      </c>
      <c r="I4326" s="44">
        <v>1.6214</v>
      </c>
      <c r="J4326" s="45">
        <v>9.3088999999999995</v>
      </c>
    </row>
    <row r="4327" spans="1:10" x14ac:dyDescent="0.25">
      <c r="A4327" s="33">
        <v>42328</v>
      </c>
      <c r="B4327" s="44">
        <v>1.0688</v>
      </c>
      <c r="C4327" s="44">
        <v>131.28</v>
      </c>
      <c r="D4327" s="44">
        <v>27.030999999999999</v>
      </c>
      <c r="E4327" s="44">
        <v>7.4602000000000004</v>
      </c>
      <c r="F4327" s="44">
        <v>0.70099999999999996</v>
      </c>
      <c r="G4327" s="44">
        <v>309.95999999999998</v>
      </c>
      <c r="H4327" s="44">
        <v>4.2411000000000003</v>
      </c>
      <c r="I4327" s="44">
        <v>1.6294</v>
      </c>
      <c r="J4327" s="45">
        <v>9.2796000000000003</v>
      </c>
    </row>
    <row r="4328" spans="1:10" x14ac:dyDescent="0.25">
      <c r="A4328" s="33">
        <v>42331</v>
      </c>
      <c r="B4328" s="44">
        <v>1.0630999999999999</v>
      </c>
      <c r="C4328" s="44">
        <v>130.91999999999999</v>
      </c>
      <c r="D4328" s="44">
        <v>27.024999999999999</v>
      </c>
      <c r="E4328" s="44">
        <v>7.4606000000000003</v>
      </c>
      <c r="F4328" s="44">
        <v>0.70250000000000001</v>
      </c>
      <c r="G4328" s="44">
        <v>311.13</v>
      </c>
      <c r="H4328" s="44">
        <v>4.2403000000000004</v>
      </c>
      <c r="I4328" s="44">
        <v>1.6243000000000001</v>
      </c>
      <c r="J4328" s="45">
        <v>9.2495999999999992</v>
      </c>
    </row>
    <row r="4329" spans="1:10" x14ac:dyDescent="0.25">
      <c r="A4329" s="33">
        <v>42332</v>
      </c>
      <c r="B4329" s="44">
        <v>1.0650999999999999</v>
      </c>
      <c r="C4329" s="44">
        <v>130.52000000000001</v>
      </c>
      <c r="D4329" s="44">
        <v>27.033000000000001</v>
      </c>
      <c r="E4329" s="44">
        <v>7.4604999999999997</v>
      </c>
      <c r="F4329" s="44">
        <v>0.70620000000000005</v>
      </c>
      <c r="G4329" s="44">
        <v>311.89</v>
      </c>
      <c r="H4329" s="44">
        <v>4.2606999999999999</v>
      </c>
      <c r="I4329" s="44">
        <v>1.6366000000000001</v>
      </c>
      <c r="J4329" s="45">
        <v>9.2622</v>
      </c>
    </row>
    <row r="4330" spans="1:10" x14ac:dyDescent="0.25">
      <c r="A4330" s="33">
        <v>42333</v>
      </c>
      <c r="B4330" s="44">
        <v>1.0586</v>
      </c>
      <c r="C4330" s="44">
        <v>129.94</v>
      </c>
      <c r="D4330" s="44">
        <v>27.024999999999999</v>
      </c>
      <c r="E4330" s="44">
        <v>7.4606000000000003</v>
      </c>
      <c r="F4330" s="44">
        <v>0.70174999999999998</v>
      </c>
      <c r="G4330" s="44">
        <v>312.11</v>
      </c>
      <c r="H4330" s="44">
        <v>4.2603</v>
      </c>
      <c r="I4330" s="44">
        <v>1.6278999999999999</v>
      </c>
      <c r="J4330" s="45">
        <v>9.2716999999999992</v>
      </c>
    </row>
    <row r="4331" spans="1:10" x14ac:dyDescent="0.25">
      <c r="A4331" s="33">
        <v>42334</v>
      </c>
      <c r="B4331" s="44">
        <v>1.0611999999999999</v>
      </c>
      <c r="C4331" s="44">
        <v>130.06</v>
      </c>
      <c r="D4331" s="44">
        <v>27.032</v>
      </c>
      <c r="E4331" s="44">
        <v>7.4602000000000004</v>
      </c>
      <c r="F4331" s="44">
        <v>0.70279999999999998</v>
      </c>
      <c r="G4331" s="44">
        <v>312.27</v>
      </c>
      <c r="H4331" s="44">
        <v>4.2724000000000002</v>
      </c>
      <c r="I4331" s="44">
        <v>1.6273</v>
      </c>
      <c r="J4331" s="45">
        <v>9.2756000000000007</v>
      </c>
    </row>
    <row r="4332" spans="1:10" x14ac:dyDescent="0.25">
      <c r="A4332" s="33">
        <v>42335</v>
      </c>
      <c r="B4332" s="44">
        <v>1.0580000000000001</v>
      </c>
      <c r="C4332" s="44">
        <v>129.75</v>
      </c>
      <c r="D4332" s="44">
        <v>27.024000000000001</v>
      </c>
      <c r="E4332" s="44">
        <v>7.4604999999999997</v>
      </c>
      <c r="F4332" s="44">
        <v>0.70289999999999997</v>
      </c>
      <c r="G4332" s="44">
        <v>312.08</v>
      </c>
      <c r="H4332" s="44">
        <v>4.2630999999999997</v>
      </c>
      <c r="I4332" s="44">
        <v>1.5902000000000001</v>
      </c>
      <c r="J4332" s="45">
        <v>9.2420000000000009</v>
      </c>
    </row>
    <row r="4333" spans="1:10" x14ac:dyDescent="0.25">
      <c r="A4333" s="33">
        <v>42338</v>
      </c>
      <c r="B4333" s="44">
        <v>1.0579000000000001</v>
      </c>
      <c r="C4333" s="44">
        <v>130.22</v>
      </c>
      <c r="D4333" s="44">
        <v>27.03</v>
      </c>
      <c r="E4333" s="44">
        <v>7.4603999999999999</v>
      </c>
      <c r="F4333" s="44">
        <v>0.70479999999999998</v>
      </c>
      <c r="G4333" s="44">
        <v>311.58</v>
      </c>
      <c r="H4333" s="44">
        <v>4.2721</v>
      </c>
      <c r="I4333" s="44">
        <v>1.5783</v>
      </c>
      <c r="J4333" s="45">
        <v>9.2070000000000007</v>
      </c>
    </row>
    <row r="4334" spans="1:10" x14ac:dyDescent="0.25">
      <c r="A4334" s="33">
        <v>42339</v>
      </c>
      <c r="B4334" s="44">
        <v>1.06</v>
      </c>
      <c r="C4334" s="44">
        <v>130.57</v>
      </c>
      <c r="D4334" s="44">
        <v>27.023</v>
      </c>
      <c r="E4334" s="44">
        <v>7.4602000000000004</v>
      </c>
      <c r="F4334" s="44">
        <v>0.7036</v>
      </c>
      <c r="G4334" s="44">
        <v>310.5</v>
      </c>
      <c r="H4334" s="44">
        <v>4.2679</v>
      </c>
      <c r="I4334" s="44">
        <v>1.5777000000000001</v>
      </c>
      <c r="J4334" s="45">
        <v>9.2118000000000002</v>
      </c>
    </row>
    <row r="4335" spans="1:10" x14ac:dyDescent="0.25">
      <c r="A4335" s="33">
        <v>42340</v>
      </c>
      <c r="B4335" s="44">
        <v>1.0611999999999999</v>
      </c>
      <c r="C4335" s="44">
        <v>130.69999999999999</v>
      </c>
      <c r="D4335" s="44">
        <v>27.024000000000001</v>
      </c>
      <c r="E4335" s="44">
        <v>7.4592000000000001</v>
      </c>
      <c r="F4335" s="44">
        <v>0.70589999999999997</v>
      </c>
      <c r="G4335" s="44">
        <v>311.23</v>
      </c>
      <c r="H4335" s="44">
        <v>4.2728000000000002</v>
      </c>
      <c r="I4335" s="44">
        <v>1.5846</v>
      </c>
      <c r="J4335" s="45">
        <v>9.2132000000000005</v>
      </c>
    </row>
    <row r="4336" spans="1:10" x14ac:dyDescent="0.25">
      <c r="A4336" s="33">
        <v>42341</v>
      </c>
      <c r="B4336" s="44">
        <v>1.0670999999999999</v>
      </c>
      <c r="C4336" s="44">
        <v>131.58000000000001</v>
      </c>
      <c r="D4336" s="44">
        <v>27.036000000000001</v>
      </c>
      <c r="E4336" s="44">
        <v>7.4584000000000001</v>
      </c>
      <c r="F4336" s="44">
        <v>0.71220000000000006</v>
      </c>
      <c r="G4336" s="44">
        <v>310.93</v>
      </c>
      <c r="H4336" s="44">
        <v>4.2858999999999998</v>
      </c>
      <c r="I4336" s="44">
        <v>1.5769</v>
      </c>
      <c r="J4336" s="45">
        <v>9.2249999999999996</v>
      </c>
    </row>
    <row r="4337" spans="1:10" x14ac:dyDescent="0.25">
      <c r="A4337" s="33">
        <v>42342</v>
      </c>
      <c r="B4337" s="44">
        <v>1.0902000000000001</v>
      </c>
      <c r="C4337" s="44">
        <v>134.08000000000001</v>
      </c>
      <c r="D4337" s="44">
        <v>27.035</v>
      </c>
      <c r="E4337" s="44">
        <v>7.4603000000000002</v>
      </c>
      <c r="F4337" s="44">
        <v>0.72009999999999996</v>
      </c>
      <c r="G4337" s="44">
        <v>313.10000000000002</v>
      </c>
      <c r="H4337" s="44">
        <v>4.3131000000000004</v>
      </c>
      <c r="I4337" s="44">
        <v>1.5759000000000001</v>
      </c>
      <c r="J4337" s="45">
        <v>9.2723999999999993</v>
      </c>
    </row>
    <row r="4338" spans="1:10" x14ac:dyDescent="0.25">
      <c r="A4338" s="33">
        <v>42345</v>
      </c>
      <c r="B4338" s="44">
        <v>1.0809</v>
      </c>
      <c r="C4338" s="44">
        <v>133.4</v>
      </c>
      <c r="D4338" s="44">
        <v>27.021999999999998</v>
      </c>
      <c r="E4338" s="44">
        <v>7.4607000000000001</v>
      </c>
      <c r="F4338" s="44">
        <v>0.7177</v>
      </c>
      <c r="G4338" s="44">
        <v>311.85000000000002</v>
      </c>
      <c r="H4338" s="44">
        <v>4.3132999999999999</v>
      </c>
      <c r="I4338" s="44">
        <v>1.5976999999999999</v>
      </c>
      <c r="J4338" s="45">
        <v>9.2187999999999999</v>
      </c>
    </row>
    <row r="4339" spans="1:10" x14ac:dyDescent="0.25">
      <c r="A4339" s="33">
        <v>42346</v>
      </c>
      <c r="B4339" s="44">
        <v>1.0874999999999999</v>
      </c>
      <c r="C4339" s="44">
        <v>133.63999999999999</v>
      </c>
      <c r="D4339" s="44">
        <v>27.021999999999998</v>
      </c>
      <c r="E4339" s="44">
        <v>7.4607000000000001</v>
      </c>
      <c r="F4339" s="44">
        <v>0.72709999999999997</v>
      </c>
      <c r="G4339" s="44">
        <v>314.52999999999997</v>
      </c>
      <c r="H4339" s="44">
        <v>4.3357000000000001</v>
      </c>
      <c r="I4339" s="44">
        <v>1.6014999999999999</v>
      </c>
      <c r="J4339" s="45">
        <v>9.2235999999999994</v>
      </c>
    </row>
    <row r="4340" spans="1:10" x14ac:dyDescent="0.25">
      <c r="A4340" s="33">
        <v>42347</v>
      </c>
      <c r="B4340" s="44">
        <v>1.0941000000000001</v>
      </c>
      <c r="C4340" s="44">
        <v>134.04</v>
      </c>
      <c r="D4340" s="44">
        <v>27.021000000000001</v>
      </c>
      <c r="E4340" s="44">
        <v>7.4608999999999996</v>
      </c>
      <c r="F4340" s="44">
        <v>0.72509999999999997</v>
      </c>
      <c r="G4340" s="44">
        <v>314.7</v>
      </c>
      <c r="H4340" s="44">
        <v>4.3403999999999998</v>
      </c>
      <c r="I4340" s="44">
        <v>1.6107</v>
      </c>
      <c r="J4340" s="45">
        <v>9.2586999999999993</v>
      </c>
    </row>
    <row r="4341" spans="1:10" x14ac:dyDescent="0.25">
      <c r="A4341" s="33">
        <v>42348</v>
      </c>
      <c r="B4341" s="44">
        <v>1.0943000000000001</v>
      </c>
      <c r="C4341" s="44">
        <v>132.97</v>
      </c>
      <c r="D4341" s="44">
        <v>27.021000000000001</v>
      </c>
      <c r="E4341" s="44">
        <v>7.4608999999999996</v>
      </c>
      <c r="F4341" s="44">
        <v>0.72350000000000003</v>
      </c>
      <c r="G4341" s="44">
        <v>316.61</v>
      </c>
      <c r="H4341" s="44">
        <v>4.3388999999999998</v>
      </c>
      <c r="I4341" s="44">
        <v>1.6049</v>
      </c>
      <c r="J4341" s="45">
        <v>9.2760999999999996</v>
      </c>
    </row>
    <row r="4342" spans="1:10" x14ac:dyDescent="0.25">
      <c r="A4342" s="33">
        <v>42349</v>
      </c>
      <c r="B4342" s="44">
        <v>1.095</v>
      </c>
      <c r="C4342" s="44">
        <v>133.02000000000001</v>
      </c>
      <c r="D4342" s="44">
        <v>27.023</v>
      </c>
      <c r="E4342" s="44">
        <v>7.4608999999999996</v>
      </c>
      <c r="F4342" s="44">
        <v>0.72240000000000004</v>
      </c>
      <c r="G4342" s="44">
        <v>316.66000000000003</v>
      </c>
      <c r="H4342" s="44">
        <v>4.3456000000000001</v>
      </c>
      <c r="I4342" s="44">
        <v>1.5984</v>
      </c>
      <c r="J4342" s="45">
        <v>9.3007000000000009</v>
      </c>
    </row>
    <row r="4343" spans="1:10" x14ac:dyDescent="0.25">
      <c r="A4343" s="33">
        <v>42352</v>
      </c>
      <c r="B4343" s="44">
        <v>1.0983000000000001</v>
      </c>
      <c r="C4343" s="44">
        <v>132.54</v>
      </c>
      <c r="D4343" s="44">
        <v>27.024000000000001</v>
      </c>
      <c r="E4343" s="44">
        <v>7.4610000000000003</v>
      </c>
      <c r="F4343" s="44">
        <v>0.72599999999999998</v>
      </c>
      <c r="G4343" s="44">
        <v>317.12</v>
      </c>
      <c r="H4343" s="44">
        <v>4.3658000000000001</v>
      </c>
      <c r="I4343" s="44">
        <v>1.5889</v>
      </c>
      <c r="J4343" s="45">
        <v>9.3629999999999995</v>
      </c>
    </row>
    <row r="4344" spans="1:10" x14ac:dyDescent="0.25">
      <c r="A4344" s="33">
        <v>42353</v>
      </c>
      <c r="B4344" s="44">
        <v>1.099</v>
      </c>
      <c r="C4344" s="44">
        <v>132.97</v>
      </c>
      <c r="D4344" s="44">
        <v>27.021999999999998</v>
      </c>
      <c r="E4344" s="44">
        <v>7.4614000000000003</v>
      </c>
      <c r="F4344" s="44">
        <v>0.72519999999999996</v>
      </c>
      <c r="G4344" s="44">
        <v>316.5</v>
      </c>
      <c r="H4344" s="44">
        <v>4.3536999999999999</v>
      </c>
      <c r="I4344" s="44">
        <v>1.5955999999999999</v>
      </c>
      <c r="J4344" s="45">
        <v>9.2882999999999996</v>
      </c>
    </row>
    <row r="4345" spans="1:10" x14ac:dyDescent="0.25">
      <c r="A4345" s="33">
        <v>42354</v>
      </c>
      <c r="B4345" s="44">
        <v>1.0932999999999999</v>
      </c>
      <c r="C4345" s="44">
        <v>133.18</v>
      </c>
      <c r="D4345" s="44">
        <v>27.03</v>
      </c>
      <c r="E4345" s="44">
        <v>7.4617000000000004</v>
      </c>
      <c r="F4345" s="44">
        <v>0.72829999999999995</v>
      </c>
      <c r="G4345" s="44">
        <v>316.41000000000003</v>
      </c>
      <c r="H4345" s="44">
        <v>4.3186</v>
      </c>
      <c r="I4345" s="44">
        <v>1.5926</v>
      </c>
      <c r="J4345" s="45">
        <v>9.2990999999999993</v>
      </c>
    </row>
    <row r="4346" spans="1:10" x14ac:dyDescent="0.25">
      <c r="A4346" s="33">
        <v>42355</v>
      </c>
      <c r="B4346" s="44">
        <v>1.0841000000000001</v>
      </c>
      <c r="C4346" s="44">
        <v>132.82</v>
      </c>
      <c r="D4346" s="44">
        <v>27.030999999999999</v>
      </c>
      <c r="E4346" s="44">
        <v>7.4611999999999998</v>
      </c>
      <c r="F4346" s="44">
        <v>0.72660000000000002</v>
      </c>
      <c r="G4346" s="44">
        <v>315.95999999999998</v>
      </c>
      <c r="H4346" s="44">
        <v>4.2958999999999996</v>
      </c>
      <c r="I4346" s="44">
        <v>1.5925</v>
      </c>
      <c r="J4346" s="45">
        <v>9.3021999999999991</v>
      </c>
    </row>
    <row r="4347" spans="1:10" x14ac:dyDescent="0.25">
      <c r="A4347" s="33">
        <v>42356</v>
      </c>
      <c r="B4347" s="44">
        <v>1.0835999999999999</v>
      </c>
      <c r="C4347" s="44">
        <v>131.6</v>
      </c>
      <c r="D4347" s="44">
        <v>27.03</v>
      </c>
      <c r="E4347" s="44">
        <v>7.4612999999999996</v>
      </c>
      <c r="F4347" s="44">
        <v>0.72665999999999997</v>
      </c>
      <c r="G4347" s="44">
        <v>314.25</v>
      </c>
      <c r="H4347" s="44">
        <v>4.2805999999999997</v>
      </c>
      <c r="I4347" s="44">
        <v>1.6037999999999999</v>
      </c>
      <c r="J4347" s="45">
        <v>9.266</v>
      </c>
    </row>
    <row r="4348" spans="1:10" x14ac:dyDescent="0.25">
      <c r="A4348" s="33">
        <v>42359</v>
      </c>
      <c r="B4348" s="44">
        <v>1.087</v>
      </c>
      <c r="C4348" s="44">
        <v>131.93</v>
      </c>
      <c r="D4348" s="44">
        <v>27.027999999999999</v>
      </c>
      <c r="E4348" s="44">
        <v>7.4610000000000003</v>
      </c>
      <c r="F4348" s="44">
        <v>0.72985</v>
      </c>
      <c r="G4348" s="44">
        <v>314.14999999999998</v>
      </c>
      <c r="H4348" s="44">
        <v>4.2401999999999997</v>
      </c>
      <c r="I4348" s="44">
        <v>1.5927</v>
      </c>
      <c r="J4348" s="45">
        <v>9.2929999999999993</v>
      </c>
    </row>
    <row r="4349" spans="1:10" x14ac:dyDescent="0.25">
      <c r="A4349" s="33">
        <v>42360</v>
      </c>
      <c r="B4349" s="44">
        <v>1.0952</v>
      </c>
      <c r="C4349" s="44">
        <v>132.41999999999999</v>
      </c>
      <c r="D4349" s="44">
        <v>27.027999999999999</v>
      </c>
      <c r="E4349" s="44">
        <v>7.4615</v>
      </c>
      <c r="F4349" s="44">
        <v>0.73619999999999997</v>
      </c>
      <c r="G4349" s="44">
        <v>313.97000000000003</v>
      </c>
      <c r="H4349" s="44">
        <v>4.2377000000000002</v>
      </c>
      <c r="I4349" s="44">
        <v>1.5951</v>
      </c>
      <c r="J4349" s="45">
        <v>9.2620000000000005</v>
      </c>
    </row>
    <row r="4350" spans="1:10" x14ac:dyDescent="0.25">
      <c r="A4350" s="33">
        <v>42361</v>
      </c>
      <c r="B4350" s="44">
        <v>1.0915999999999999</v>
      </c>
      <c r="C4350" s="44">
        <v>131.91999999999999</v>
      </c>
      <c r="D4350" s="44">
        <v>27.033000000000001</v>
      </c>
      <c r="E4350" s="44">
        <v>7.4617000000000004</v>
      </c>
      <c r="F4350" s="44">
        <v>0.73299999999999998</v>
      </c>
      <c r="G4350" s="44">
        <v>314.85000000000002</v>
      </c>
      <c r="H4350" s="44">
        <v>4.2469000000000001</v>
      </c>
      <c r="I4350" s="44">
        <v>1.599</v>
      </c>
      <c r="J4350" s="45">
        <v>9.2089999999999996</v>
      </c>
    </row>
    <row r="4351" spans="1:10" x14ac:dyDescent="0.25">
      <c r="A4351" s="33">
        <v>42362</v>
      </c>
      <c r="B4351" s="44">
        <v>1.0947</v>
      </c>
      <c r="C4351" s="44">
        <v>131.83000000000001</v>
      </c>
      <c r="D4351" s="44">
        <v>27.027999999999999</v>
      </c>
      <c r="E4351" s="44">
        <v>7.4627999999999997</v>
      </c>
      <c r="F4351" s="44">
        <v>0.73419999999999996</v>
      </c>
      <c r="G4351" s="44">
        <v>315.91000000000003</v>
      </c>
      <c r="H4351" s="44">
        <v>4.2412000000000001</v>
      </c>
      <c r="I4351" s="44">
        <v>1.6112</v>
      </c>
      <c r="J4351" s="45">
        <v>9.19</v>
      </c>
    </row>
    <row r="4352" spans="1:10" x14ac:dyDescent="0.25">
      <c r="A4352" s="33">
        <v>42366</v>
      </c>
      <c r="B4352" s="44">
        <v>1.0962000000000001</v>
      </c>
      <c r="C4352" s="44">
        <v>132.05000000000001</v>
      </c>
      <c r="D4352" s="44">
        <v>27.021999999999998</v>
      </c>
      <c r="E4352" s="44">
        <v>7.4630999999999998</v>
      </c>
      <c r="F4352" s="44">
        <v>0.73534999999999995</v>
      </c>
      <c r="G4352" s="44">
        <v>314.13</v>
      </c>
      <c r="H4352" s="44">
        <v>4.2454999999999998</v>
      </c>
      <c r="I4352" s="44">
        <v>1.5845</v>
      </c>
      <c r="J4352" s="45">
        <v>9.1862999999999992</v>
      </c>
    </row>
    <row r="4353" spans="1:10" x14ac:dyDescent="0.25">
      <c r="A4353" s="33">
        <v>42367</v>
      </c>
      <c r="B4353" s="44">
        <v>1.0952</v>
      </c>
      <c r="C4353" s="44">
        <v>131.88</v>
      </c>
      <c r="D4353" s="44">
        <v>27.027999999999999</v>
      </c>
      <c r="E4353" s="44">
        <v>7.4629000000000003</v>
      </c>
      <c r="F4353" s="44">
        <v>0.74004999999999999</v>
      </c>
      <c r="G4353" s="44">
        <v>314.26</v>
      </c>
      <c r="H4353" s="44">
        <v>4.2363999999999997</v>
      </c>
      <c r="I4353" s="44">
        <v>1.5904</v>
      </c>
      <c r="J4353" s="45">
        <v>9.1567000000000007</v>
      </c>
    </row>
    <row r="4354" spans="1:10" x14ac:dyDescent="0.25">
      <c r="A4354" s="33">
        <v>42368</v>
      </c>
      <c r="B4354" s="44">
        <v>1.0926</v>
      </c>
      <c r="C4354" s="44">
        <v>131.66</v>
      </c>
      <c r="D4354" s="44">
        <v>27.029</v>
      </c>
      <c r="E4354" s="44">
        <v>7.4625000000000004</v>
      </c>
      <c r="F4354" s="44">
        <v>0.73799000000000003</v>
      </c>
      <c r="G4354" s="44">
        <v>313.14999999999998</v>
      </c>
      <c r="H4354" s="44">
        <v>4.24</v>
      </c>
      <c r="I4354" s="44">
        <v>1.5881000000000001</v>
      </c>
      <c r="J4354" s="45">
        <v>9.1877999999999993</v>
      </c>
    </row>
    <row r="4355" spans="1:10" x14ac:dyDescent="0.25">
      <c r="A4355" s="33">
        <v>42369</v>
      </c>
      <c r="B4355" s="44">
        <v>1.0887</v>
      </c>
      <c r="C4355" s="44">
        <v>131.07</v>
      </c>
      <c r="D4355" s="44">
        <v>27.023</v>
      </c>
      <c r="E4355" s="44">
        <v>7.4626000000000001</v>
      </c>
      <c r="F4355" s="44">
        <v>0.73394999999999999</v>
      </c>
      <c r="G4355" s="44">
        <v>315.98</v>
      </c>
      <c r="H4355" s="44">
        <v>4.2638999999999996</v>
      </c>
      <c r="I4355" s="44">
        <v>1.5681</v>
      </c>
      <c r="J4355" s="45">
        <v>9.1895000000000007</v>
      </c>
    </row>
    <row r="4356" spans="1:10" x14ac:dyDescent="0.25">
      <c r="A4356" s="33">
        <v>42373</v>
      </c>
      <c r="B4356" s="44">
        <v>1.0898000000000001</v>
      </c>
      <c r="C4356" s="44">
        <v>129.78</v>
      </c>
      <c r="D4356" s="44">
        <v>27.023</v>
      </c>
      <c r="E4356" s="44">
        <v>7.4619999999999997</v>
      </c>
      <c r="F4356" s="44">
        <v>0.73809999999999998</v>
      </c>
      <c r="G4356" s="44">
        <v>315.39</v>
      </c>
      <c r="H4356" s="44">
        <v>4.2954999999999997</v>
      </c>
      <c r="I4356" s="44">
        <v>1.5696000000000001</v>
      </c>
      <c r="J4356" s="45">
        <v>9.1696000000000009</v>
      </c>
    </row>
    <row r="4357" spans="1:10" x14ac:dyDescent="0.25">
      <c r="A4357" s="33">
        <v>42374</v>
      </c>
      <c r="B4357" s="44">
        <v>1.0746</v>
      </c>
      <c r="C4357" s="44">
        <v>127.88</v>
      </c>
      <c r="D4357" s="44">
        <v>27.021999999999998</v>
      </c>
      <c r="E4357" s="44">
        <v>7.4604999999999997</v>
      </c>
      <c r="F4357" s="44">
        <v>0.73234999999999995</v>
      </c>
      <c r="G4357" s="44">
        <v>315.2</v>
      </c>
      <c r="H4357" s="44">
        <v>4.3083999999999998</v>
      </c>
      <c r="I4357" s="44">
        <v>1.5657000000000001</v>
      </c>
      <c r="J4357" s="45">
        <v>9.2234999999999996</v>
      </c>
    </row>
    <row r="4358" spans="1:10" x14ac:dyDescent="0.25">
      <c r="A4358" s="33">
        <v>42375</v>
      </c>
      <c r="B4358" s="44">
        <v>1.0742</v>
      </c>
      <c r="C4358" s="44">
        <v>127.19</v>
      </c>
      <c r="D4358" s="44">
        <v>27.026</v>
      </c>
      <c r="E4358" s="44">
        <v>7.4603000000000002</v>
      </c>
      <c r="F4358" s="44">
        <v>0.73440000000000005</v>
      </c>
      <c r="G4358" s="44">
        <v>314.81</v>
      </c>
      <c r="H4358" s="44">
        <v>4.3373999999999997</v>
      </c>
      <c r="I4358" s="44">
        <v>1.5619000000000001</v>
      </c>
      <c r="J4358" s="45">
        <v>9.2330000000000005</v>
      </c>
    </row>
    <row r="4359" spans="1:10" x14ac:dyDescent="0.25">
      <c r="A4359" s="33">
        <v>42376</v>
      </c>
      <c r="B4359" s="44">
        <v>1.0868</v>
      </c>
      <c r="C4359" s="44">
        <v>127.74</v>
      </c>
      <c r="D4359" s="44">
        <v>27.03</v>
      </c>
      <c r="E4359" s="44">
        <v>7.4596</v>
      </c>
      <c r="F4359" s="44">
        <v>0.74544999999999995</v>
      </c>
      <c r="G4359" s="44">
        <v>315.79000000000002</v>
      </c>
      <c r="H4359" s="44">
        <v>4.3512000000000004</v>
      </c>
      <c r="I4359" s="44">
        <v>1.5812999999999999</v>
      </c>
      <c r="J4359" s="45">
        <v>9.2780000000000005</v>
      </c>
    </row>
    <row r="4360" spans="1:10" x14ac:dyDescent="0.25">
      <c r="A4360" s="33">
        <v>42377</v>
      </c>
      <c r="B4360" s="44">
        <v>1.0861000000000001</v>
      </c>
      <c r="C4360" s="44">
        <v>128.51</v>
      </c>
      <c r="D4360" s="44">
        <v>27.021999999999998</v>
      </c>
      <c r="E4360" s="44">
        <v>7.4598000000000004</v>
      </c>
      <c r="F4360" s="44">
        <v>0.74519000000000002</v>
      </c>
      <c r="G4360" s="44">
        <v>315.52999999999997</v>
      </c>
      <c r="H4360" s="44">
        <v>4.3522999999999996</v>
      </c>
      <c r="I4360" s="44">
        <v>1.5772999999999999</v>
      </c>
      <c r="J4360" s="45">
        <v>9.2639999999999993</v>
      </c>
    </row>
    <row r="4361" spans="1:10" x14ac:dyDescent="0.25">
      <c r="A4361" s="33">
        <v>42380</v>
      </c>
      <c r="B4361" s="44">
        <v>1.0888</v>
      </c>
      <c r="C4361" s="44">
        <v>128.33000000000001</v>
      </c>
      <c r="D4361" s="44">
        <v>27.021000000000001</v>
      </c>
      <c r="E4361" s="44">
        <v>7.4603000000000002</v>
      </c>
      <c r="F4361" s="44">
        <v>0.74704999999999999</v>
      </c>
      <c r="G4361" s="44">
        <v>317.32</v>
      </c>
      <c r="H4361" s="44">
        <v>4.3646000000000003</v>
      </c>
      <c r="I4361" s="44">
        <v>1.5760000000000001</v>
      </c>
      <c r="J4361" s="45">
        <v>9.2720000000000002</v>
      </c>
    </row>
    <row r="4362" spans="1:10" x14ac:dyDescent="0.25">
      <c r="A4362" s="33">
        <v>42381</v>
      </c>
      <c r="B4362" s="44">
        <v>1.0835999999999999</v>
      </c>
      <c r="C4362" s="44">
        <v>127.79</v>
      </c>
      <c r="D4362" s="44">
        <v>27.021000000000001</v>
      </c>
      <c r="E4362" s="44">
        <v>7.4611999999999998</v>
      </c>
      <c r="F4362" s="44">
        <v>0.75080000000000002</v>
      </c>
      <c r="G4362" s="44">
        <v>317.75</v>
      </c>
      <c r="H4362" s="44">
        <v>4.3567999999999998</v>
      </c>
      <c r="I4362" s="44">
        <v>1.5758000000000001</v>
      </c>
      <c r="J4362" s="45">
        <v>9.2483000000000004</v>
      </c>
    </row>
    <row r="4363" spans="1:10" x14ac:dyDescent="0.25">
      <c r="A4363" s="33">
        <v>42382</v>
      </c>
      <c r="B4363" s="44">
        <v>1.0815999999999999</v>
      </c>
      <c r="C4363" s="44">
        <v>127.74</v>
      </c>
      <c r="D4363" s="44">
        <v>27.021000000000001</v>
      </c>
      <c r="E4363" s="44">
        <v>7.4614000000000003</v>
      </c>
      <c r="F4363" s="44">
        <v>0.75019999999999998</v>
      </c>
      <c r="G4363" s="44">
        <v>315.43</v>
      </c>
      <c r="H4363" s="44">
        <v>4.3457999999999997</v>
      </c>
      <c r="I4363" s="44">
        <v>1.5824</v>
      </c>
      <c r="J4363" s="45">
        <v>9.2460000000000004</v>
      </c>
    </row>
    <row r="4364" spans="1:10" x14ac:dyDescent="0.25">
      <c r="A4364" s="33">
        <v>42383</v>
      </c>
      <c r="B4364" s="44">
        <v>1.0892999999999999</v>
      </c>
      <c r="C4364" s="44">
        <v>128.26</v>
      </c>
      <c r="D4364" s="44">
        <v>27.021000000000001</v>
      </c>
      <c r="E4364" s="44">
        <v>7.4623999999999997</v>
      </c>
      <c r="F4364" s="44">
        <v>0.75702999999999998</v>
      </c>
      <c r="G4364" s="44">
        <v>315.97000000000003</v>
      </c>
      <c r="H4364" s="44">
        <v>4.3730000000000002</v>
      </c>
      <c r="I4364" s="44">
        <v>1.5772999999999999</v>
      </c>
      <c r="J4364" s="45">
        <v>9.2850000000000001</v>
      </c>
    </row>
    <row r="4365" spans="1:10" x14ac:dyDescent="0.25">
      <c r="A4365" s="33">
        <v>42384</v>
      </c>
      <c r="B4365" s="44">
        <v>1.0913999999999999</v>
      </c>
      <c r="C4365" s="44">
        <v>127.8</v>
      </c>
      <c r="D4365" s="44">
        <v>27.021000000000001</v>
      </c>
      <c r="E4365" s="44">
        <v>7.4630999999999998</v>
      </c>
      <c r="F4365" s="44">
        <v>0.76149999999999995</v>
      </c>
      <c r="G4365" s="44">
        <v>314.35000000000002</v>
      </c>
      <c r="H4365" s="44">
        <v>4.4128999999999996</v>
      </c>
      <c r="I4365" s="44">
        <v>1.6019000000000001</v>
      </c>
      <c r="J4365" s="45">
        <v>9.3474000000000004</v>
      </c>
    </row>
    <row r="4366" spans="1:10" x14ac:dyDescent="0.25">
      <c r="A4366" s="33">
        <v>42387</v>
      </c>
      <c r="B4366" s="44">
        <v>1.0891999999999999</v>
      </c>
      <c r="C4366" s="44">
        <v>127.78</v>
      </c>
      <c r="D4366" s="44">
        <v>27.036999999999999</v>
      </c>
      <c r="E4366" s="44">
        <v>7.4633000000000003</v>
      </c>
      <c r="F4366" s="44">
        <v>0.76263000000000003</v>
      </c>
      <c r="G4366" s="44">
        <v>315.42</v>
      </c>
      <c r="H4366" s="44">
        <v>4.4606000000000003</v>
      </c>
      <c r="I4366" s="44">
        <v>1.5994999999999999</v>
      </c>
      <c r="J4366" s="45">
        <v>9.3411000000000008</v>
      </c>
    </row>
    <row r="4367" spans="1:10" x14ac:dyDescent="0.25">
      <c r="A4367" s="33">
        <v>42388</v>
      </c>
      <c r="B4367" s="44">
        <v>1.0868</v>
      </c>
      <c r="C4367" s="44">
        <v>128.12</v>
      </c>
      <c r="D4367" s="44">
        <v>27.023</v>
      </c>
      <c r="E4367" s="44">
        <v>7.4627999999999997</v>
      </c>
      <c r="F4367" s="44">
        <v>0.76473000000000002</v>
      </c>
      <c r="G4367" s="44">
        <v>314.56</v>
      </c>
      <c r="H4367" s="44">
        <v>4.4383999999999997</v>
      </c>
      <c r="I4367" s="44">
        <v>1.6036999999999999</v>
      </c>
      <c r="J4367" s="45">
        <v>9.3231000000000002</v>
      </c>
    </row>
    <row r="4368" spans="1:10" x14ac:dyDescent="0.25">
      <c r="A4368" s="33">
        <v>42389</v>
      </c>
      <c r="B4368" s="44">
        <v>1.0907</v>
      </c>
      <c r="C4368" s="44">
        <v>127.28</v>
      </c>
      <c r="D4368" s="44">
        <v>27.042000000000002</v>
      </c>
      <c r="E4368" s="44">
        <v>7.4638</v>
      </c>
      <c r="F4368" s="44">
        <v>0.77</v>
      </c>
      <c r="G4368" s="44">
        <v>314.76</v>
      </c>
      <c r="H4368" s="44">
        <v>4.4702000000000002</v>
      </c>
      <c r="I4368" s="44">
        <v>1.5736000000000001</v>
      </c>
      <c r="J4368" s="45">
        <v>9.3430999999999997</v>
      </c>
    </row>
    <row r="4369" spans="1:10" x14ac:dyDescent="0.25">
      <c r="A4369" s="33">
        <v>42390</v>
      </c>
      <c r="B4369" s="44">
        <v>1.0892999999999999</v>
      </c>
      <c r="C4369" s="44">
        <v>127.43</v>
      </c>
      <c r="D4369" s="44">
        <v>27.064</v>
      </c>
      <c r="E4369" s="44">
        <v>7.4630000000000001</v>
      </c>
      <c r="F4369" s="44">
        <v>0.77181999999999995</v>
      </c>
      <c r="G4369" s="44">
        <v>314.42</v>
      </c>
      <c r="H4369" s="44">
        <v>4.4943</v>
      </c>
      <c r="I4369" s="44">
        <v>1.5710999999999999</v>
      </c>
      <c r="J4369" s="45">
        <v>9.3527000000000005</v>
      </c>
    </row>
    <row r="4370" spans="1:10" x14ac:dyDescent="0.25">
      <c r="A4370" s="33">
        <v>42391</v>
      </c>
      <c r="B4370" s="44">
        <v>1.0808</v>
      </c>
      <c r="C4370" s="44">
        <v>127.77</v>
      </c>
      <c r="D4370" s="44">
        <v>27.026</v>
      </c>
      <c r="E4370" s="44">
        <v>7.4621000000000004</v>
      </c>
      <c r="F4370" s="44">
        <v>0.75458999999999998</v>
      </c>
      <c r="G4370" s="44">
        <v>312.2</v>
      </c>
      <c r="H4370" s="44">
        <v>4.4587000000000003</v>
      </c>
      <c r="I4370" s="44">
        <v>1.5669</v>
      </c>
      <c r="J4370" s="45">
        <v>9.2737999999999996</v>
      </c>
    </row>
    <row r="4371" spans="1:10" x14ac:dyDescent="0.25">
      <c r="A4371" s="33">
        <v>42394</v>
      </c>
      <c r="B4371" s="44">
        <v>1.0814999999999999</v>
      </c>
      <c r="C4371" s="44">
        <v>128.07</v>
      </c>
      <c r="D4371" s="44">
        <v>27.021000000000001</v>
      </c>
      <c r="E4371" s="44">
        <v>7.4623999999999997</v>
      </c>
      <c r="F4371" s="44">
        <v>0.75890000000000002</v>
      </c>
      <c r="G4371" s="44">
        <v>312.7</v>
      </c>
      <c r="H4371" s="44">
        <v>4.4690000000000003</v>
      </c>
      <c r="I4371" s="44">
        <v>1.5769</v>
      </c>
      <c r="J4371" s="45">
        <v>9.2758000000000003</v>
      </c>
    </row>
    <row r="4372" spans="1:10" x14ac:dyDescent="0.25">
      <c r="A4372" s="33">
        <v>42395</v>
      </c>
      <c r="B4372" s="44">
        <v>1.0837000000000001</v>
      </c>
      <c r="C4372" s="44">
        <v>128.22</v>
      </c>
      <c r="D4372" s="44">
        <v>27.021000000000001</v>
      </c>
      <c r="E4372" s="44">
        <v>7.4622000000000002</v>
      </c>
      <c r="F4372" s="44">
        <v>0.76095000000000002</v>
      </c>
      <c r="G4372" s="44">
        <v>312.73</v>
      </c>
      <c r="H4372" s="44">
        <v>4.4942000000000002</v>
      </c>
      <c r="I4372" s="44">
        <v>1.5808</v>
      </c>
      <c r="J4372" s="45">
        <v>9.2644000000000002</v>
      </c>
    </row>
    <row r="4373" spans="1:10" x14ac:dyDescent="0.25">
      <c r="A4373" s="33">
        <v>42396</v>
      </c>
      <c r="B4373" s="44">
        <v>1.0888</v>
      </c>
      <c r="C4373" s="44">
        <v>128.91</v>
      </c>
      <c r="D4373" s="44">
        <v>27.024999999999999</v>
      </c>
      <c r="E4373" s="44">
        <v>7.4625000000000004</v>
      </c>
      <c r="F4373" s="44">
        <v>0.75965000000000005</v>
      </c>
      <c r="G4373" s="44">
        <v>313.85000000000002</v>
      </c>
      <c r="H4373" s="44">
        <v>4.4710000000000001</v>
      </c>
      <c r="I4373" s="44">
        <v>1.5653999999999999</v>
      </c>
      <c r="J4373" s="45">
        <v>9.2591000000000001</v>
      </c>
    </row>
    <row r="4374" spans="1:10" x14ac:dyDescent="0.25">
      <c r="A4374" s="33">
        <v>42397</v>
      </c>
      <c r="B4374" s="44">
        <v>1.0903</v>
      </c>
      <c r="C4374" s="44">
        <v>129.62</v>
      </c>
      <c r="D4374" s="44">
        <v>27.021000000000001</v>
      </c>
      <c r="E4374" s="44">
        <v>7.4626000000000001</v>
      </c>
      <c r="F4374" s="44">
        <v>0.76227999999999996</v>
      </c>
      <c r="G4374" s="44">
        <v>313.37</v>
      </c>
      <c r="H4374" s="44">
        <v>4.4534000000000002</v>
      </c>
      <c r="I4374" s="44">
        <v>1.5696000000000001</v>
      </c>
      <c r="J4374" s="45">
        <v>9.3046000000000006</v>
      </c>
    </row>
    <row r="4375" spans="1:10" x14ac:dyDescent="0.25">
      <c r="A4375" s="33">
        <v>42398</v>
      </c>
      <c r="B4375" s="44">
        <v>1.0920000000000001</v>
      </c>
      <c r="C4375" s="44">
        <v>132.25</v>
      </c>
      <c r="D4375" s="44">
        <v>27.026</v>
      </c>
      <c r="E4375" s="44">
        <v>7.4627999999999997</v>
      </c>
      <c r="F4375" s="44">
        <v>0.7641</v>
      </c>
      <c r="G4375" s="44">
        <v>312.02999999999997</v>
      </c>
      <c r="H4375" s="44">
        <v>4.4398</v>
      </c>
      <c r="I4375" s="44">
        <v>1.5674999999999999</v>
      </c>
      <c r="J4375" s="45">
        <v>9.3483000000000001</v>
      </c>
    </row>
    <row r="4376" spans="1:10" x14ac:dyDescent="0.25">
      <c r="A4376" s="33">
        <v>42401</v>
      </c>
      <c r="B4376" s="44">
        <v>1.0884</v>
      </c>
      <c r="C4376" s="44">
        <v>131.99</v>
      </c>
      <c r="D4376" s="44">
        <v>27.021000000000001</v>
      </c>
      <c r="E4376" s="44">
        <v>7.4625000000000004</v>
      </c>
      <c r="F4376" s="44">
        <v>0.76100000000000001</v>
      </c>
      <c r="G4376" s="44">
        <v>311.86</v>
      </c>
      <c r="H4376" s="44">
        <v>4.3952</v>
      </c>
      <c r="I4376" s="44">
        <v>1.5708</v>
      </c>
      <c r="J4376" s="45">
        <v>9.2835000000000001</v>
      </c>
    </row>
    <row r="4377" spans="1:10" x14ac:dyDescent="0.25">
      <c r="A4377" s="33">
        <v>42402</v>
      </c>
      <c r="B4377" s="44">
        <v>1.0919000000000001</v>
      </c>
      <c r="C4377" s="44">
        <v>131.84</v>
      </c>
      <c r="D4377" s="44">
        <v>27.026</v>
      </c>
      <c r="E4377" s="44">
        <v>7.4627999999999997</v>
      </c>
      <c r="F4377" s="44">
        <v>0.75860000000000005</v>
      </c>
      <c r="G4377" s="44">
        <v>311.64999999999998</v>
      </c>
      <c r="H4377" s="44">
        <v>4.4055</v>
      </c>
      <c r="I4377" s="44">
        <v>1.5878000000000001</v>
      </c>
      <c r="J4377" s="45">
        <v>9.3437000000000001</v>
      </c>
    </row>
    <row r="4378" spans="1:10" x14ac:dyDescent="0.25">
      <c r="A4378" s="33">
        <v>42403</v>
      </c>
      <c r="B4378" s="44">
        <v>1.0932999999999999</v>
      </c>
      <c r="C4378" s="44">
        <v>130.58000000000001</v>
      </c>
      <c r="D4378" s="44">
        <v>27.024999999999999</v>
      </c>
      <c r="E4378" s="44">
        <v>7.4622999999999999</v>
      </c>
      <c r="F4378" s="44">
        <v>0.75329999999999997</v>
      </c>
      <c r="G4378" s="44">
        <v>310.55</v>
      </c>
      <c r="H4378" s="44">
        <v>4.3982000000000001</v>
      </c>
      <c r="I4378" s="44">
        <v>1.6033999999999999</v>
      </c>
      <c r="J4378" s="45">
        <v>9.3580000000000005</v>
      </c>
    </row>
    <row r="4379" spans="1:10" x14ac:dyDescent="0.25">
      <c r="A4379" s="33">
        <v>42404</v>
      </c>
      <c r="B4379" s="44">
        <v>1.1206</v>
      </c>
      <c r="C4379" s="44">
        <v>131.49</v>
      </c>
      <c r="D4379" s="44">
        <v>27.021000000000001</v>
      </c>
      <c r="E4379" s="44">
        <v>7.4629000000000003</v>
      </c>
      <c r="F4379" s="44">
        <v>0.76595000000000002</v>
      </c>
      <c r="G4379" s="44">
        <v>310.49</v>
      </c>
      <c r="H4379" s="44">
        <v>4.4151999999999996</v>
      </c>
      <c r="I4379" s="44">
        <v>1.6116999999999999</v>
      </c>
      <c r="J4379" s="45">
        <v>9.4036000000000008</v>
      </c>
    </row>
    <row r="4380" spans="1:10" x14ac:dyDescent="0.25">
      <c r="A4380" s="33">
        <v>42405</v>
      </c>
      <c r="B4380" s="44">
        <v>1.1202000000000001</v>
      </c>
      <c r="C4380" s="44">
        <v>130.71</v>
      </c>
      <c r="D4380" s="44">
        <v>27.036999999999999</v>
      </c>
      <c r="E4380" s="44">
        <v>7.4629000000000003</v>
      </c>
      <c r="F4380" s="44">
        <v>0.76975000000000005</v>
      </c>
      <c r="G4380" s="44">
        <v>309.95</v>
      </c>
      <c r="H4380" s="44">
        <v>4.4134000000000002</v>
      </c>
      <c r="I4380" s="44">
        <v>1.6240000000000001</v>
      </c>
      <c r="J4380" s="45">
        <v>9.4324999999999992</v>
      </c>
    </row>
    <row r="4381" spans="1:10" x14ac:dyDescent="0.25">
      <c r="A4381" s="33">
        <v>42408</v>
      </c>
      <c r="B4381" s="44">
        <v>1.1101000000000001</v>
      </c>
      <c r="C4381" s="44">
        <v>129.11000000000001</v>
      </c>
      <c r="D4381" s="44">
        <v>27.062000000000001</v>
      </c>
      <c r="E4381" s="44">
        <v>7.4630999999999998</v>
      </c>
      <c r="F4381" s="44">
        <v>0.77239999999999998</v>
      </c>
      <c r="G4381" s="44">
        <v>310.69</v>
      </c>
      <c r="H4381" s="44">
        <v>4.4352</v>
      </c>
      <c r="I4381" s="44">
        <v>1.6209</v>
      </c>
      <c r="J4381" s="45">
        <v>9.4306999999999999</v>
      </c>
    </row>
    <row r="4382" spans="1:10" x14ac:dyDescent="0.25">
      <c r="A4382" s="33">
        <v>42409</v>
      </c>
      <c r="B4382" s="44">
        <v>1.1235999999999999</v>
      </c>
      <c r="C4382" s="44">
        <v>129.07</v>
      </c>
      <c r="D4382" s="44">
        <v>27.058</v>
      </c>
      <c r="E4382" s="44">
        <v>7.4634999999999998</v>
      </c>
      <c r="F4382" s="44">
        <v>0.77944999999999998</v>
      </c>
      <c r="G4382" s="44">
        <v>311.55</v>
      </c>
      <c r="H4382" s="44">
        <v>4.4530000000000003</v>
      </c>
      <c r="I4382" s="44">
        <v>1.6161000000000001</v>
      </c>
      <c r="J4382" s="45">
        <v>9.5142000000000007</v>
      </c>
    </row>
    <row r="4383" spans="1:10" x14ac:dyDescent="0.25">
      <c r="A4383" s="33">
        <v>42410</v>
      </c>
      <c r="B4383" s="44">
        <v>1.1256999999999999</v>
      </c>
      <c r="C4383" s="44">
        <v>129.41999999999999</v>
      </c>
      <c r="D4383" s="44">
        <v>27.030999999999999</v>
      </c>
      <c r="E4383" s="44">
        <v>7.4638</v>
      </c>
      <c r="F4383" s="44">
        <v>0.77327999999999997</v>
      </c>
      <c r="G4383" s="44">
        <v>311.62</v>
      </c>
      <c r="H4383" s="44">
        <v>4.4288999999999996</v>
      </c>
      <c r="I4383" s="44">
        <v>1.617</v>
      </c>
      <c r="J4383" s="45">
        <v>9.5161999999999995</v>
      </c>
    </row>
    <row r="4384" spans="1:10" x14ac:dyDescent="0.25">
      <c r="A4384" s="33">
        <v>42411</v>
      </c>
      <c r="B4384" s="44">
        <v>1.1347</v>
      </c>
      <c r="C4384" s="44">
        <v>127.3</v>
      </c>
      <c r="D4384" s="44">
        <v>27.068999999999999</v>
      </c>
      <c r="E4384" s="44">
        <v>7.4638</v>
      </c>
      <c r="F4384" s="44">
        <v>0.78739999999999999</v>
      </c>
      <c r="G4384" s="44">
        <v>311.98</v>
      </c>
      <c r="H4384" s="44">
        <v>4.4485000000000001</v>
      </c>
      <c r="I4384" s="44">
        <v>1.6136999999999999</v>
      </c>
      <c r="J4384" s="45">
        <v>9.5188000000000006</v>
      </c>
    </row>
    <row r="4385" spans="1:10" x14ac:dyDescent="0.25">
      <c r="A4385" s="33">
        <v>42412</v>
      </c>
      <c r="B4385" s="44">
        <v>1.1274999999999999</v>
      </c>
      <c r="C4385" s="44">
        <v>127.07</v>
      </c>
      <c r="D4385" s="44">
        <v>27.062999999999999</v>
      </c>
      <c r="E4385" s="44">
        <v>7.4641999999999999</v>
      </c>
      <c r="F4385" s="44">
        <v>0.77734999999999999</v>
      </c>
      <c r="G4385" s="44">
        <v>310.13</v>
      </c>
      <c r="H4385" s="44">
        <v>4.4108999999999998</v>
      </c>
      <c r="I4385" s="44">
        <v>1.6156999999999999</v>
      </c>
      <c r="J4385" s="45">
        <v>9.4550000000000001</v>
      </c>
    </row>
    <row r="4386" spans="1:10" x14ac:dyDescent="0.25">
      <c r="A4386" s="33">
        <v>42415</v>
      </c>
      <c r="B4386" s="44">
        <v>1.1180000000000001</v>
      </c>
      <c r="C4386" s="44">
        <v>127.6</v>
      </c>
      <c r="D4386" s="44">
        <v>27.036999999999999</v>
      </c>
      <c r="E4386" s="44">
        <v>7.4638</v>
      </c>
      <c r="F4386" s="44">
        <v>0.77200000000000002</v>
      </c>
      <c r="G4386" s="44">
        <v>309.24</v>
      </c>
      <c r="H4386" s="44">
        <v>4.3944999999999999</v>
      </c>
      <c r="I4386" s="44">
        <v>1.6209</v>
      </c>
      <c r="J4386" s="45">
        <v>9.4862000000000002</v>
      </c>
    </row>
    <row r="4387" spans="1:10" x14ac:dyDescent="0.25">
      <c r="A4387" s="33">
        <v>42416</v>
      </c>
      <c r="B4387" s="44">
        <v>1.1166</v>
      </c>
      <c r="C4387" s="44">
        <v>127.02</v>
      </c>
      <c r="D4387" s="44">
        <v>27.029</v>
      </c>
      <c r="E4387" s="44">
        <v>7.4644000000000004</v>
      </c>
      <c r="F4387" s="44">
        <v>0.77580000000000005</v>
      </c>
      <c r="G4387" s="44">
        <v>310.75</v>
      </c>
      <c r="H4387" s="44">
        <v>4.4062000000000001</v>
      </c>
      <c r="I4387" s="44">
        <v>1.6028</v>
      </c>
      <c r="J4387" s="45">
        <v>9.4741999999999997</v>
      </c>
    </row>
    <row r="4388" spans="1:10" x14ac:dyDescent="0.25">
      <c r="A4388" s="33">
        <v>42417</v>
      </c>
      <c r="B4388" s="44">
        <v>1.1135999999999999</v>
      </c>
      <c r="C4388" s="44">
        <v>127.1</v>
      </c>
      <c r="D4388" s="44">
        <v>27.044</v>
      </c>
      <c r="E4388" s="44">
        <v>7.4645000000000001</v>
      </c>
      <c r="F4388" s="44">
        <v>0.77834999999999999</v>
      </c>
      <c r="G4388" s="44">
        <v>309.95</v>
      </c>
      <c r="H4388" s="44">
        <v>4.3978999999999999</v>
      </c>
      <c r="I4388" s="44">
        <v>1.6088</v>
      </c>
      <c r="J4388" s="45">
        <v>9.4723000000000006</v>
      </c>
    </row>
    <row r="4389" spans="1:10" x14ac:dyDescent="0.25">
      <c r="A4389" s="33">
        <v>42418</v>
      </c>
      <c r="B4389" s="44">
        <v>1.1084000000000001</v>
      </c>
      <c r="C4389" s="44">
        <v>126.17</v>
      </c>
      <c r="D4389" s="44">
        <v>27.03</v>
      </c>
      <c r="E4389" s="44">
        <v>7.4634999999999998</v>
      </c>
      <c r="F4389" s="44">
        <v>0.77142999999999995</v>
      </c>
      <c r="G4389" s="44">
        <v>309.49</v>
      </c>
      <c r="H4389" s="44">
        <v>4.3817000000000004</v>
      </c>
      <c r="I4389" s="44">
        <v>1.6120000000000001</v>
      </c>
      <c r="J4389" s="45">
        <v>9.4014000000000006</v>
      </c>
    </row>
    <row r="4390" spans="1:10" x14ac:dyDescent="0.25">
      <c r="A4390" s="33">
        <v>42419</v>
      </c>
      <c r="B4390" s="44">
        <v>1.1095999999999999</v>
      </c>
      <c r="C4390" s="44">
        <v>125.4</v>
      </c>
      <c r="D4390" s="44">
        <v>27.023</v>
      </c>
      <c r="E4390" s="44">
        <v>7.4625000000000004</v>
      </c>
      <c r="F4390" s="44">
        <v>0.77715000000000001</v>
      </c>
      <c r="G4390" s="44">
        <v>309.11</v>
      </c>
      <c r="H4390" s="44">
        <v>4.3776999999999999</v>
      </c>
      <c r="I4390" s="44">
        <v>1.6081000000000001</v>
      </c>
      <c r="J4390" s="45">
        <v>9.3838000000000008</v>
      </c>
    </row>
    <row r="4391" spans="1:10" x14ac:dyDescent="0.25">
      <c r="A4391" s="33">
        <v>42422</v>
      </c>
      <c r="B4391" s="44">
        <v>1.1026</v>
      </c>
      <c r="C4391" s="44">
        <v>124.85</v>
      </c>
      <c r="D4391" s="44">
        <v>27.021999999999998</v>
      </c>
      <c r="E4391" s="44">
        <v>7.4619999999999997</v>
      </c>
      <c r="F4391" s="44">
        <v>0.78242999999999996</v>
      </c>
      <c r="G4391" s="44">
        <v>307.83999999999997</v>
      </c>
      <c r="H4391" s="44">
        <v>4.3646000000000003</v>
      </c>
      <c r="I4391" s="44">
        <v>1.6059000000000001</v>
      </c>
      <c r="J4391" s="45">
        <v>9.3572000000000006</v>
      </c>
    </row>
    <row r="4392" spans="1:10" x14ac:dyDescent="0.25">
      <c r="A4392" s="33">
        <v>42423</v>
      </c>
      <c r="B4392" s="44">
        <v>1.1002000000000001</v>
      </c>
      <c r="C4392" s="44">
        <v>123.12</v>
      </c>
      <c r="D4392" s="44">
        <v>27.027999999999999</v>
      </c>
      <c r="E4392" s="44">
        <v>7.4618000000000002</v>
      </c>
      <c r="F4392" s="44">
        <v>0.77985000000000004</v>
      </c>
      <c r="G4392" s="44">
        <v>307.63</v>
      </c>
      <c r="H4392" s="44">
        <v>4.3667999999999996</v>
      </c>
      <c r="I4392" s="44">
        <v>1.6053999999999999</v>
      </c>
      <c r="J4392" s="45">
        <v>9.3510000000000009</v>
      </c>
    </row>
    <row r="4393" spans="1:10" x14ac:dyDescent="0.25">
      <c r="A4393" s="33">
        <v>42424</v>
      </c>
      <c r="B4393" s="44">
        <v>1.0981000000000001</v>
      </c>
      <c r="C4393" s="44">
        <v>122.86</v>
      </c>
      <c r="D4393" s="44">
        <v>27.047000000000001</v>
      </c>
      <c r="E4393" s="44">
        <v>7.4621000000000004</v>
      </c>
      <c r="F4393" s="44">
        <v>0.78935</v>
      </c>
      <c r="G4393" s="44">
        <v>310.55</v>
      </c>
      <c r="H4393" s="44">
        <v>4.3680000000000003</v>
      </c>
      <c r="I4393" s="44">
        <v>1.6315999999999999</v>
      </c>
      <c r="J4393" s="45">
        <v>9.3635999999999999</v>
      </c>
    </row>
    <row r="4394" spans="1:10" x14ac:dyDescent="0.25">
      <c r="A4394" s="33">
        <v>42425</v>
      </c>
      <c r="B4394" s="44">
        <v>1.1027</v>
      </c>
      <c r="C4394" s="44">
        <v>124.01</v>
      </c>
      <c r="D4394" s="44">
        <v>27.052</v>
      </c>
      <c r="E4394" s="44">
        <v>7.4617000000000004</v>
      </c>
      <c r="F4394" s="44">
        <v>0.78920000000000001</v>
      </c>
      <c r="G4394" s="44">
        <v>310.86</v>
      </c>
      <c r="H4394" s="44">
        <v>4.3581000000000003</v>
      </c>
      <c r="I4394" s="44">
        <v>1.6212</v>
      </c>
      <c r="J4394" s="45">
        <v>9.3808000000000007</v>
      </c>
    </row>
    <row r="4395" spans="1:10" x14ac:dyDescent="0.25">
      <c r="A4395" s="33">
        <v>42426</v>
      </c>
      <c r="B4395" s="44">
        <v>1.1006</v>
      </c>
      <c r="C4395" s="44">
        <v>124.42</v>
      </c>
      <c r="D4395" s="44">
        <v>27.064</v>
      </c>
      <c r="E4395" s="44">
        <v>7.46</v>
      </c>
      <c r="F4395" s="44">
        <v>0.78744999999999998</v>
      </c>
      <c r="G4395" s="44">
        <v>310.52</v>
      </c>
      <c r="H4395" s="44">
        <v>4.3631000000000002</v>
      </c>
      <c r="I4395" s="44">
        <v>1.6229</v>
      </c>
      <c r="J4395" s="45">
        <v>9.3710000000000004</v>
      </c>
    </row>
    <row r="4396" spans="1:10" x14ac:dyDescent="0.25">
      <c r="A4396" s="33">
        <v>42429</v>
      </c>
      <c r="B4396" s="44">
        <v>1.0888</v>
      </c>
      <c r="C4396" s="44">
        <v>123.14</v>
      </c>
      <c r="D4396" s="44">
        <v>27.056999999999999</v>
      </c>
      <c r="E4396" s="44">
        <v>7.4602000000000004</v>
      </c>
      <c r="F4396" s="44">
        <v>0.78580000000000005</v>
      </c>
      <c r="G4396" s="44">
        <v>311.26</v>
      </c>
      <c r="H4396" s="44">
        <v>4.3543000000000003</v>
      </c>
      <c r="I4396" s="44">
        <v>1.6325000000000001</v>
      </c>
      <c r="J4396" s="45">
        <v>9.3218999999999994</v>
      </c>
    </row>
    <row r="4397" spans="1:10" x14ac:dyDescent="0.25">
      <c r="A4397" s="33">
        <v>42430</v>
      </c>
      <c r="B4397" s="44">
        <v>1.0871999999999999</v>
      </c>
      <c r="C4397" s="44">
        <v>122.94</v>
      </c>
      <c r="D4397" s="44">
        <v>27.056000000000001</v>
      </c>
      <c r="E4397" s="44">
        <v>7.4591000000000003</v>
      </c>
      <c r="F4397" s="44">
        <v>0.77800000000000002</v>
      </c>
      <c r="G4397" s="44">
        <v>310.14999999999998</v>
      </c>
      <c r="H4397" s="44">
        <v>4.3468</v>
      </c>
      <c r="I4397" s="44">
        <v>1.6315</v>
      </c>
      <c r="J4397" s="45">
        <v>9.3650000000000002</v>
      </c>
    </row>
    <row r="4398" spans="1:10" x14ac:dyDescent="0.25">
      <c r="A4398" s="33">
        <v>42431</v>
      </c>
      <c r="B4398" s="44">
        <v>1.0855999999999999</v>
      </c>
      <c r="C4398" s="44">
        <v>124.07</v>
      </c>
      <c r="D4398" s="44">
        <v>27.045999999999999</v>
      </c>
      <c r="E4398" s="44">
        <v>7.4580000000000002</v>
      </c>
      <c r="F4398" s="44">
        <v>0.77410000000000001</v>
      </c>
      <c r="G4398" s="44">
        <v>309.95999999999998</v>
      </c>
      <c r="H4398" s="44">
        <v>4.3296999999999999</v>
      </c>
      <c r="I4398" s="44">
        <v>1.6393</v>
      </c>
      <c r="J4398" s="45">
        <v>9.3384999999999998</v>
      </c>
    </row>
    <row r="4399" spans="1:10" x14ac:dyDescent="0.25">
      <c r="A4399" s="33">
        <v>42432</v>
      </c>
      <c r="B4399" s="44">
        <v>1.0901000000000001</v>
      </c>
      <c r="C4399" s="44">
        <v>124.23</v>
      </c>
      <c r="D4399" s="44">
        <v>27.056999999999999</v>
      </c>
      <c r="E4399" s="44">
        <v>7.4565000000000001</v>
      </c>
      <c r="F4399" s="44">
        <v>0.77434999999999998</v>
      </c>
      <c r="G4399" s="44">
        <v>308.94</v>
      </c>
      <c r="H4399" s="44">
        <v>4.3338999999999999</v>
      </c>
      <c r="I4399" s="44">
        <v>1.6411</v>
      </c>
      <c r="J4399" s="45">
        <v>9.3620000000000001</v>
      </c>
    </row>
    <row r="4400" spans="1:10" x14ac:dyDescent="0.25">
      <c r="A4400" s="33">
        <v>42433</v>
      </c>
      <c r="B4400" s="44">
        <v>1.097</v>
      </c>
      <c r="C4400" s="44">
        <v>124.77</v>
      </c>
      <c r="D4400" s="44">
        <v>27.058</v>
      </c>
      <c r="E4400" s="44">
        <v>7.4608999999999996</v>
      </c>
      <c r="F4400" s="44">
        <v>0.77483000000000002</v>
      </c>
      <c r="G4400" s="44">
        <v>309.31</v>
      </c>
      <c r="H4400" s="44">
        <v>4.3312999999999997</v>
      </c>
      <c r="I4400" s="44">
        <v>1.6403000000000001</v>
      </c>
      <c r="J4400" s="45">
        <v>9.3345000000000002</v>
      </c>
    </row>
    <row r="4401" spans="1:10" x14ac:dyDescent="0.25">
      <c r="A4401" s="33">
        <v>42436</v>
      </c>
      <c r="B4401" s="44">
        <v>1.0952999999999999</v>
      </c>
      <c r="C4401" s="44">
        <v>124.45</v>
      </c>
      <c r="D4401" s="44">
        <v>27.056000000000001</v>
      </c>
      <c r="E4401" s="44">
        <v>7.4604999999999997</v>
      </c>
      <c r="F4401" s="44">
        <v>0.77437999999999996</v>
      </c>
      <c r="G4401" s="44">
        <v>309.63</v>
      </c>
      <c r="H4401" s="44">
        <v>4.3278999999999996</v>
      </c>
      <c r="I4401" s="44">
        <v>1.6366000000000001</v>
      </c>
      <c r="J4401" s="45">
        <v>9.3308999999999997</v>
      </c>
    </row>
    <row r="4402" spans="1:10" x14ac:dyDescent="0.25">
      <c r="A4402" s="33">
        <v>42437</v>
      </c>
      <c r="B4402" s="44">
        <v>1.1028</v>
      </c>
      <c r="C4402" s="44">
        <v>124.6</v>
      </c>
      <c r="D4402" s="44">
        <v>27.058</v>
      </c>
      <c r="E4402" s="44">
        <v>7.4614000000000003</v>
      </c>
      <c r="F4402" s="44">
        <v>0.77607999999999999</v>
      </c>
      <c r="G4402" s="44">
        <v>310.19</v>
      </c>
      <c r="H4402" s="44">
        <v>4.3274999999999997</v>
      </c>
      <c r="I4402" s="44">
        <v>1.6457999999999999</v>
      </c>
      <c r="J4402" s="45">
        <v>9.3727999999999998</v>
      </c>
    </row>
    <row r="4403" spans="1:10" x14ac:dyDescent="0.25">
      <c r="A4403" s="33">
        <v>42438</v>
      </c>
      <c r="B4403" s="44">
        <v>1.0972999999999999</v>
      </c>
      <c r="C4403" s="44">
        <v>123.63</v>
      </c>
      <c r="D4403" s="44">
        <v>27.047000000000001</v>
      </c>
      <c r="E4403" s="44">
        <v>7.4614000000000003</v>
      </c>
      <c r="F4403" s="44">
        <v>0.77134999999999998</v>
      </c>
      <c r="G4403" s="44">
        <v>309.62</v>
      </c>
      <c r="H4403" s="44">
        <v>4.3148999999999997</v>
      </c>
      <c r="I4403" s="44">
        <v>1.6434</v>
      </c>
      <c r="J4403" s="45">
        <v>9.2919999999999998</v>
      </c>
    </row>
    <row r="4404" spans="1:10" x14ac:dyDescent="0.25">
      <c r="A4404" s="33">
        <v>42439</v>
      </c>
      <c r="B4404" s="44">
        <v>1.0857000000000001</v>
      </c>
      <c r="C4404" s="44">
        <v>123.87</v>
      </c>
      <c r="D4404" s="44">
        <v>27.036999999999999</v>
      </c>
      <c r="E4404" s="44">
        <v>7.4587000000000003</v>
      </c>
      <c r="F4404" s="44">
        <v>0.76727999999999996</v>
      </c>
      <c r="G4404" s="44">
        <v>310.01</v>
      </c>
      <c r="H4404" s="44">
        <v>4.2920999999999996</v>
      </c>
      <c r="I4404" s="44">
        <v>1.6479999999999999</v>
      </c>
      <c r="J4404" s="45">
        <v>9.2361000000000004</v>
      </c>
    </row>
    <row r="4405" spans="1:10" x14ac:dyDescent="0.25">
      <c r="A4405" s="33">
        <v>42440</v>
      </c>
      <c r="B4405" s="44">
        <v>1.109</v>
      </c>
      <c r="C4405" s="44">
        <v>126.17</v>
      </c>
      <c r="D4405" s="44">
        <v>27.059000000000001</v>
      </c>
      <c r="E4405" s="44">
        <v>7.4598000000000004</v>
      </c>
      <c r="F4405" s="44">
        <v>0.77595000000000003</v>
      </c>
      <c r="G4405" s="44">
        <v>310.27999999999997</v>
      </c>
      <c r="H4405" s="44">
        <v>4.3098999999999998</v>
      </c>
      <c r="I4405" s="44">
        <v>1.6523000000000001</v>
      </c>
      <c r="J4405" s="45">
        <v>9.3089999999999993</v>
      </c>
    </row>
    <row r="4406" spans="1:10" x14ac:dyDescent="0.25">
      <c r="A4406" s="33">
        <v>42443</v>
      </c>
      <c r="B4406" s="44">
        <v>1.1119000000000001</v>
      </c>
      <c r="C4406" s="44">
        <v>126.36</v>
      </c>
      <c r="D4406" s="44">
        <v>27.05</v>
      </c>
      <c r="E4406" s="44">
        <v>7.4584999999999999</v>
      </c>
      <c r="F4406" s="44">
        <v>0.77427999999999997</v>
      </c>
      <c r="G4406" s="44">
        <v>310.11</v>
      </c>
      <c r="H4406" s="44">
        <v>4.2836999999999996</v>
      </c>
      <c r="I4406" s="44">
        <v>1.6415</v>
      </c>
      <c r="J4406" s="45">
        <v>9.2810000000000006</v>
      </c>
    </row>
    <row r="4407" spans="1:10" x14ac:dyDescent="0.25">
      <c r="A4407" s="33">
        <v>42444</v>
      </c>
      <c r="B4407" s="44">
        <v>1.1109</v>
      </c>
      <c r="C4407" s="44">
        <v>125.36</v>
      </c>
      <c r="D4407" s="44">
        <v>27.042999999999999</v>
      </c>
      <c r="E4407" s="44">
        <v>7.4577</v>
      </c>
      <c r="F4407" s="44">
        <v>0.78358000000000005</v>
      </c>
      <c r="G4407" s="44">
        <v>310.52999999999997</v>
      </c>
      <c r="H4407" s="44">
        <v>4.2888999999999999</v>
      </c>
      <c r="I4407" s="44">
        <v>1.6303000000000001</v>
      </c>
      <c r="J4407" s="45">
        <v>9.2421000000000006</v>
      </c>
    </row>
    <row r="4408" spans="1:10" x14ac:dyDescent="0.25">
      <c r="A4408" s="33">
        <v>42445</v>
      </c>
      <c r="B4408" s="44">
        <v>1.1064000000000001</v>
      </c>
      <c r="C4408" s="44">
        <v>125.68</v>
      </c>
      <c r="D4408" s="44">
        <v>27.05</v>
      </c>
      <c r="E4408" s="44">
        <v>7.4565000000000001</v>
      </c>
      <c r="F4408" s="44">
        <v>0.7873</v>
      </c>
      <c r="G4408" s="44">
        <v>311.43</v>
      </c>
      <c r="H4408" s="44">
        <v>4.3022999999999998</v>
      </c>
      <c r="I4408" s="44">
        <v>1.6561999999999999</v>
      </c>
      <c r="J4408" s="45">
        <v>9.2234999999999996</v>
      </c>
    </row>
    <row r="4409" spans="1:10" x14ac:dyDescent="0.25">
      <c r="A4409" s="33">
        <v>42446</v>
      </c>
      <c r="B4409" s="44">
        <v>1.1311</v>
      </c>
      <c r="C4409" s="44">
        <v>126.28</v>
      </c>
      <c r="D4409" s="44">
        <v>27.044</v>
      </c>
      <c r="E4409" s="44">
        <v>7.4553000000000003</v>
      </c>
      <c r="F4409" s="44">
        <v>0.78217999999999999</v>
      </c>
      <c r="G4409" s="44">
        <v>310.05</v>
      </c>
      <c r="H4409" s="44">
        <v>4.2895000000000003</v>
      </c>
      <c r="I4409" s="44">
        <v>1.641</v>
      </c>
      <c r="J4409" s="45">
        <v>9.2934999999999999</v>
      </c>
    </row>
    <row r="4410" spans="1:10" x14ac:dyDescent="0.25">
      <c r="A4410" s="33">
        <v>42447</v>
      </c>
      <c r="B4410" s="44">
        <v>1.1278999999999999</v>
      </c>
      <c r="C4410" s="44">
        <v>125.79</v>
      </c>
      <c r="D4410" s="44">
        <v>27.035</v>
      </c>
      <c r="E4410" s="44">
        <v>7.4542000000000002</v>
      </c>
      <c r="F4410" s="44">
        <v>0.77854999999999996</v>
      </c>
      <c r="G4410" s="44">
        <v>310.32</v>
      </c>
      <c r="H4410" s="44">
        <v>4.2625000000000002</v>
      </c>
      <c r="I4410" s="44">
        <v>1.6543000000000001</v>
      </c>
      <c r="J4410" s="45">
        <v>9.2773000000000003</v>
      </c>
    </row>
    <row r="4411" spans="1:10" x14ac:dyDescent="0.25">
      <c r="A4411" s="33">
        <v>42450</v>
      </c>
      <c r="B4411" s="44">
        <v>1.1271</v>
      </c>
      <c r="C4411" s="44">
        <v>125.94</v>
      </c>
      <c r="D4411" s="44">
        <v>27.035</v>
      </c>
      <c r="E4411" s="44">
        <v>7.4543999999999997</v>
      </c>
      <c r="F4411" s="44">
        <v>0.78303</v>
      </c>
      <c r="G4411" s="44">
        <v>310.49</v>
      </c>
      <c r="H4411" s="44">
        <v>4.2580999999999998</v>
      </c>
      <c r="I4411" s="44">
        <v>1.6500999999999999</v>
      </c>
      <c r="J4411" s="45">
        <v>9.2538</v>
      </c>
    </row>
    <row r="4412" spans="1:10" x14ac:dyDescent="0.25">
      <c r="A4412" s="33">
        <v>42451</v>
      </c>
      <c r="B4412" s="44">
        <v>1.1212</v>
      </c>
      <c r="C4412" s="44">
        <v>125.13</v>
      </c>
      <c r="D4412" s="44">
        <v>27.036999999999999</v>
      </c>
      <c r="E4412" s="44">
        <v>7.4541000000000004</v>
      </c>
      <c r="F4412" s="44">
        <v>0.78790000000000004</v>
      </c>
      <c r="G4412" s="44">
        <v>312.60000000000002</v>
      </c>
      <c r="H4412" s="44">
        <v>4.2611999999999997</v>
      </c>
      <c r="I4412" s="44">
        <v>1.6504000000000001</v>
      </c>
      <c r="J4412" s="45">
        <v>9.2315000000000005</v>
      </c>
    </row>
    <row r="4413" spans="1:10" x14ac:dyDescent="0.25">
      <c r="A4413" s="33">
        <v>42452</v>
      </c>
      <c r="B4413" s="44">
        <v>1.1171</v>
      </c>
      <c r="C4413" s="44">
        <v>126.01</v>
      </c>
      <c r="D4413" s="44">
        <v>27.038</v>
      </c>
      <c r="E4413" s="44">
        <v>7.4542000000000002</v>
      </c>
      <c r="F4413" s="44">
        <v>0.78985000000000005</v>
      </c>
      <c r="G4413" s="44">
        <v>313.79000000000002</v>
      </c>
      <c r="H4413" s="44">
        <v>4.2563000000000004</v>
      </c>
      <c r="I4413" s="44">
        <v>1.6448</v>
      </c>
      <c r="J4413" s="45">
        <v>9.2315000000000005</v>
      </c>
    </row>
    <row r="4414" spans="1:10" x14ac:dyDescent="0.25">
      <c r="A4414" s="33">
        <v>42453</v>
      </c>
      <c r="B4414" s="44">
        <v>1.1153999999999999</v>
      </c>
      <c r="C4414" s="44">
        <v>125.41</v>
      </c>
      <c r="D4414" s="44">
        <v>27.064</v>
      </c>
      <c r="E4414" s="44">
        <v>7.4546000000000001</v>
      </c>
      <c r="F4414" s="44">
        <v>0.78937999999999997</v>
      </c>
      <c r="G4414" s="44">
        <v>314.24</v>
      </c>
      <c r="H4414" s="44">
        <v>4.2788000000000004</v>
      </c>
      <c r="I4414" s="44">
        <v>1.6409</v>
      </c>
      <c r="J4414" s="45">
        <v>9.2688000000000006</v>
      </c>
    </row>
    <row r="4415" spans="1:10" x14ac:dyDescent="0.25">
      <c r="A4415" s="33">
        <v>42458</v>
      </c>
      <c r="B4415" s="44">
        <v>1.1194</v>
      </c>
      <c r="C4415" s="44">
        <v>127.13</v>
      </c>
      <c r="D4415" s="44">
        <v>27.073</v>
      </c>
      <c r="E4415" s="44">
        <v>7.4549000000000003</v>
      </c>
      <c r="F4415" s="44">
        <v>0.78449999999999998</v>
      </c>
      <c r="G4415" s="44">
        <v>314.18</v>
      </c>
      <c r="H4415" s="44">
        <v>4.2497999999999996</v>
      </c>
      <c r="I4415" s="44">
        <v>1.6408</v>
      </c>
      <c r="J4415" s="45">
        <v>9.2690000000000001</v>
      </c>
    </row>
    <row r="4416" spans="1:10" x14ac:dyDescent="0.25">
      <c r="A4416" s="33">
        <v>42459</v>
      </c>
      <c r="B4416" s="44">
        <v>1.1324000000000001</v>
      </c>
      <c r="C4416" s="44">
        <v>127.37</v>
      </c>
      <c r="D4416" s="44">
        <v>27.074999999999999</v>
      </c>
      <c r="E4416" s="44">
        <v>7.4531000000000001</v>
      </c>
      <c r="F4416" s="44">
        <v>0.78580000000000005</v>
      </c>
      <c r="G4416" s="44">
        <v>314.29000000000002</v>
      </c>
      <c r="H4416" s="44">
        <v>4.2538</v>
      </c>
      <c r="I4416" s="44">
        <v>1.6362000000000001</v>
      </c>
      <c r="J4416" s="45">
        <v>9.2420000000000009</v>
      </c>
    </row>
    <row r="4417" spans="1:10" x14ac:dyDescent="0.25">
      <c r="A4417" s="33">
        <v>42460</v>
      </c>
      <c r="B4417" s="44">
        <v>1.1385000000000001</v>
      </c>
      <c r="C4417" s="44">
        <v>127.9</v>
      </c>
      <c r="D4417" s="44">
        <v>27.050999999999998</v>
      </c>
      <c r="E4417" s="44">
        <v>7.4512</v>
      </c>
      <c r="F4417" s="44">
        <v>0.79154999999999998</v>
      </c>
      <c r="G4417" s="44">
        <v>314.12</v>
      </c>
      <c r="H4417" s="44">
        <v>4.2576000000000001</v>
      </c>
      <c r="I4417" s="44">
        <v>1.6367</v>
      </c>
      <c r="J4417" s="45">
        <v>9.2253000000000007</v>
      </c>
    </row>
    <row r="4418" spans="1:10" x14ac:dyDescent="0.25">
      <c r="A4418" s="33">
        <v>42461</v>
      </c>
      <c r="B4418" s="44">
        <v>1.1432</v>
      </c>
      <c r="C4418" s="44">
        <v>128.07</v>
      </c>
      <c r="D4418" s="44">
        <v>27.03</v>
      </c>
      <c r="E4418" s="44">
        <v>7.4503000000000004</v>
      </c>
      <c r="F4418" s="44">
        <v>0.79890000000000005</v>
      </c>
      <c r="G4418" s="44">
        <v>313.3</v>
      </c>
      <c r="H4418" s="44">
        <v>4.2439999999999998</v>
      </c>
      <c r="I4418" s="44">
        <v>1.6304000000000001</v>
      </c>
      <c r="J4418" s="45">
        <v>9.2413000000000007</v>
      </c>
    </row>
    <row r="4419" spans="1:10" x14ac:dyDescent="0.25">
      <c r="A4419" s="33">
        <v>42464</v>
      </c>
      <c r="B4419" s="44">
        <v>1.1379999999999999</v>
      </c>
      <c r="C4419" s="44">
        <v>126.97</v>
      </c>
      <c r="D4419" s="44">
        <v>27.045999999999999</v>
      </c>
      <c r="E4419" s="44">
        <v>7.4459</v>
      </c>
      <c r="F4419" s="44">
        <v>0.79737999999999998</v>
      </c>
      <c r="G4419" s="44">
        <v>312.29000000000002</v>
      </c>
      <c r="H4419" s="44">
        <v>4.234</v>
      </c>
      <c r="I4419" s="44">
        <v>1.62</v>
      </c>
      <c r="J4419" s="45">
        <v>9.2492999999999999</v>
      </c>
    </row>
    <row r="4420" spans="1:10" x14ac:dyDescent="0.25">
      <c r="A4420" s="33">
        <v>42465</v>
      </c>
      <c r="B4420" s="44">
        <v>1.1367</v>
      </c>
      <c r="C4420" s="44">
        <v>125.81</v>
      </c>
      <c r="D4420" s="44">
        <v>27.036000000000001</v>
      </c>
      <c r="E4420" s="44">
        <v>7.4420999999999999</v>
      </c>
      <c r="F4420" s="44">
        <v>0.80159999999999998</v>
      </c>
      <c r="G4420" s="44">
        <v>312.62</v>
      </c>
      <c r="H4420" s="44">
        <v>4.2447999999999997</v>
      </c>
      <c r="I4420" s="44">
        <v>1.6234</v>
      </c>
      <c r="J4420" s="45">
        <v>9.2560000000000002</v>
      </c>
    </row>
    <row r="4421" spans="1:10" x14ac:dyDescent="0.25">
      <c r="A4421" s="33">
        <v>42466</v>
      </c>
      <c r="B4421" s="44">
        <v>1.1335999999999999</v>
      </c>
      <c r="C4421" s="44">
        <v>125.13</v>
      </c>
      <c r="D4421" s="44">
        <v>27.029</v>
      </c>
      <c r="E4421" s="44">
        <v>7.4412000000000003</v>
      </c>
      <c r="F4421" s="44">
        <v>0.80808000000000002</v>
      </c>
      <c r="G4421" s="44">
        <v>312.33</v>
      </c>
      <c r="H4421" s="44">
        <v>4.2636000000000003</v>
      </c>
      <c r="I4421" s="44">
        <v>1.6301000000000001</v>
      </c>
      <c r="J4421" s="45">
        <v>9.2628000000000004</v>
      </c>
    </row>
    <row r="4422" spans="1:10" x14ac:dyDescent="0.25">
      <c r="A4422" s="33">
        <v>42467</v>
      </c>
      <c r="B4422" s="44">
        <v>1.1364000000000001</v>
      </c>
      <c r="C4422" s="44">
        <v>123.15</v>
      </c>
      <c r="D4422" s="44">
        <v>27.024999999999999</v>
      </c>
      <c r="E4422" s="44">
        <v>7.4417</v>
      </c>
      <c r="F4422" s="44">
        <v>0.80728</v>
      </c>
      <c r="G4422" s="44">
        <v>312.27999999999997</v>
      </c>
      <c r="H4422" s="44">
        <v>4.2832999999999997</v>
      </c>
      <c r="I4422" s="44">
        <v>1.6248</v>
      </c>
      <c r="J4422" s="45">
        <v>9.2575000000000003</v>
      </c>
    </row>
    <row r="4423" spans="1:10" x14ac:dyDescent="0.25">
      <c r="A4423" s="33">
        <v>42468</v>
      </c>
      <c r="B4423" s="44">
        <v>1.1363000000000001</v>
      </c>
      <c r="C4423" s="44">
        <v>123.36</v>
      </c>
      <c r="D4423" s="44">
        <v>27.021999999999998</v>
      </c>
      <c r="E4423" s="44">
        <v>7.4419000000000004</v>
      </c>
      <c r="F4423" s="44">
        <v>0.80730000000000002</v>
      </c>
      <c r="G4423" s="44">
        <v>312.67</v>
      </c>
      <c r="H4423" s="44">
        <v>4.2953000000000001</v>
      </c>
      <c r="I4423" s="44">
        <v>1.6285000000000001</v>
      </c>
      <c r="J4423" s="45">
        <v>9.2927999999999997</v>
      </c>
    </row>
    <row r="4424" spans="1:10" x14ac:dyDescent="0.25">
      <c r="A4424" s="33">
        <v>42471</v>
      </c>
      <c r="B4424" s="44">
        <v>1.139</v>
      </c>
      <c r="C4424" s="44">
        <v>123.28</v>
      </c>
      <c r="D4424" s="44">
        <v>27.026</v>
      </c>
      <c r="E4424" s="44">
        <v>7.4424000000000001</v>
      </c>
      <c r="F4424" s="44">
        <v>0.80059999999999998</v>
      </c>
      <c r="G4424" s="44">
        <v>312.07</v>
      </c>
      <c r="H4424" s="44">
        <v>4.2793000000000001</v>
      </c>
      <c r="I4424" s="44">
        <v>1.6371</v>
      </c>
      <c r="J4424" s="45">
        <v>9.2814999999999994</v>
      </c>
    </row>
    <row r="4425" spans="1:10" x14ac:dyDescent="0.25">
      <c r="A4425" s="33">
        <v>42472</v>
      </c>
      <c r="B4425" s="44">
        <v>1.1395999999999999</v>
      </c>
      <c r="C4425" s="44">
        <v>123.44</v>
      </c>
      <c r="D4425" s="44">
        <v>27.03</v>
      </c>
      <c r="E4425" s="44">
        <v>7.4433999999999996</v>
      </c>
      <c r="F4425" s="44">
        <v>0.7984</v>
      </c>
      <c r="G4425" s="44">
        <v>311.38</v>
      </c>
      <c r="H4425" s="44">
        <v>4.2923</v>
      </c>
      <c r="I4425" s="44">
        <v>1.6231</v>
      </c>
      <c r="J4425" s="45">
        <v>9.2138000000000009</v>
      </c>
    </row>
    <row r="4426" spans="1:10" x14ac:dyDescent="0.25">
      <c r="A4426" s="33">
        <v>42473</v>
      </c>
      <c r="B4426" s="44">
        <v>1.1297999999999999</v>
      </c>
      <c r="C4426" s="44">
        <v>123.47</v>
      </c>
      <c r="D4426" s="44">
        <v>27.036000000000001</v>
      </c>
      <c r="E4426" s="44">
        <v>7.4428999999999998</v>
      </c>
      <c r="F4426" s="44">
        <v>0.79388000000000003</v>
      </c>
      <c r="G4426" s="44">
        <v>310.73</v>
      </c>
      <c r="H4426" s="44">
        <v>4.2869000000000002</v>
      </c>
      <c r="I4426" s="44">
        <v>1.6256999999999999</v>
      </c>
      <c r="J4426" s="45">
        <v>9.1760000000000002</v>
      </c>
    </row>
    <row r="4427" spans="1:10" x14ac:dyDescent="0.25">
      <c r="A4427" s="33">
        <v>42474</v>
      </c>
      <c r="B4427" s="44">
        <v>1.1252</v>
      </c>
      <c r="C4427" s="44">
        <v>123.09</v>
      </c>
      <c r="D4427" s="44">
        <v>27.027999999999999</v>
      </c>
      <c r="E4427" s="44">
        <v>7.4414999999999996</v>
      </c>
      <c r="F4427" s="44">
        <v>0.79559999999999997</v>
      </c>
      <c r="G4427" s="44">
        <v>311.25</v>
      </c>
      <c r="H4427" s="44">
        <v>4.2991999999999999</v>
      </c>
      <c r="I4427" s="44">
        <v>1.6383000000000001</v>
      </c>
      <c r="J4427" s="45">
        <v>9.1579999999999995</v>
      </c>
    </row>
    <row r="4428" spans="1:10" x14ac:dyDescent="0.25">
      <c r="A4428" s="33">
        <v>42475</v>
      </c>
      <c r="B4428" s="44">
        <v>1.1284000000000001</v>
      </c>
      <c r="C4428" s="44">
        <v>122.91</v>
      </c>
      <c r="D4428" s="44">
        <v>27.024999999999999</v>
      </c>
      <c r="E4428" s="44">
        <v>7.4413999999999998</v>
      </c>
      <c r="F4428" s="44">
        <v>0.79574999999999996</v>
      </c>
      <c r="G4428" s="44">
        <v>310.54000000000002</v>
      </c>
      <c r="H4428" s="44">
        <v>4.2967000000000004</v>
      </c>
      <c r="I4428" s="44">
        <v>1.6264000000000001</v>
      </c>
      <c r="J4428" s="45">
        <v>9.1902000000000008</v>
      </c>
    </row>
    <row r="4429" spans="1:10" x14ac:dyDescent="0.25">
      <c r="A4429" s="33">
        <v>42478</v>
      </c>
      <c r="B4429" s="44">
        <v>1.1306</v>
      </c>
      <c r="C4429" s="44">
        <v>122.32</v>
      </c>
      <c r="D4429" s="44">
        <v>27.021999999999998</v>
      </c>
      <c r="E4429" s="44">
        <v>7.4417</v>
      </c>
      <c r="F4429" s="44">
        <v>0.79779999999999995</v>
      </c>
      <c r="G4429" s="44">
        <v>310.33</v>
      </c>
      <c r="H4429" s="44">
        <v>4.3059000000000003</v>
      </c>
      <c r="I4429" s="44">
        <v>1.6422000000000001</v>
      </c>
      <c r="J4429" s="45">
        <v>9.1948000000000008</v>
      </c>
    </row>
    <row r="4430" spans="1:10" x14ac:dyDescent="0.25">
      <c r="A4430" s="33">
        <v>42479</v>
      </c>
      <c r="B4430" s="44">
        <v>1.1343000000000001</v>
      </c>
      <c r="C4430" s="44">
        <v>124.1</v>
      </c>
      <c r="D4430" s="44">
        <v>27.021000000000001</v>
      </c>
      <c r="E4430" s="44">
        <v>7.4423000000000004</v>
      </c>
      <c r="F4430" s="44">
        <v>0.78974999999999995</v>
      </c>
      <c r="G4430" s="44">
        <v>310.51</v>
      </c>
      <c r="H4430" s="44">
        <v>4.3026999999999997</v>
      </c>
      <c r="I4430" s="44">
        <v>1.655</v>
      </c>
      <c r="J4430" s="45">
        <v>9.1773000000000007</v>
      </c>
    </row>
    <row r="4431" spans="1:10" x14ac:dyDescent="0.25">
      <c r="A4431" s="33">
        <v>42480</v>
      </c>
      <c r="B4431" s="44">
        <v>1.1378999999999999</v>
      </c>
      <c r="C4431" s="44">
        <v>124.2</v>
      </c>
      <c r="D4431" s="44">
        <v>27.021000000000001</v>
      </c>
      <c r="E4431" s="44">
        <v>7.4429999999999996</v>
      </c>
      <c r="F4431" s="44">
        <v>0.79100000000000004</v>
      </c>
      <c r="G4431" s="44">
        <v>309.05</v>
      </c>
      <c r="H4431" s="44">
        <v>4.2874999999999996</v>
      </c>
      <c r="I4431" s="44">
        <v>1.6380999999999999</v>
      </c>
      <c r="J4431" s="45">
        <v>9.1643000000000008</v>
      </c>
    </row>
    <row r="4432" spans="1:10" x14ac:dyDescent="0.25">
      <c r="A4432" s="33">
        <v>42481</v>
      </c>
      <c r="B4432" s="44">
        <v>1.1355</v>
      </c>
      <c r="C4432" s="44">
        <v>124.5</v>
      </c>
      <c r="D4432" s="44">
        <v>27.024000000000001</v>
      </c>
      <c r="E4432" s="44">
        <v>7.4410999999999996</v>
      </c>
      <c r="F4432" s="44">
        <v>0.78693000000000002</v>
      </c>
      <c r="G4432" s="44">
        <v>310.7</v>
      </c>
      <c r="H4432" s="44">
        <v>4.3085000000000004</v>
      </c>
      <c r="I4432" s="44">
        <v>1.6274</v>
      </c>
      <c r="J4432" s="45">
        <v>9.1844999999999999</v>
      </c>
    </row>
    <row r="4433" spans="1:10" x14ac:dyDescent="0.25">
      <c r="A4433" s="33">
        <v>42482</v>
      </c>
      <c r="B4433" s="44">
        <v>1.1263000000000001</v>
      </c>
      <c r="C4433" s="44">
        <v>124.86</v>
      </c>
      <c r="D4433" s="44">
        <v>27.045999999999999</v>
      </c>
      <c r="E4433" s="44">
        <v>7.4413</v>
      </c>
      <c r="F4433" s="44">
        <v>0.78334999999999999</v>
      </c>
      <c r="G4433" s="44">
        <v>310.10000000000002</v>
      </c>
      <c r="H4433" s="44">
        <v>4.3506</v>
      </c>
      <c r="I4433" s="44">
        <v>1.5975999999999999</v>
      </c>
      <c r="J4433" s="45">
        <v>9.1380999999999997</v>
      </c>
    </row>
    <row r="4434" spans="1:10" x14ac:dyDescent="0.25">
      <c r="A4434" s="33">
        <v>42485</v>
      </c>
      <c r="B4434" s="44">
        <v>1.1264000000000001</v>
      </c>
      <c r="C4434" s="44">
        <v>124.95</v>
      </c>
      <c r="D4434" s="44">
        <v>27.047000000000001</v>
      </c>
      <c r="E4434" s="44">
        <v>7.4417999999999997</v>
      </c>
      <c r="F4434" s="44">
        <v>0.77639999999999998</v>
      </c>
      <c r="G4434" s="44">
        <v>311.3</v>
      </c>
      <c r="H4434" s="44">
        <v>4.3910999999999998</v>
      </c>
      <c r="I4434" s="44">
        <v>1.5962000000000001</v>
      </c>
      <c r="J4434" s="45">
        <v>9.157</v>
      </c>
    </row>
    <row r="4435" spans="1:10" x14ac:dyDescent="0.25">
      <c r="A4435" s="33">
        <v>42486</v>
      </c>
      <c r="B4435" s="44">
        <v>1.1287</v>
      </c>
      <c r="C4435" s="44">
        <v>125.45</v>
      </c>
      <c r="D4435" s="44">
        <v>27.027000000000001</v>
      </c>
      <c r="E4435" s="44">
        <v>7.4417999999999997</v>
      </c>
      <c r="F4435" s="44">
        <v>0.77483000000000002</v>
      </c>
      <c r="G4435" s="44">
        <v>312.2</v>
      </c>
      <c r="H4435" s="44">
        <v>4.3799000000000001</v>
      </c>
      <c r="I4435" s="44">
        <v>1.5899000000000001</v>
      </c>
      <c r="J4435" s="45">
        <v>9.1545000000000005</v>
      </c>
    </row>
    <row r="4436" spans="1:10" x14ac:dyDescent="0.25">
      <c r="A4436" s="33">
        <v>42487</v>
      </c>
      <c r="B4436" s="44">
        <v>1.1303000000000001</v>
      </c>
      <c r="C4436" s="44">
        <v>125.79</v>
      </c>
      <c r="D4436" s="44">
        <v>27.033999999999999</v>
      </c>
      <c r="E4436" s="44">
        <v>7.4428000000000001</v>
      </c>
      <c r="F4436" s="44">
        <v>0.77475000000000005</v>
      </c>
      <c r="G4436" s="44">
        <v>312.12</v>
      </c>
      <c r="H4436" s="44">
        <v>4.3917999999999999</v>
      </c>
      <c r="I4436" s="44">
        <v>1.5965</v>
      </c>
      <c r="J4436" s="45">
        <v>9.1613000000000007</v>
      </c>
    </row>
    <row r="4437" spans="1:10" x14ac:dyDescent="0.25">
      <c r="A4437" s="33">
        <v>42488</v>
      </c>
      <c r="B4437" s="44">
        <v>1.1357999999999999</v>
      </c>
      <c r="C4437" s="44">
        <v>122.84</v>
      </c>
      <c r="D4437" s="44">
        <v>27.045000000000002</v>
      </c>
      <c r="E4437" s="44">
        <v>7.4432</v>
      </c>
      <c r="F4437" s="44">
        <v>0.77837999999999996</v>
      </c>
      <c r="G4437" s="44">
        <v>310.7</v>
      </c>
      <c r="H4437" s="44">
        <v>4.3879999999999999</v>
      </c>
      <c r="I4437" s="44">
        <v>1.5882000000000001</v>
      </c>
      <c r="J4437" s="45">
        <v>9.1762999999999995</v>
      </c>
    </row>
    <row r="4438" spans="1:10" x14ac:dyDescent="0.25">
      <c r="A4438" s="33">
        <v>42489</v>
      </c>
      <c r="B4438" s="44">
        <v>1.1403000000000001</v>
      </c>
      <c r="C4438" s="44">
        <v>122.34</v>
      </c>
      <c r="D4438" s="44">
        <v>27.038</v>
      </c>
      <c r="E4438" s="44">
        <v>7.444</v>
      </c>
      <c r="F4438" s="44">
        <v>0.78025</v>
      </c>
      <c r="G4438" s="44">
        <v>312.23</v>
      </c>
      <c r="H4438" s="44">
        <v>4.3964999999999996</v>
      </c>
      <c r="I4438" s="44">
        <v>1.6047</v>
      </c>
      <c r="J4438" s="45">
        <v>9.1689000000000007</v>
      </c>
    </row>
    <row r="4439" spans="1:10" x14ac:dyDescent="0.25">
      <c r="A4439" s="33">
        <v>42492</v>
      </c>
      <c r="B4439" s="44">
        <v>1.1493</v>
      </c>
      <c r="C4439" s="44">
        <v>122.47</v>
      </c>
      <c r="D4439" s="44">
        <v>27.047999999999998</v>
      </c>
      <c r="E4439" s="44">
        <v>7.4413999999999998</v>
      </c>
      <c r="F4439" s="44">
        <v>0.78247999999999995</v>
      </c>
      <c r="G4439" s="44">
        <v>310.83999999999997</v>
      </c>
      <c r="H4439" s="44">
        <v>4.3833000000000002</v>
      </c>
      <c r="I4439" s="44">
        <v>1.5959000000000001</v>
      </c>
      <c r="J4439" s="45">
        <v>9.1803000000000008</v>
      </c>
    </row>
    <row r="4440" spans="1:10" x14ac:dyDescent="0.25">
      <c r="A4440" s="33">
        <v>42493</v>
      </c>
      <c r="B4440" s="44">
        <v>1.1569</v>
      </c>
      <c r="C4440" s="44">
        <v>122.53</v>
      </c>
      <c r="D4440" s="44">
        <v>27.036999999999999</v>
      </c>
      <c r="E4440" s="44">
        <v>7.4424000000000001</v>
      </c>
      <c r="F4440" s="44">
        <v>0.79103000000000001</v>
      </c>
      <c r="G4440" s="44">
        <v>311.85000000000002</v>
      </c>
      <c r="H4440" s="44">
        <v>4.3844000000000003</v>
      </c>
      <c r="I4440" s="44">
        <v>1.5891999999999999</v>
      </c>
      <c r="J4440" s="45">
        <v>9.2304999999999993</v>
      </c>
    </row>
    <row r="4441" spans="1:10" x14ac:dyDescent="0.25">
      <c r="A4441" s="33">
        <v>42494</v>
      </c>
      <c r="B4441" s="44">
        <v>1.1505000000000001</v>
      </c>
      <c r="C4441" s="44">
        <v>122.62</v>
      </c>
      <c r="D4441" s="44">
        <v>27.030999999999999</v>
      </c>
      <c r="E4441" s="44">
        <v>7.4404000000000003</v>
      </c>
      <c r="F4441" s="44">
        <v>0.79283999999999999</v>
      </c>
      <c r="G4441" s="44">
        <v>312.58</v>
      </c>
      <c r="H4441" s="44">
        <v>4.3936000000000002</v>
      </c>
      <c r="I4441" s="44">
        <v>1.5774999999999999</v>
      </c>
      <c r="J4441" s="45">
        <v>9.2629999999999999</v>
      </c>
    </row>
    <row r="4442" spans="1:10" x14ac:dyDescent="0.25">
      <c r="A4442" s="33">
        <v>42495</v>
      </c>
      <c r="B4442" s="44">
        <v>1.1438999999999999</v>
      </c>
      <c r="C4442" s="44">
        <v>122.51</v>
      </c>
      <c r="D4442" s="44">
        <v>27.027999999999999</v>
      </c>
      <c r="E4442" s="44">
        <v>7.4401000000000002</v>
      </c>
      <c r="F4442" s="44">
        <v>0.78859999999999997</v>
      </c>
      <c r="G4442" s="44">
        <v>312.83999999999997</v>
      </c>
      <c r="H4442" s="44">
        <v>4.4234</v>
      </c>
      <c r="I4442" s="44">
        <v>1.5692999999999999</v>
      </c>
      <c r="J4442" s="45">
        <v>9.2575000000000003</v>
      </c>
    </row>
    <row r="4443" spans="1:10" x14ac:dyDescent="0.25">
      <c r="A4443" s="33">
        <v>42496</v>
      </c>
      <c r="B4443" s="44">
        <v>1.1427</v>
      </c>
      <c r="C4443" s="44">
        <v>122.23</v>
      </c>
      <c r="D4443" s="44">
        <v>27.021000000000001</v>
      </c>
      <c r="E4443" s="44">
        <v>7.4390000000000001</v>
      </c>
      <c r="F4443" s="44">
        <v>0.78849999999999998</v>
      </c>
      <c r="G4443" s="44">
        <v>313.68</v>
      </c>
      <c r="H4443" s="44">
        <v>4.4198000000000004</v>
      </c>
      <c r="I4443" s="44">
        <v>1.5768</v>
      </c>
      <c r="J4443" s="45">
        <v>9.2752999999999997</v>
      </c>
    </row>
    <row r="4444" spans="1:10" x14ac:dyDescent="0.25">
      <c r="A4444" s="33">
        <v>42499</v>
      </c>
      <c r="B4444" s="44">
        <v>1.1395</v>
      </c>
      <c r="C4444" s="44">
        <v>123.39</v>
      </c>
      <c r="D4444" s="44">
        <v>27.021999999999998</v>
      </c>
      <c r="E4444" s="44">
        <v>7.4393000000000002</v>
      </c>
      <c r="F4444" s="44">
        <v>0.78998000000000002</v>
      </c>
      <c r="G4444" s="44">
        <v>315.05</v>
      </c>
      <c r="H4444" s="44">
        <v>4.4142000000000001</v>
      </c>
      <c r="I4444" s="44">
        <v>1.5751999999999999</v>
      </c>
      <c r="J4444" s="45">
        <v>9.2729999999999997</v>
      </c>
    </row>
    <row r="4445" spans="1:10" x14ac:dyDescent="0.25">
      <c r="A4445" s="33">
        <v>42500</v>
      </c>
      <c r="B4445" s="44">
        <v>1.1375</v>
      </c>
      <c r="C4445" s="44">
        <v>124.12</v>
      </c>
      <c r="D4445" s="44">
        <v>27.023</v>
      </c>
      <c r="E4445" s="44">
        <v>7.4396000000000004</v>
      </c>
      <c r="F4445" s="44">
        <v>0.78759999999999997</v>
      </c>
      <c r="G4445" s="44">
        <v>314.5</v>
      </c>
      <c r="H4445" s="44">
        <v>4.4200999999999997</v>
      </c>
      <c r="I4445" s="44">
        <v>1.5590999999999999</v>
      </c>
      <c r="J4445" s="45">
        <v>9.2777999999999992</v>
      </c>
    </row>
    <row r="4446" spans="1:10" x14ac:dyDescent="0.25">
      <c r="A4446" s="33">
        <v>42501</v>
      </c>
      <c r="B4446" s="44">
        <v>1.1409</v>
      </c>
      <c r="C4446" s="44">
        <v>124.09</v>
      </c>
      <c r="D4446" s="44">
        <v>27.021999999999998</v>
      </c>
      <c r="E4446" s="44">
        <v>7.4409000000000001</v>
      </c>
      <c r="F4446" s="44">
        <v>0.78957999999999995</v>
      </c>
      <c r="G4446" s="44">
        <v>315.3</v>
      </c>
      <c r="H4446" s="44">
        <v>4.4244000000000003</v>
      </c>
      <c r="I4446" s="44">
        <v>1.5578000000000001</v>
      </c>
      <c r="J4446" s="45">
        <v>9.2919999999999998</v>
      </c>
    </row>
    <row r="4447" spans="1:10" x14ac:dyDescent="0.25">
      <c r="A4447" s="33">
        <v>42502</v>
      </c>
      <c r="B4447" s="44">
        <v>1.1389</v>
      </c>
      <c r="C4447" s="44">
        <v>124.5</v>
      </c>
      <c r="D4447" s="44">
        <v>27.023</v>
      </c>
      <c r="E4447" s="44">
        <v>7.4406999999999996</v>
      </c>
      <c r="F4447" s="44">
        <v>0.78888000000000003</v>
      </c>
      <c r="G4447" s="44">
        <v>314.91000000000003</v>
      </c>
      <c r="H4447" s="44">
        <v>4.4192999999999998</v>
      </c>
      <c r="I4447" s="44">
        <v>1.5607</v>
      </c>
      <c r="J4447" s="45">
        <v>9.2944999999999993</v>
      </c>
    </row>
    <row r="4448" spans="1:10" x14ac:dyDescent="0.25">
      <c r="A4448" s="33">
        <v>42503</v>
      </c>
      <c r="B4448" s="44">
        <v>1.1348</v>
      </c>
      <c r="C4448" s="44">
        <v>123.56</v>
      </c>
      <c r="D4448" s="44">
        <v>27.021000000000001</v>
      </c>
      <c r="E4448" s="44">
        <v>7.4398</v>
      </c>
      <c r="F4448" s="44">
        <v>0.78757999999999995</v>
      </c>
      <c r="G4448" s="44">
        <v>315.17</v>
      </c>
      <c r="H4448" s="44">
        <v>4.3929</v>
      </c>
      <c r="I4448" s="44">
        <v>1.5516000000000001</v>
      </c>
      <c r="J4448" s="45">
        <v>9.3285</v>
      </c>
    </row>
    <row r="4449" spans="1:10" x14ac:dyDescent="0.25">
      <c r="A4449" s="33">
        <v>42506</v>
      </c>
      <c r="B4449" s="44">
        <v>1.1324000000000001</v>
      </c>
      <c r="C4449" s="44">
        <v>123.27</v>
      </c>
      <c r="D4449" s="44">
        <v>27.023</v>
      </c>
      <c r="E4449" s="44">
        <v>7.4385000000000003</v>
      </c>
      <c r="F4449" s="44">
        <v>0.78800000000000003</v>
      </c>
      <c r="G4449" s="44">
        <v>315.5</v>
      </c>
      <c r="H4449" s="44">
        <v>4.3718000000000004</v>
      </c>
      <c r="I4449" s="44">
        <v>1.5364</v>
      </c>
      <c r="J4449" s="45">
        <v>9.3369999999999997</v>
      </c>
    </row>
    <row r="4450" spans="1:10" x14ac:dyDescent="0.25">
      <c r="A4450" s="33">
        <v>42507</v>
      </c>
      <c r="B4450" s="44">
        <v>1.1317999999999999</v>
      </c>
      <c r="C4450" s="44">
        <v>123.93</v>
      </c>
      <c r="D4450" s="44">
        <v>27.021999999999998</v>
      </c>
      <c r="E4450" s="44">
        <v>7.4386000000000001</v>
      </c>
      <c r="F4450" s="44">
        <v>0.78149999999999997</v>
      </c>
      <c r="G4450" s="44">
        <v>315.25</v>
      </c>
      <c r="H4450" s="44">
        <v>4.3620999999999999</v>
      </c>
      <c r="I4450" s="44">
        <v>1.5586</v>
      </c>
      <c r="J4450" s="45">
        <v>9.3513000000000002</v>
      </c>
    </row>
    <row r="4451" spans="1:10" x14ac:dyDescent="0.25">
      <c r="A4451" s="33">
        <v>42508</v>
      </c>
      <c r="B4451" s="44">
        <v>1.1278999999999999</v>
      </c>
      <c r="C4451" s="44">
        <v>123.38</v>
      </c>
      <c r="D4451" s="44">
        <v>27.021999999999998</v>
      </c>
      <c r="E4451" s="44">
        <v>7.4372999999999996</v>
      </c>
      <c r="F4451" s="44">
        <v>0.77485000000000004</v>
      </c>
      <c r="G4451" s="44">
        <v>316.05</v>
      </c>
      <c r="H4451" s="44">
        <v>4.3884999999999996</v>
      </c>
      <c r="I4451" s="44">
        <v>1.5633999999999999</v>
      </c>
      <c r="J4451" s="45">
        <v>9.3524999999999991</v>
      </c>
    </row>
    <row r="4452" spans="1:10" x14ac:dyDescent="0.25">
      <c r="A4452" s="33">
        <v>42509</v>
      </c>
      <c r="B4452" s="44">
        <v>1.1196999999999999</v>
      </c>
      <c r="C4452" s="44">
        <v>123.17</v>
      </c>
      <c r="D4452" s="44">
        <v>27.023</v>
      </c>
      <c r="E4452" s="44">
        <v>7.4366000000000003</v>
      </c>
      <c r="F4452" s="44">
        <v>0.76585000000000003</v>
      </c>
      <c r="G4452" s="44">
        <v>316.62</v>
      </c>
      <c r="H4452" s="44">
        <v>4.3928000000000003</v>
      </c>
      <c r="I4452" s="44">
        <v>1.5628</v>
      </c>
      <c r="J4452" s="45">
        <v>9.3709000000000007</v>
      </c>
    </row>
    <row r="4453" spans="1:10" x14ac:dyDescent="0.25">
      <c r="A4453" s="33">
        <v>42510</v>
      </c>
      <c r="B4453" s="44">
        <v>1.1218999999999999</v>
      </c>
      <c r="C4453" s="44">
        <v>123.81</v>
      </c>
      <c r="D4453" s="44">
        <v>27.024999999999999</v>
      </c>
      <c r="E4453" s="44">
        <v>7.4370000000000003</v>
      </c>
      <c r="F4453" s="44">
        <v>0.77007999999999999</v>
      </c>
      <c r="G4453" s="44">
        <v>316.77999999999997</v>
      </c>
      <c r="H4453" s="44">
        <v>4.4203000000000001</v>
      </c>
      <c r="I4453" s="44">
        <v>1.5572999999999999</v>
      </c>
      <c r="J4453" s="45">
        <v>9.3588000000000005</v>
      </c>
    </row>
    <row r="4454" spans="1:10" x14ac:dyDescent="0.25">
      <c r="A4454" s="33">
        <v>42513</v>
      </c>
      <c r="B4454" s="44">
        <v>1.1214999999999999</v>
      </c>
      <c r="C4454" s="44">
        <v>122.7</v>
      </c>
      <c r="D4454" s="44">
        <v>27.033000000000001</v>
      </c>
      <c r="E4454" s="44">
        <v>7.4371</v>
      </c>
      <c r="F4454" s="44">
        <v>0.77442999999999995</v>
      </c>
      <c r="G4454" s="44">
        <v>317.05</v>
      </c>
      <c r="H4454" s="44">
        <v>4.4367000000000001</v>
      </c>
      <c r="I4454" s="44">
        <v>1.5597000000000001</v>
      </c>
      <c r="J4454" s="45">
        <v>9.3439999999999994</v>
      </c>
    </row>
    <row r="4455" spans="1:10" x14ac:dyDescent="0.25">
      <c r="A4455" s="33">
        <v>42514</v>
      </c>
      <c r="B4455" s="44">
        <v>1.1168</v>
      </c>
      <c r="C4455" s="44">
        <v>122.56</v>
      </c>
      <c r="D4455" s="44">
        <v>27.024999999999999</v>
      </c>
      <c r="E4455" s="44">
        <v>7.4364999999999997</v>
      </c>
      <c r="F4455" s="44">
        <v>0.76512999999999998</v>
      </c>
      <c r="G4455" s="44">
        <v>316</v>
      </c>
      <c r="H4455" s="44">
        <v>4.4358000000000004</v>
      </c>
      <c r="I4455" s="44">
        <v>1.5837000000000001</v>
      </c>
      <c r="J4455" s="45">
        <v>9.3059999999999992</v>
      </c>
    </row>
    <row r="4456" spans="1:10" x14ac:dyDescent="0.25">
      <c r="A4456" s="33">
        <v>42515</v>
      </c>
      <c r="B4456" s="44">
        <v>1.1146</v>
      </c>
      <c r="C4456" s="44">
        <v>122.79</v>
      </c>
      <c r="D4456" s="44">
        <v>27.027999999999999</v>
      </c>
      <c r="E4456" s="44">
        <v>7.4368999999999996</v>
      </c>
      <c r="F4456" s="44">
        <v>0.75924999999999998</v>
      </c>
      <c r="G4456" s="44">
        <v>314.29000000000002</v>
      </c>
      <c r="H4456" s="44">
        <v>4.4204999999999997</v>
      </c>
      <c r="I4456" s="44">
        <v>1.5851</v>
      </c>
      <c r="J4456" s="45">
        <v>9.2651000000000003</v>
      </c>
    </row>
    <row r="4457" spans="1:10" x14ac:dyDescent="0.25">
      <c r="A4457" s="33">
        <v>42516</v>
      </c>
      <c r="B4457" s="44">
        <v>1.1168</v>
      </c>
      <c r="C4457" s="44">
        <v>122.93</v>
      </c>
      <c r="D4457" s="44">
        <v>27.023</v>
      </c>
      <c r="E4457" s="44">
        <v>7.4367000000000001</v>
      </c>
      <c r="F4457" s="44">
        <v>0.75970000000000004</v>
      </c>
      <c r="G4457" s="44">
        <v>314.39</v>
      </c>
      <c r="H4457" s="44">
        <v>4.4108000000000001</v>
      </c>
      <c r="I4457" s="44">
        <v>1.5866</v>
      </c>
      <c r="J4457" s="45">
        <v>9.2870000000000008</v>
      </c>
    </row>
    <row r="4458" spans="1:10" x14ac:dyDescent="0.25">
      <c r="A4458" s="33">
        <v>42517</v>
      </c>
      <c r="B4458" s="44">
        <v>1.1168</v>
      </c>
      <c r="C4458" s="44">
        <v>122.46</v>
      </c>
      <c r="D4458" s="44">
        <v>27.027999999999999</v>
      </c>
      <c r="E4458" s="44">
        <v>7.4367000000000001</v>
      </c>
      <c r="F4458" s="44">
        <v>0.76244999999999996</v>
      </c>
      <c r="G4458" s="44">
        <v>314.20999999999998</v>
      </c>
      <c r="H4458" s="44">
        <v>4.3912000000000004</v>
      </c>
      <c r="I4458" s="44">
        <v>1.6101000000000001</v>
      </c>
      <c r="J4458" s="45">
        <v>9.2673000000000005</v>
      </c>
    </row>
    <row r="4459" spans="1:10" x14ac:dyDescent="0.25">
      <c r="A4459" s="33">
        <v>42520</v>
      </c>
      <c r="B4459" s="44">
        <v>1.1138999999999999</v>
      </c>
      <c r="C4459" s="44">
        <v>123.85</v>
      </c>
      <c r="D4459" s="44">
        <v>27.021000000000001</v>
      </c>
      <c r="E4459" s="44">
        <v>7.4368999999999996</v>
      </c>
      <c r="F4459" s="44">
        <v>0.76124999999999998</v>
      </c>
      <c r="G4459" s="44">
        <v>313.81</v>
      </c>
      <c r="H4459" s="44">
        <v>4.3940000000000001</v>
      </c>
      <c r="I4459" s="44">
        <v>1.5933999999999999</v>
      </c>
      <c r="J4459" s="45">
        <v>9.2829999999999995</v>
      </c>
    </row>
    <row r="4460" spans="1:10" x14ac:dyDescent="0.25">
      <c r="A4460" s="33">
        <v>42521</v>
      </c>
      <c r="B4460" s="44">
        <v>1.1153999999999999</v>
      </c>
      <c r="C4460" s="44">
        <v>123.83</v>
      </c>
      <c r="D4460" s="44">
        <v>27.021999999999998</v>
      </c>
      <c r="E4460" s="44">
        <v>7.4375999999999998</v>
      </c>
      <c r="F4460" s="44">
        <v>0.76185000000000003</v>
      </c>
      <c r="G4460" s="44">
        <v>314.11</v>
      </c>
      <c r="H4460" s="44">
        <v>4.3864999999999998</v>
      </c>
      <c r="I4460" s="44">
        <v>1.5869</v>
      </c>
      <c r="J4460" s="45">
        <v>9.2910000000000004</v>
      </c>
    </row>
    <row r="4461" spans="1:10" x14ac:dyDescent="0.25">
      <c r="A4461" s="33">
        <v>42522</v>
      </c>
      <c r="B4461" s="44">
        <v>1.1173999999999999</v>
      </c>
      <c r="C4461" s="44">
        <v>122.07</v>
      </c>
      <c r="D4461" s="44">
        <v>27.027000000000001</v>
      </c>
      <c r="E4461" s="44">
        <v>7.4385000000000003</v>
      </c>
      <c r="F4461" s="44">
        <v>0.77358000000000005</v>
      </c>
      <c r="G4461" s="44">
        <v>314.11</v>
      </c>
      <c r="H4461" s="44">
        <v>4.3978000000000002</v>
      </c>
      <c r="I4461" s="44">
        <v>1.5911</v>
      </c>
      <c r="J4461" s="45">
        <v>9.2796000000000003</v>
      </c>
    </row>
    <row r="4462" spans="1:10" x14ac:dyDescent="0.25">
      <c r="A4462" s="33">
        <v>42523</v>
      </c>
      <c r="B4462" s="44">
        <v>1.1188</v>
      </c>
      <c r="C4462" s="44">
        <v>121.96</v>
      </c>
      <c r="D4462" s="44">
        <v>27.029</v>
      </c>
      <c r="E4462" s="44">
        <v>7.4382999999999999</v>
      </c>
      <c r="F4462" s="44">
        <v>0.77334999999999998</v>
      </c>
      <c r="G4462" s="44">
        <v>313.02</v>
      </c>
      <c r="H4462" s="44">
        <v>4.3902999999999999</v>
      </c>
      <c r="I4462" s="44">
        <v>1.5899000000000001</v>
      </c>
      <c r="J4462" s="45">
        <v>9.2944999999999993</v>
      </c>
    </row>
    <row r="4463" spans="1:10" x14ac:dyDescent="0.25">
      <c r="A4463" s="33">
        <v>42524</v>
      </c>
      <c r="B4463" s="44">
        <v>1.1153999999999999</v>
      </c>
      <c r="C4463" s="44">
        <v>121.47</v>
      </c>
      <c r="D4463" s="44">
        <v>27.024999999999999</v>
      </c>
      <c r="E4463" s="44">
        <v>7.4382000000000001</v>
      </c>
      <c r="F4463" s="44">
        <v>0.77285000000000004</v>
      </c>
      <c r="G4463" s="44">
        <v>312.44</v>
      </c>
      <c r="H4463" s="44">
        <v>4.3860999999999999</v>
      </c>
      <c r="I4463" s="44">
        <v>1.5844</v>
      </c>
      <c r="J4463" s="45">
        <v>9.2605000000000004</v>
      </c>
    </row>
    <row r="4464" spans="1:10" x14ac:dyDescent="0.25">
      <c r="A4464" s="33">
        <v>42527</v>
      </c>
      <c r="B4464" s="44">
        <v>1.1349</v>
      </c>
      <c r="C4464" s="44">
        <v>121.58</v>
      </c>
      <c r="D4464" s="44">
        <v>27.023</v>
      </c>
      <c r="E4464" s="44">
        <v>7.4377000000000004</v>
      </c>
      <c r="F4464" s="44">
        <v>0.78720000000000001</v>
      </c>
      <c r="G4464" s="44">
        <v>311.45</v>
      </c>
      <c r="H4464" s="44">
        <v>4.3776000000000002</v>
      </c>
      <c r="I4464" s="44">
        <v>1.5905</v>
      </c>
      <c r="J4464" s="45">
        <v>9.2460000000000004</v>
      </c>
    </row>
    <row r="4465" spans="1:10" x14ac:dyDescent="0.25">
      <c r="A4465" s="33">
        <v>42528</v>
      </c>
      <c r="B4465" s="44">
        <v>1.1348</v>
      </c>
      <c r="C4465" s="44">
        <v>122.16</v>
      </c>
      <c r="D4465" s="44">
        <v>27.021000000000001</v>
      </c>
      <c r="E4465" s="44">
        <v>7.4363999999999999</v>
      </c>
      <c r="F4465" s="44">
        <v>0.77880000000000005</v>
      </c>
      <c r="G4465" s="44">
        <v>310.48</v>
      </c>
      <c r="H4465" s="44">
        <v>4.3486000000000002</v>
      </c>
      <c r="I4465" s="44">
        <v>1.5751999999999999</v>
      </c>
      <c r="J4465" s="45">
        <v>9.2238000000000007</v>
      </c>
    </row>
    <row r="4466" spans="1:10" x14ac:dyDescent="0.25">
      <c r="A4466" s="33">
        <v>42529</v>
      </c>
      <c r="B4466" s="44">
        <v>1.1377999999999999</v>
      </c>
      <c r="C4466" s="44">
        <v>121.77</v>
      </c>
      <c r="D4466" s="44">
        <v>27.021000000000001</v>
      </c>
      <c r="E4466" s="44">
        <v>7.4363999999999999</v>
      </c>
      <c r="F4466" s="44">
        <v>0.78047999999999995</v>
      </c>
      <c r="G4466" s="44">
        <v>310.08999999999997</v>
      </c>
      <c r="H4466" s="44">
        <v>4.3228</v>
      </c>
      <c r="I4466" s="44">
        <v>1.5536000000000001</v>
      </c>
      <c r="J4466" s="45">
        <v>9.2283000000000008</v>
      </c>
    </row>
    <row r="4467" spans="1:10" x14ac:dyDescent="0.25">
      <c r="A4467" s="33">
        <v>42530</v>
      </c>
      <c r="B4467" s="44">
        <v>1.1343000000000001</v>
      </c>
      <c r="C4467" s="44">
        <v>120.72</v>
      </c>
      <c r="D4467" s="44">
        <v>27.021000000000001</v>
      </c>
      <c r="E4467" s="44">
        <v>7.4362000000000004</v>
      </c>
      <c r="F4467" s="44">
        <v>0.78437999999999997</v>
      </c>
      <c r="G4467" s="44">
        <v>311.44</v>
      </c>
      <c r="H4467" s="44">
        <v>4.3320999999999996</v>
      </c>
      <c r="I4467" s="44">
        <v>1.5507</v>
      </c>
      <c r="J4467" s="45">
        <v>9.2432999999999996</v>
      </c>
    </row>
    <row r="4468" spans="1:10" x14ac:dyDescent="0.25">
      <c r="A4468" s="33">
        <v>42531</v>
      </c>
      <c r="B4468" s="44">
        <v>1.1304000000000001</v>
      </c>
      <c r="C4468" s="44">
        <v>120.79</v>
      </c>
      <c r="D4468" s="44">
        <v>27.026</v>
      </c>
      <c r="E4468" s="44">
        <v>7.4356</v>
      </c>
      <c r="F4468" s="44">
        <v>0.78480000000000005</v>
      </c>
      <c r="G4468" s="44">
        <v>311.39</v>
      </c>
      <c r="H4468" s="44">
        <v>4.3590999999999998</v>
      </c>
      <c r="I4468" s="44">
        <v>1.5601</v>
      </c>
      <c r="J4468" s="45">
        <v>9.3232999999999997</v>
      </c>
    </row>
    <row r="4469" spans="1:10" x14ac:dyDescent="0.25">
      <c r="A4469" s="33">
        <v>42534</v>
      </c>
      <c r="B4469" s="44">
        <v>1.1268</v>
      </c>
      <c r="C4469" s="44">
        <v>119.51</v>
      </c>
      <c r="D4469" s="44">
        <v>27.035</v>
      </c>
      <c r="E4469" s="44">
        <v>7.4356</v>
      </c>
      <c r="F4469" s="44">
        <v>0.79515000000000002</v>
      </c>
      <c r="G4469" s="44">
        <v>312.37</v>
      </c>
      <c r="H4469" s="44">
        <v>4.3883999999999999</v>
      </c>
      <c r="I4469" s="44">
        <v>1.5483</v>
      </c>
      <c r="J4469" s="45">
        <v>9.3264999999999993</v>
      </c>
    </row>
    <row r="4470" spans="1:10" x14ac:dyDescent="0.25">
      <c r="A4470" s="33">
        <v>42535</v>
      </c>
      <c r="B4470" s="44">
        <v>1.1225000000000001</v>
      </c>
      <c r="C4470" s="44">
        <v>118.98</v>
      </c>
      <c r="D4470" s="44">
        <v>27.047999999999998</v>
      </c>
      <c r="E4470" s="44">
        <v>7.4358000000000004</v>
      </c>
      <c r="F4470" s="44">
        <v>0.79478000000000004</v>
      </c>
      <c r="G4470" s="44">
        <v>313.95999999999998</v>
      </c>
      <c r="H4470" s="44">
        <v>4.4332000000000003</v>
      </c>
      <c r="I4470" s="44">
        <v>1.5530999999999999</v>
      </c>
      <c r="J4470" s="45">
        <v>9.3184000000000005</v>
      </c>
    </row>
    <row r="4471" spans="1:10" x14ac:dyDescent="0.25">
      <c r="A4471" s="33">
        <v>42536</v>
      </c>
      <c r="B4471" s="44">
        <v>1.123</v>
      </c>
      <c r="C4471" s="44">
        <v>119.29</v>
      </c>
      <c r="D4471" s="44">
        <v>27.073</v>
      </c>
      <c r="E4471" s="44">
        <v>7.4356</v>
      </c>
      <c r="F4471" s="44">
        <v>0.79157999999999995</v>
      </c>
      <c r="G4471" s="44">
        <v>313.86</v>
      </c>
      <c r="H4471" s="44">
        <v>4.4119000000000002</v>
      </c>
      <c r="I4471" s="44">
        <v>1.5448999999999999</v>
      </c>
      <c r="J4471" s="45">
        <v>9.3539999999999992</v>
      </c>
    </row>
    <row r="4472" spans="1:10" x14ac:dyDescent="0.25">
      <c r="A4472" s="33">
        <v>42537</v>
      </c>
      <c r="B4472" s="44">
        <v>1.1173999999999999</v>
      </c>
      <c r="C4472" s="44">
        <v>116.65</v>
      </c>
      <c r="D4472" s="44">
        <v>27.067</v>
      </c>
      <c r="E4472" s="44">
        <v>7.4355000000000002</v>
      </c>
      <c r="F4472" s="44">
        <v>0.79032999999999998</v>
      </c>
      <c r="G4472" s="44">
        <v>315.14999999999998</v>
      </c>
      <c r="H4472" s="44">
        <v>4.4489999999999998</v>
      </c>
      <c r="I4472" s="44">
        <v>1.5365</v>
      </c>
      <c r="J4472" s="45">
        <v>9.3915000000000006</v>
      </c>
    </row>
    <row r="4473" spans="1:10" x14ac:dyDescent="0.25">
      <c r="A4473" s="33">
        <v>42538</v>
      </c>
      <c r="B4473" s="44">
        <v>1.1254</v>
      </c>
      <c r="C4473" s="44">
        <v>117.34</v>
      </c>
      <c r="D4473" s="44">
        <v>27.068999999999999</v>
      </c>
      <c r="E4473" s="44">
        <v>7.4362000000000004</v>
      </c>
      <c r="F4473" s="44">
        <v>0.78769999999999996</v>
      </c>
      <c r="G4473" s="44">
        <v>314.26</v>
      </c>
      <c r="H4473" s="44">
        <v>4.4462999999999999</v>
      </c>
      <c r="I4473" s="44">
        <v>1.5328999999999999</v>
      </c>
      <c r="J4473" s="45">
        <v>9.3815000000000008</v>
      </c>
    </row>
    <row r="4474" spans="1:10" x14ac:dyDescent="0.25">
      <c r="A4474" s="33">
        <v>42541</v>
      </c>
      <c r="B4474" s="44">
        <v>1.1332</v>
      </c>
      <c r="C4474" s="44">
        <v>118.57</v>
      </c>
      <c r="D4474" s="44">
        <v>27.062999999999999</v>
      </c>
      <c r="E4474" s="44">
        <v>7.4359000000000002</v>
      </c>
      <c r="F4474" s="44">
        <v>0.77375000000000005</v>
      </c>
      <c r="G4474" s="44">
        <v>312.92</v>
      </c>
      <c r="H4474" s="44">
        <v>4.3925000000000001</v>
      </c>
      <c r="I4474" s="44">
        <v>1.5237000000000001</v>
      </c>
      <c r="J4474" s="45">
        <v>9.3338000000000001</v>
      </c>
    </row>
    <row r="4475" spans="1:10" x14ac:dyDescent="0.25">
      <c r="A4475" s="33">
        <v>42542</v>
      </c>
      <c r="B4475" s="44">
        <v>1.1314</v>
      </c>
      <c r="C4475" s="44">
        <v>118.39</v>
      </c>
      <c r="D4475" s="44">
        <v>27.064</v>
      </c>
      <c r="E4475" s="44">
        <v>7.4358000000000004</v>
      </c>
      <c r="F4475" s="44">
        <v>0.76754999999999995</v>
      </c>
      <c r="G4475" s="44">
        <v>314.08</v>
      </c>
      <c r="H4475" s="44">
        <v>4.3990999999999998</v>
      </c>
      <c r="I4475" s="44">
        <v>1.5277000000000001</v>
      </c>
      <c r="J4475" s="45">
        <v>9.3239999999999998</v>
      </c>
    </row>
    <row r="4476" spans="1:10" x14ac:dyDescent="0.25">
      <c r="A4476" s="33">
        <v>42543</v>
      </c>
      <c r="B4476" s="44">
        <v>1.1283000000000001</v>
      </c>
      <c r="C4476" s="44">
        <v>118.01</v>
      </c>
      <c r="D4476" s="44">
        <v>27.071000000000002</v>
      </c>
      <c r="E4476" s="44">
        <v>7.4383999999999997</v>
      </c>
      <c r="F4476" s="44">
        <v>0.76793</v>
      </c>
      <c r="G4476" s="44">
        <v>314.42</v>
      </c>
      <c r="H4476" s="44">
        <v>4.3784999999999998</v>
      </c>
      <c r="I4476" s="44">
        <v>1.5221</v>
      </c>
      <c r="J4476" s="45">
        <v>9.3468</v>
      </c>
    </row>
    <row r="4477" spans="1:10" x14ac:dyDescent="0.25">
      <c r="A4477" s="33">
        <v>42544</v>
      </c>
      <c r="B4477" s="44">
        <v>1.1389</v>
      </c>
      <c r="C4477" s="44">
        <v>120.38</v>
      </c>
      <c r="D4477" s="44">
        <v>27.062000000000001</v>
      </c>
      <c r="E4477" s="44">
        <v>7.4396000000000004</v>
      </c>
      <c r="F4477" s="44">
        <v>0.76595000000000002</v>
      </c>
      <c r="G4477" s="44">
        <v>314.27999999999997</v>
      </c>
      <c r="H4477" s="44">
        <v>4.3571</v>
      </c>
      <c r="I4477" s="44">
        <v>1.5330999999999999</v>
      </c>
      <c r="J4477" s="45">
        <v>9.3030000000000008</v>
      </c>
    </row>
    <row r="4478" spans="1:10" x14ac:dyDescent="0.25">
      <c r="A4478" s="33">
        <v>42545</v>
      </c>
      <c r="B4478" s="44">
        <v>1.1066</v>
      </c>
      <c r="C4478" s="44">
        <v>113.23</v>
      </c>
      <c r="D4478" s="44">
        <v>27.103000000000002</v>
      </c>
      <c r="E4478" s="44">
        <v>7.4371</v>
      </c>
      <c r="F4478" s="44">
        <v>0.8075</v>
      </c>
      <c r="G4478" s="44">
        <v>317.89999999999998</v>
      </c>
      <c r="H4478" s="44">
        <v>4.4550000000000001</v>
      </c>
      <c r="I4478" s="44">
        <v>1.5269999999999999</v>
      </c>
      <c r="J4478" s="45">
        <v>9.4610000000000003</v>
      </c>
    </row>
    <row r="4479" spans="1:10" x14ac:dyDescent="0.25">
      <c r="A4479" s="33">
        <v>42548</v>
      </c>
      <c r="B4479" s="44">
        <v>1.0998000000000001</v>
      </c>
      <c r="C4479" s="44">
        <v>111.8</v>
      </c>
      <c r="D4479" s="44">
        <v>27.151</v>
      </c>
      <c r="E4479" s="44">
        <v>7.4370000000000003</v>
      </c>
      <c r="F4479" s="44">
        <v>0.83399999999999996</v>
      </c>
      <c r="G4479" s="44">
        <v>318.35000000000002</v>
      </c>
      <c r="H4479" s="44">
        <v>4.4619</v>
      </c>
      <c r="I4479" s="44">
        <v>1.53</v>
      </c>
      <c r="J4479" s="45">
        <v>9.4049999999999994</v>
      </c>
    </row>
    <row r="4480" spans="1:10" x14ac:dyDescent="0.25">
      <c r="A4480" s="33">
        <v>42549</v>
      </c>
      <c r="B4480" s="44">
        <v>1.1073</v>
      </c>
      <c r="C4480" s="44">
        <v>113.4</v>
      </c>
      <c r="D4480" s="44">
        <v>27.108000000000001</v>
      </c>
      <c r="E4480" s="44">
        <v>7.4386000000000001</v>
      </c>
      <c r="F4480" s="44">
        <v>0.82720000000000005</v>
      </c>
      <c r="G4480" s="44">
        <v>317.67</v>
      </c>
      <c r="H4480" s="44">
        <v>4.4413</v>
      </c>
      <c r="I4480" s="44">
        <v>1.5304</v>
      </c>
      <c r="J4480" s="45">
        <v>9.4425000000000008</v>
      </c>
    </row>
    <row r="4481" spans="1:10" x14ac:dyDescent="0.25">
      <c r="A4481" s="33">
        <v>42550</v>
      </c>
      <c r="B4481" s="44">
        <v>1.109</v>
      </c>
      <c r="C4481" s="44">
        <v>113.85</v>
      </c>
      <c r="D4481" s="44">
        <v>27.114000000000001</v>
      </c>
      <c r="E4481" s="44">
        <v>7.4375999999999998</v>
      </c>
      <c r="F4481" s="44">
        <v>0.82550000000000001</v>
      </c>
      <c r="G4481" s="44">
        <v>316.95</v>
      </c>
      <c r="H4481" s="44">
        <v>4.4260999999999999</v>
      </c>
      <c r="I4481" s="44">
        <v>1.5389999999999999</v>
      </c>
      <c r="J4481" s="45">
        <v>9.4311000000000007</v>
      </c>
    </row>
    <row r="4482" spans="1:10" x14ac:dyDescent="0.25">
      <c r="A4482" s="33">
        <v>42551</v>
      </c>
      <c r="B4482" s="44">
        <v>1.1102000000000001</v>
      </c>
      <c r="C4482" s="44">
        <v>114.05</v>
      </c>
      <c r="D4482" s="44">
        <v>27.131</v>
      </c>
      <c r="E4482" s="44">
        <v>7.4393000000000002</v>
      </c>
      <c r="F4482" s="44">
        <v>0.82650000000000001</v>
      </c>
      <c r="G4482" s="44">
        <v>317.06</v>
      </c>
      <c r="H4482" s="44">
        <v>4.4362000000000004</v>
      </c>
      <c r="I4482" s="44">
        <v>1.5589999999999999</v>
      </c>
      <c r="J4482" s="45">
        <v>9.4242000000000008</v>
      </c>
    </row>
    <row r="4483" spans="1:10" x14ac:dyDescent="0.25">
      <c r="A4483" s="33">
        <v>42552</v>
      </c>
      <c r="B4483" s="44">
        <v>1.1134999999999999</v>
      </c>
      <c r="C4483" s="44">
        <v>114.29</v>
      </c>
      <c r="D4483" s="44">
        <v>27.093</v>
      </c>
      <c r="E4483" s="44">
        <v>7.4379999999999997</v>
      </c>
      <c r="F4483" s="44">
        <v>0.83830000000000005</v>
      </c>
      <c r="G4483" s="44">
        <v>316.52</v>
      </c>
      <c r="H4483" s="44">
        <v>4.3966000000000003</v>
      </c>
      <c r="I4483" s="44">
        <v>1.5530999999999999</v>
      </c>
      <c r="J4483" s="45">
        <v>9.39</v>
      </c>
    </row>
    <row r="4484" spans="1:10" x14ac:dyDescent="0.25">
      <c r="A4484" s="33">
        <v>42555</v>
      </c>
      <c r="B4484" s="44">
        <v>1.1137999999999999</v>
      </c>
      <c r="C4484" s="44">
        <v>114.29</v>
      </c>
      <c r="D4484" s="44">
        <v>27.094999999999999</v>
      </c>
      <c r="E4484" s="44">
        <v>7.4409999999999998</v>
      </c>
      <c r="F4484" s="44">
        <v>0.83904999999999996</v>
      </c>
      <c r="G4484" s="44">
        <v>316.93</v>
      </c>
      <c r="H4484" s="44">
        <v>4.4303999999999997</v>
      </c>
      <c r="I4484" s="44">
        <v>1.5648</v>
      </c>
      <c r="J4484" s="45">
        <v>9.391</v>
      </c>
    </row>
    <row r="4485" spans="1:10" x14ac:dyDescent="0.25">
      <c r="A4485" s="33">
        <v>42556</v>
      </c>
      <c r="B4485" s="44">
        <v>1.1146</v>
      </c>
      <c r="C4485" s="44">
        <v>113.5</v>
      </c>
      <c r="D4485" s="44">
        <v>27.071000000000002</v>
      </c>
      <c r="E4485" s="44">
        <v>7.4398999999999997</v>
      </c>
      <c r="F4485" s="44">
        <v>0.84997</v>
      </c>
      <c r="G4485" s="44">
        <v>316.33</v>
      </c>
      <c r="H4485" s="44">
        <v>4.4457000000000004</v>
      </c>
      <c r="I4485" s="44">
        <v>1.5648</v>
      </c>
      <c r="J4485" s="45">
        <v>9.4329000000000001</v>
      </c>
    </row>
    <row r="4486" spans="1:10" x14ac:dyDescent="0.25">
      <c r="A4486" s="33">
        <v>42557</v>
      </c>
      <c r="B4486" s="44">
        <v>1.1069</v>
      </c>
      <c r="C4486" s="44">
        <v>111.48</v>
      </c>
      <c r="D4486" s="44">
        <v>27.077999999999999</v>
      </c>
      <c r="E4486" s="44">
        <v>7.4410999999999996</v>
      </c>
      <c r="F4486" s="44">
        <v>0.85299999999999998</v>
      </c>
      <c r="G4486" s="44">
        <v>316.60000000000002</v>
      </c>
      <c r="H4486" s="44">
        <v>4.4561999999999999</v>
      </c>
      <c r="I4486" s="44">
        <v>1.5719000000000001</v>
      </c>
      <c r="J4486" s="45">
        <v>9.4671000000000003</v>
      </c>
    </row>
    <row r="4487" spans="1:10" x14ac:dyDescent="0.25">
      <c r="A4487" s="33">
        <v>42558</v>
      </c>
      <c r="B4487" s="44">
        <v>1.1080000000000001</v>
      </c>
      <c r="C4487" s="44">
        <v>111.9</v>
      </c>
      <c r="D4487" s="44">
        <v>27.048999999999999</v>
      </c>
      <c r="E4487" s="44">
        <v>7.4410999999999996</v>
      </c>
      <c r="F4487" s="44">
        <v>0.85085</v>
      </c>
      <c r="G4487" s="44">
        <v>315.52</v>
      </c>
      <c r="H4487" s="44">
        <v>4.4275000000000002</v>
      </c>
      <c r="I4487" s="44">
        <v>1.5668</v>
      </c>
      <c r="J4487" s="45">
        <v>9.4792000000000005</v>
      </c>
    </row>
    <row r="4488" spans="1:10" x14ac:dyDescent="0.25">
      <c r="A4488" s="33">
        <v>42559</v>
      </c>
      <c r="B4488" s="44">
        <v>1.107</v>
      </c>
      <c r="C4488" s="44">
        <v>111.17</v>
      </c>
      <c r="D4488" s="44">
        <v>27.033000000000001</v>
      </c>
      <c r="E4488" s="44">
        <v>7.4412000000000003</v>
      </c>
      <c r="F4488" s="44">
        <v>0.85243000000000002</v>
      </c>
      <c r="G4488" s="44">
        <v>314.08</v>
      </c>
      <c r="H4488" s="44">
        <v>4.4278000000000004</v>
      </c>
      <c r="I4488" s="44">
        <v>1.5589999999999999</v>
      </c>
      <c r="J4488" s="45">
        <v>9.4685000000000006</v>
      </c>
    </row>
    <row r="4489" spans="1:10" x14ac:dyDescent="0.25">
      <c r="A4489" s="33">
        <v>42562</v>
      </c>
      <c r="B4489" s="44">
        <v>1.1049</v>
      </c>
      <c r="C4489" s="44">
        <v>113.23</v>
      </c>
      <c r="D4489" s="44">
        <v>27.036999999999999</v>
      </c>
      <c r="E4489" s="44">
        <v>7.4371999999999998</v>
      </c>
      <c r="F4489" s="44">
        <v>0.85097</v>
      </c>
      <c r="G4489" s="44">
        <v>313.07</v>
      </c>
      <c r="H4489" s="44">
        <v>4.4210000000000003</v>
      </c>
      <c r="I4489" s="44">
        <v>1.5608</v>
      </c>
      <c r="J4489" s="45">
        <v>9.4760000000000009</v>
      </c>
    </row>
    <row r="4490" spans="1:10" x14ac:dyDescent="0.25">
      <c r="A4490" s="33">
        <v>42563</v>
      </c>
      <c r="B4490" s="44">
        <v>1.1092</v>
      </c>
      <c r="C4490" s="44">
        <v>115.29</v>
      </c>
      <c r="D4490" s="44">
        <v>27.033999999999999</v>
      </c>
      <c r="E4490" s="44">
        <v>7.4378000000000002</v>
      </c>
      <c r="F4490" s="44">
        <v>0.84275</v>
      </c>
      <c r="G4490" s="44">
        <v>313.94</v>
      </c>
      <c r="H4490" s="44">
        <v>4.4170999999999996</v>
      </c>
      <c r="I4490" s="44">
        <v>1.5665</v>
      </c>
      <c r="J4490" s="45">
        <v>9.4469999999999992</v>
      </c>
    </row>
    <row r="4491" spans="1:10" x14ac:dyDescent="0.25">
      <c r="A4491" s="33">
        <v>42564</v>
      </c>
      <c r="B4491" s="44">
        <v>1.1072</v>
      </c>
      <c r="C4491" s="44">
        <v>115.82</v>
      </c>
      <c r="D4491" s="44">
        <v>27.033000000000001</v>
      </c>
      <c r="E4491" s="44">
        <v>7.4378000000000002</v>
      </c>
      <c r="F4491" s="44">
        <v>0.83398000000000005</v>
      </c>
      <c r="G4491" s="44">
        <v>313.39</v>
      </c>
      <c r="H4491" s="44">
        <v>4.4055</v>
      </c>
      <c r="I4491" s="44">
        <v>1.5732999999999999</v>
      </c>
      <c r="J4491" s="45">
        <v>9.4367999999999999</v>
      </c>
    </row>
    <row r="4492" spans="1:10" x14ac:dyDescent="0.25">
      <c r="A4492" s="33">
        <v>42565</v>
      </c>
      <c r="B4492" s="44">
        <v>1.1156999999999999</v>
      </c>
      <c r="C4492" s="44">
        <v>117.88</v>
      </c>
      <c r="D4492" s="44">
        <v>27.048999999999999</v>
      </c>
      <c r="E4492" s="44">
        <v>7.4378000000000002</v>
      </c>
      <c r="F4492" s="44">
        <v>0.83311000000000002</v>
      </c>
      <c r="G4492" s="44">
        <v>313.64</v>
      </c>
      <c r="H4492" s="44">
        <v>4.4115000000000002</v>
      </c>
      <c r="I4492" s="44">
        <v>1.5556000000000001</v>
      </c>
      <c r="J4492" s="45">
        <v>9.4413</v>
      </c>
    </row>
    <row r="4493" spans="1:10" x14ac:dyDescent="0.25">
      <c r="A4493" s="33">
        <v>42566</v>
      </c>
      <c r="B4493" s="44">
        <v>1.1128</v>
      </c>
      <c r="C4493" s="44">
        <v>117.63</v>
      </c>
      <c r="D4493" s="44">
        <v>27.04</v>
      </c>
      <c r="E4493" s="44">
        <v>7.4375</v>
      </c>
      <c r="F4493" s="44">
        <v>0.83274999999999999</v>
      </c>
      <c r="G4493" s="44">
        <v>314.95</v>
      </c>
      <c r="H4493" s="44">
        <v>4.4099000000000004</v>
      </c>
      <c r="I4493" s="44">
        <v>1.5639000000000001</v>
      </c>
      <c r="J4493" s="45">
        <v>9.4556000000000004</v>
      </c>
    </row>
    <row r="4494" spans="1:10" x14ac:dyDescent="0.25">
      <c r="A4494" s="33">
        <v>42569</v>
      </c>
      <c r="B4494" s="44">
        <v>1.1052999999999999</v>
      </c>
      <c r="C4494" s="44">
        <v>116.82</v>
      </c>
      <c r="D4494" s="44">
        <v>27.024000000000001</v>
      </c>
      <c r="E4494" s="44">
        <v>7.4386999999999999</v>
      </c>
      <c r="F4494" s="44">
        <v>0.83372000000000002</v>
      </c>
      <c r="G4494" s="44">
        <v>315.01</v>
      </c>
      <c r="H4494" s="44">
        <v>4.3804999999999996</v>
      </c>
      <c r="I4494" s="44">
        <v>1.5566</v>
      </c>
      <c r="J4494" s="45">
        <v>9.4679000000000002</v>
      </c>
    </row>
    <row r="4495" spans="1:10" x14ac:dyDescent="0.25">
      <c r="A4495" s="33">
        <v>42570</v>
      </c>
      <c r="B4495" s="44">
        <v>1.1034999999999999</v>
      </c>
      <c r="C4495" s="44">
        <v>117.2</v>
      </c>
      <c r="D4495" s="44">
        <v>27.013999999999999</v>
      </c>
      <c r="E4495" s="44">
        <v>7.4389000000000003</v>
      </c>
      <c r="F4495" s="44">
        <v>0.83950000000000002</v>
      </c>
      <c r="G4495" s="44">
        <v>314.73</v>
      </c>
      <c r="H4495" s="44">
        <v>4.3728999999999996</v>
      </c>
      <c r="I4495" s="44">
        <v>1.5408999999999999</v>
      </c>
      <c r="J4495" s="45">
        <v>9.4922000000000004</v>
      </c>
    </row>
    <row r="4496" spans="1:10" x14ac:dyDescent="0.25">
      <c r="A4496" s="33">
        <v>42571</v>
      </c>
      <c r="B4496" s="44">
        <v>1.1012999999999999</v>
      </c>
      <c r="C4496" s="44">
        <v>117.33</v>
      </c>
      <c r="D4496" s="44">
        <v>27.021999999999998</v>
      </c>
      <c r="E4496" s="44">
        <v>7.4383999999999997</v>
      </c>
      <c r="F4496" s="44">
        <v>0.83604999999999996</v>
      </c>
      <c r="G4496" s="44">
        <v>315.05</v>
      </c>
      <c r="H4496" s="44">
        <v>4.3757999999999999</v>
      </c>
      <c r="I4496" s="44">
        <v>1.5461</v>
      </c>
      <c r="J4496" s="45">
        <v>9.4684000000000008</v>
      </c>
    </row>
    <row r="4497" spans="1:10" x14ac:dyDescent="0.25">
      <c r="A4497" s="33">
        <v>42572</v>
      </c>
      <c r="B4497" s="44">
        <v>1.1014999999999999</v>
      </c>
      <c r="C4497" s="44">
        <v>117.05</v>
      </c>
      <c r="D4497" s="44">
        <v>27.024999999999999</v>
      </c>
      <c r="E4497" s="44">
        <v>7.4390000000000001</v>
      </c>
      <c r="F4497" s="44">
        <v>0.83594999999999997</v>
      </c>
      <c r="G4497" s="44">
        <v>314.61</v>
      </c>
      <c r="H4497" s="44">
        <v>4.3692000000000002</v>
      </c>
      <c r="I4497" s="44">
        <v>1.5495000000000001</v>
      </c>
      <c r="J4497" s="45">
        <v>9.4735999999999994</v>
      </c>
    </row>
    <row r="4498" spans="1:10" x14ac:dyDescent="0.25">
      <c r="A4498" s="33">
        <v>42573</v>
      </c>
      <c r="B4498" s="44">
        <v>1.1013999999999999</v>
      </c>
      <c r="C4498" s="44">
        <v>116.86</v>
      </c>
      <c r="D4498" s="44">
        <v>27.023</v>
      </c>
      <c r="E4498" s="44">
        <v>7.4390000000000001</v>
      </c>
      <c r="F4498" s="44">
        <v>0.84108000000000005</v>
      </c>
      <c r="G4498" s="44">
        <v>313.33999999999997</v>
      </c>
      <c r="H4498" s="44">
        <v>4.3554000000000004</v>
      </c>
      <c r="I4498" s="44">
        <v>1.5617000000000001</v>
      </c>
      <c r="J4498" s="45">
        <v>9.4978999999999996</v>
      </c>
    </row>
    <row r="4499" spans="1:10" x14ac:dyDescent="0.25">
      <c r="A4499" s="33">
        <v>42576</v>
      </c>
      <c r="B4499" s="44">
        <v>1.0982000000000001</v>
      </c>
      <c r="C4499" s="44">
        <v>116.64</v>
      </c>
      <c r="D4499" s="44">
        <v>27.024999999999999</v>
      </c>
      <c r="E4499" s="44">
        <v>7.4393000000000002</v>
      </c>
      <c r="F4499" s="44">
        <v>0.8367</v>
      </c>
      <c r="G4499" s="44">
        <v>312.64</v>
      </c>
      <c r="H4499" s="44">
        <v>4.3578000000000001</v>
      </c>
      <c r="I4499" s="44">
        <v>1.5469999999999999</v>
      </c>
      <c r="J4499" s="45">
        <v>9.5069999999999997</v>
      </c>
    </row>
    <row r="4500" spans="1:10" x14ac:dyDescent="0.25">
      <c r="A4500" s="33">
        <v>42577</v>
      </c>
      <c r="B4500" s="44">
        <v>1.0996999999999999</v>
      </c>
      <c r="C4500" s="44">
        <v>114.67</v>
      </c>
      <c r="D4500" s="44">
        <v>27.021000000000001</v>
      </c>
      <c r="E4500" s="44">
        <v>7.4393000000000002</v>
      </c>
      <c r="F4500" s="44">
        <v>0.83709999999999996</v>
      </c>
      <c r="G4500" s="44">
        <v>313.16000000000003</v>
      </c>
      <c r="H4500" s="44">
        <v>4.3628999999999998</v>
      </c>
      <c r="I4500" s="44">
        <v>1.5403</v>
      </c>
      <c r="J4500" s="45">
        <v>9.5123999999999995</v>
      </c>
    </row>
    <row r="4501" spans="1:10" x14ac:dyDescent="0.25">
      <c r="A4501" s="33">
        <v>42578</v>
      </c>
      <c r="B4501" s="44">
        <v>1.0991</v>
      </c>
      <c r="C4501" s="44">
        <v>116.23</v>
      </c>
      <c r="D4501" s="44">
        <v>27.035</v>
      </c>
      <c r="E4501" s="44">
        <v>7.4391999999999996</v>
      </c>
      <c r="F4501" s="44">
        <v>0.83875</v>
      </c>
      <c r="G4501" s="44">
        <v>313.56</v>
      </c>
      <c r="H4501" s="44">
        <v>4.3733000000000004</v>
      </c>
      <c r="I4501" s="44">
        <v>1.5416000000000001</v>
      </c>
      <c r="J4501" s="45">
        <v>9.5370000000000008</v>
      </c>
    </row>
    <row r="4502" spans="1:10" x14ac:dyDescent="0.25">
      <c r="A4502" s="33">
        <v>42579</v>
      </c>
      <c r="B4502" s="44">
        <v>1.109</v>
      </c>
      <c r="C4502" s="44">
        <v>116.14</v>
      </c>
      <c r="D4502" s="44">
        <v>27.045000000000002</v>
      </c>
      <c r="E4502" s="44">
        <v>7.4398</v>
      </c>
      <c r="F4502" s="44">
        <v>0.84219999999999995</v>
      </c>
      <c r="G4502" s="44">
        <v>312.14999999999998</v>
      </c>
      <c r="H4502" s="44">
        <v>4.3635999999999999</v>
      </c>
      <c r="I4502" s="44">
        <v>1.5429999999999999</v>
      </c>
      <c r="J4502" s="45">
        <v>9.5496999999999996</v>
      </c>
    </row>
    <row r="4503" spans="1:10" x14ac:dyDescent="0.25">
      <c r="A4503" s="33">
        <v>42580</v>
      </c>
      <c r="B4503" s="44">
        <v>1.1113</v>
      </c>
      <c r="C4503" s="44">
        <v>114.83</v>
      </c>
      <c r="D4503" s="44">
        <v>27.030999999999999</v>
      </c>
      <c r="E4503" s="44">
        <v>7.4374000000000002</v>
      </c>
      <c r="F4503" s="44">
        <v>0.84399999999999997</v>
      </c>
      <c r="G4503" s="44">
        <v>312.19</v>
      </c>
      <c r="H4503" s="44">
        <v>4.3630000000000004</v>
      </c>
      <c r="I4503" s="44">
        <v>1.5217000000000001</v>
      </c>
      <c r="J4503" s="45">
        <v>9.5672999999999995</v>
      </c>
    </row>
    <row r="4504" spans="1:10" x14ac:dyDescent="0.25">
      <c r="A4504" s="33">
        <v>42583</v>
      </c>
      <c r="B4504" s="44">
        <v>1.1164000000000001</v>
      </c>
      <c r="C4504" s="44">
        <v>114.28</v>
      </c>
      <c r="D4504" s="44">
        <v>27.029</v>
      </c>
      <c r="E4504" s="44">
        <v>7.4389000000000003</v>
      </c>
      <c r="F4504" s="44">
        <v>0.84540000000000004</v>
      </c>
      <c r="G4504" s="44">
        <v>311.01</v>
      </c>
      <c r="H4504" s="44">
        <v>4.351</v>
      </c>
      <c r="I4504" s="44">
        <v>1.5318000000000001</v>
      </c>
      <c r="J4504" s="45">
        <v>9.5832999999999995</v>
      </c>
    </row>
    <row r="4505" spans="1:10" x14ac:dyDescent="0.25">
      <c r="A4505" s="33">
        <v>42584</v>
      </c>
      <c r="B4505" s="44">
        <v>1.1193</v>
      </c>
      <c r="C4505" s="44">
        <v>113.72</v>
      </c>
      <c r="D4505" s="44">
        <v>27.032</v>
      </c>
      <c r="E4505" s="44">
        <v>7.4390000000000001</v>
      </c>
      <c r="F4505" s="44">
        <v>0.84309999999999996</v>
      </c>
      <c r="G4505" s="44">
        <v>311.10000000000002</v>
      </c>
      <c r="H4505" s="44">
        <v>4.3240999999999996</v>
      </c>
      <c r="I4505" s="44">
        <v>1.5521</v>
      </c>
      <c r="J4505" s="45">
        <v>9.5536999999999992</v>
      </c>
    </row>
    <row r="4506" spans="1:10" x14ac:dyDescent="0.25">
      <c r="A4506" s="33">
        <v>42585</v>
      </c>
      <c r="B4506" s="44">
        <v>1.1200000000000001</v>
      </c>
      <c r="C4506" s="44">
        <v>113.22</v>
      </c>
      <c r="D4506" s="44">
        <v>27.033999999999999</v>
      </c>
      <c r="E4506" s="44">
        <v>7.4386999999999999</v>
      </c>
      <c r="F4506" s="44">
        <v>0.83909999999999996</v>
      </c>
      <c r="G4506" s="44">
        <v>311</v>
      </c>
      <c r="H4506" s="44">
        <v>4.3129999999999997</v>
      </c>
      <c r="I4506" s="44">
        <v>1.5425</v>
      </c>
      <c r="J4506" s="45">
        <v>9.5145999999999997</v>
      </c>
    </row>
    <row r="4507" spans="1:10" x14ac:dyDescent="0.25">
      <c r="A4507" s="33">
        <v>42586</v>
      </c>
      <c r="B4507" s="44">
        <v>1.1135999999999999</v>
      </c>
      <c r="C4507" s="44">
        <v>112.66</v>
      </c>
      <c r="D4507" s="44">
        <v>27.027000000000001</v>
      </c>
      <c r="E4507" s="44">
        <v>7.4382999999999999</v>
      </c>
      <c r="F4507" s="44">
        <v>0.84602999999999995</v>
      </c>
      <c r="G4507" s="44">
        <v>311.18</v>
      </c>
      <c r="H4507" s="44">
        <v>4.2939999999999996</v>
      </c>
      <c r="I4507" s="44">
        <v>1.5386</v>
      </c>
      <c r="J4507" s="45">
        <v>9.5105000000000004</v>
      </c>
    </row>
    <row r="4508" spans="1:10" x14ac:dyDescent="0.25">
      <c r="A4508" s="33">
        <v>42587</v>
      </c>
      <c r="B4508" s="44">
        <v>1.1155999999999999</v>
      </c>
      <c r="C4508" s="44">
        <v>112.73</v>
      </c>
      <c r="D4508" s="44">
        <v>27.021999999999998</v>
      </c>
      <c r="E4508" s="44">
        <v>7.4372999999999996</v>
      </c>
      <c r="F4508" s="44">
        <v>0.84809999999999997</v>
      </c>
      <c r="G4508" s="44">
        <v>310.62</v>
      </c>
      <c r="H4508" s="44">
        <v>4.2840999999999996</v>
      </c>
      <c r="I4508" s="44">
        <v>1.5315000000000001</v>
      </c>
      <c r="J4508" s="45">
        <v>9.5043000000000006</v>
      </c>
    </row>
    <row r="4509" spans="1:10" x14ac:dyDescent="0.25">
      <c r="A4509" s="33">
        <v>42590</v>
      </c>
      <c r="B4509" s="44">
        <v>1.1087</v>
      </c>
      <c r="C4509" s="44">
        <v>113.59</v>
      </c>
      <c r="D4509" s="44">
        <v>27.027000000000001</v>
      </c>
      <c r="E4509" s="44">
        <v>7.4367999999999999</v>
      </c>
      <c r="F4509" s="44">
        <v>0.84955000000000003</v>
      </c>
      <c r="G4509" s="44">
        <v>311.02</v>
      </c>
      <c r="H4509" s="44">
        <v>4.2786</v>
      </c>
      <c r="I4509" s="44">
        <v>1.5289999999999999</v>
      </c>
      <c r="J4509" s="45">
        <v>9.5250000000000004</v>
      </c>
    </row>
    <row r="4510" spans="1:10" x14ac:dyDescent="0.25">
      <c r="A4510" s="33">
        <v>42591</v>
      </c>
      <c r="B4510" s="44">
        <v>1.1077999999999999</v>
      </c>
      <c r="C4510" s="44">
        <v>113.27</v>
      </c>
      <c r="D4510" s="44">
        <v>27.027000000000001</v>
      </c>
      <c r="E4510" s="44">
        <v>7.4367000000000001</v>
      </c>
      <c r="F4510" s="44">
        <v>0.85399000000000003</v>
      </c>
      <c r="G4510" s="44">
        <v>310.37</v>
      </c>
      <c r="H4510" s="44">
        <v>4.2668999999999997</v>
      </c>
      <c r="I4510" s="44">
        <v>1.5558000000000001</v>
      </c>
      <c r="J4510" s="45">
        <v>9.4875000000000007</v>
      </c>
    </row>
    <row r="4511" spans="1:10" x14ac:dyDescent="0.25">
      <c r="A4511" s="33">
        <v>42592</v>
      </c>
      <c r="B4511" s="44">
        <v>1.1184000000000001</v>
      </c>
      <c r="C4511" s="44">
        <v>113.09</v>
      </c>
      <c r="D4511" s="44">
        <v>27.024999999999999</v>
      </c>
      <c r="E4511" s="44">
        <v>7.4383999999999997</v>
      </c>
      <c r="F4511" s="44">
        <v>0.85541</v>
      </c>
      <c r="G4511" s="44">
        <v>310.41000000000003</v>
      </c>
      <c r="H4511" s="44">
        <v>4.2683999999999997</v>
      </c>
      <c r="I4511" s="44">
        <v>1.5690999999999999</v>
      </c>
      <c r="J4511" s="45">
        <v>9.4810999999999996</v>
      </c>
    </row>
    <row r="4512" spans="1:10" x14ac:dyDescent="0.25">
      <c r="A4512" s="33">
        <v>42593</v>
      </c>
      <c r="B4512" s="44">
        <v>1.1153</v>
      </c>
      <c r="C4512" s="44">
        <v>113.05</v>
      </c>
      <c r="D4512" s="44">
        <v>27.02</v>
      </c>
      <c r="E4512" s="44">
        <v>7.4386000000000001</v>
      </c>
      <c r="F4512" s="44">
        <v>0.86038000000000003</v>
      </c>
      <c r="G4512" s="44">
        <v>310.26</v>
      </c>
      <c r="H4512" s="44">
        <v>4.2603999999999997</v>
      </c>
      <c r="I4512" s="44">
        <v>1.5444</v>
      </c>
      <c r="J4512" s="45">
        <v>9.4309999999999992</v>
      </c>
    </row>
    <row r="4513" spans="1:10" x14ac:dyDescent="0.25">
      <c r="A4513" s="33">
        <v>42594</v>
      </c>
      <c r="B4513" s="44">
        <v>1.1157999999999999</v>
      </c>
      <c r="C4513" s="44">
        <v>113.77</v>
      </c>
      <c r="D4513" s="44">
        <v>27.018000000000001</v>
      </c>
      <c r="E4513" s="44">
        <v>7.4398</v>
      </c>
      <c r="F4513" s="44">
        <v>0.86050000000000004</v>
      </c>
      <c r="G4513" s="44">
        <v>310.02</v>
      </c>
      <c r="H4513" s="44">
        <v>4.2657999999999996</v>
      </c>
      <c r="I4513" s="44">
        <v>1.5389999999999999</v>
      </c>
      <c r="J4513" s="45">
        <v>9.4298999999999999</v>
      </c>
    </row>
    <row r="4514" spans="1:10" x14ac:dyDescent="0.25">
      <c r="A4514" s="33">
        <v>42597</v>
      </c>
      <c r="B4514" s="44">
        <v>1.1180000000000001</v>
      </c>
      <c r="C4514" s="44">
        <v>112.97</v>
      </c>
      <c r="D4514" s="44">
        <v>27.023</v>
      </c>
      <c r="E4514" s="44">
        <v>7.4405000000000001</v>
      </c>
      <c r="F4514" s="44">
        <v>0.86677000000000004</v>
      </c>
      <c r="G4514" s="44">
        <v>309.49</v>
      </c>
      <c r="H4514" s="44">
        <v>4.2694999999999999</v>
      </c>
      <c r="I4514" s="44">
        <v>1.5301</v>
      </c>
      <c r="J4514" s="45">
        <v>9.4601000000000006</v>
      </c>
    </row>
    <row r="4515" spans="1:10" x14ac:dyDescent="0.25">
      <c r="A4515" s="33">
        <v>42598</v>
      </c>
      <c r="B4515" s="44">
        <v>1.1294999999999999</v>
      </c>
      <c r="C4515" s="44">
        <v>112.74</v>
      </c>
      <c r="D4515" s="44">
        <v>27.02</v>
      </c>
      <c r="E4515" s="44">
        <v>7.4397000000000002</v>
      </c>
      <c r="F4515" s="44">
        <v>0.87060000000000004</v>
      </c>
      <c r="G4515" s="44">
        <v>309.91000000000003</v>
      </c>
      <c r="H4515" s="44">
        <v>4.2695999999999996</v>
      </c>
      <c r="I4515" s="44">
        <v>1.5315000000000001</v>
      </c>
      <c r="J4515" s="45">
        <v>9.4532000000000007</v>
      </c>
    </row>
    <row r="4516" spans="1:10" x14ac:dyDescent="0.25">
      <c r="A4516" s="33">
        <v>42599</v>
      </c>
      <c r="B4516" s="44">
        <v>1.1275999999999999</v>
      </c>
      <c r="C4516" s="44">
        <v>113.53</v>
      </c>
      <c r="D4516" s="44">
        <v>27.023</v>
      </c>
      <c r="E4516" s="44">
        <v>7.4413</v>
      </c>
      <c r="F4516" s="44">
        <v>0.86639999999999995</v>
      </c>
      <c r="G4516" s="44">
        <v>310.63</v>
      </c>
      <c r="H4516" s="44">
        <v>4.2907000000000002</v>
      </c>
      <c r="I4516" s="44">
        <v>1.534</v>
      </c>
      <c r="J4516" s="45">
        <v>9.4951000000000008</v>
      </c>
    </row>
    <row r="4517" spans="1:10" x14ac:dyDescent="0.25">
      <c r="A4517" s="33">
        <v>42600</v>
      </c>
      <c r="B4517" s="44">
        <v>1.1321000000000001</v>
      </c>
      <c r="C4517" s="44">
        <v>113.6</v>
      </c>
      <c r="D4517" s="44">
        <v>27.024000000000001</v>
      </c>
      <c r="E4517" s="44">
        <v>7.4417</v>
      </c>
      <c r="F4517" s="44">
        <v>0.86073</v>
      </c>
      <c r="G4517" s="44">
        <v>310.42</v>
      </c>
      <c r="H4517" s="44">
        <v>4.2925000000000004</v>
      </c>
      <c r="I4517" s="44">
        <v>1.5283</v>
      </c>
      <c r="J4517" s="45">
        <v>9.4758999999999993</v>
      </c>
    </row>
    <row r="4518" spans="1:10" x14ac:dyDescent="0.25">
      <c r="A4518" s="33">
        <v>42601</v>
      </c>
      <c r="B4518" s="44">
        <v>1.1326000000000001</v>
      </c>
      <c r="C4518" s="44">
        <v>113.53</v>
      </c>
      <c r="D4518" s="44">
        <v>27.021999999999998</v>
      </c>
      <c r="E4518" s="44">
        <v>7.4417</v>
      </c>
      <c r="F4518" s="44">
        <v>0.86536999999999997</v>
      </c>
      <c r="G4518" s="44">
        <v>310.27999999999997</v>
      </c>
      <c r="H4518" s="44">
        <v>4.2991999999999999</v>
      </c>
      <c r="I4518" s="44">
        <v>1.5154000000000001</v>
      </c>
      <c r="J4518" s="45">
        <v>9.4936000000000007</v>
      </c>
    </row>
    <row r="4519" spans="1:10" x14ac:dyDescent="0.25">
      <c r="A4519" s="33">
        <v>42604</v>
      </c>
      <c r="B4519" s="44">
        <v>1.1306</v>
      </c>
      <c r="C4519" s="44">
        <v>113.73</v>
      </c>
      <c r="D4519" s="44">
        <v>27.024000000000001</v>
      </c>
      <c r="E4519" s="44">
        <v>7.4420999999999999</v>
      </c>
      <c r="F4519" s="44">
        <v>0.86240000000000006</v>
      </c>
      <c r="G4519" s="44">
        <v>310.14999999999998</v>
      </c>
      <c r="H4519" s="44">
        <v>4.3018999999999998</v>
      </c>
      <c r="I4519" s="44">
        <v>1.5097</v>
      </c>
      <c r="J4519" s="45">
        <v>9.4824999999999999</v>
      </c>
    </row>
    <row r="4520" spans="1:10" x14ac:dyDescent="0.25">
      <c r="A4520" s="33">
        <v>42605</v>
      </c>
      <c r="B4520" s="44">
        <v>1.1338999999999999</v>
      </c>
      <c r="C4520" s="44">
        <v>113.48</v>
      </c>
      <c r="D4520" s="44">
        <v>27.023</v>
      </c>
      <c r="E4520" s="44">
        <v>7.4423000000000004</v>
      </c>
      <c r="F4520" s="44">
        <v>0.85994999999999999</v>
      </c>
      <c r="G4520" s="44">
        <v>310.49</v>
      </c>
      <c r="H4520" s="44">
        <v>4.3125999999999998</v>
      </c>
      <c r="I4520" s="44">
        <v>1.5105</v>
      </c>
      <c r="J4520" s="45">
        <v>9.4672999999999998</v>
      </c>
    </row>
    <row r="4521" spans="1:10" x14ac:dyDescent="0.25">
      <c r="A4521" s="33">
        <v>42606</v>
      </c>
      <c r="B4521" s="44">
        <v>1.1268</v>
      </c>
      <c r="C4521" s="44">
        <v>112.95</v>
      </c>
      <c r="D4521" s="44">
        <v>27.021999999999998</v>
      </c>
      <c r="E4521" s="44">
        <v>7.4432</v>
      </c>
      <c r="F4521" s="44">
        <v>0.85129999999999995</v>
      </c>
      <c r="G4521" s="44">
        <v>309.99</v>
      </c>
      <c r="H4521" s="44">
        <v>4.3038999999999996</v>
      </c>
      <c r="I4521" s="44">
        <v>1.5224</v>
      </c>
      <c r="J4521" s="45">
        <v>9.4544999999999995</v>
      </c>
    </row>
    <row r="4522" spans="1:10" x14ac:dyDescent="0.25">
      <c r="A4522" s="33">
        <v>42607</v>
      </c>
      <c r="B4522" s="44">
        <v>1.129</v>
      </c>
      <c r="C4522" s="44">
        <v>113.45</v>
      </c>
      <c r="D4522" s="44">
        <v>27.026</v>
      </c>
      <c r="E4522" s="44">
        <v>7.4440999999999997</v>
      </c>
      <c r="F4522" s="44">
        <v>0.85570000000000002</v>
      </c>
      <c r="G4522" s="44">
        <v>309.8</v>
      </c>
      <c r="H4522" s="44">
        <v>4.3122999999999996</v>
      </c>
      <c r="I4522" s="44">
        <v>1.5307999999999999</v>
      </c>
      <c r="J4522" s="45">
        <v>9.4955999999999996</v>
      </c>
    </row>
    <row r="4523" spans="1:10" x14ac:dyDescent="0.25">
      <c r="A4523" s="33">
        <v>42608</v>
      </c>
      <c r="B4523" s="44">
        <v>1.129</v>
      </c>
      <c r="C4523" s="44">
        <v>113.33</v>
      </c>
      <c r="D4523" s="44">
        <v>27.024000000000001</v>
      </c>
      <c r="E4523" s="44">
        <v>7.4462000000000002</v>
      </c>
      <c r="F4523" s="44">
        <v>0.85450000000000004</v>
      </c>
      <c r="G4523" s="44">
        <v>308.5</v>
      </c>
      <c r="H4523" s="44">
        <v>4.3243999999999998</v>
      </c>
      <c r="I4523" s="44">
        <v>1.5387</v>
      </c>
      <c r="J4523" s="45">
        <v>9.4902999999999995</v>
      </c>
    </row>
    <row r="4524" spans="1:10" x14ac:dyDescent="0.25">
      <c r="A4524" s="33">
        <v>42611</v>
      </c>
      <c r="B4524" s="44">
        <v>1.117</v>
      </c>
      <c r="C4524" s="44">
        <v>114.24</v>
      </c>
      <c r="D4524" s="44">
        <v>27.023</v>
      </c>
      <c r="E4524" s="44">
        <v>7.4451000000000001</v>
      </c>
      <c r="F4524" s="44">
        <v>0.85475999999999996</v>
      </c>
      <c r="G4524" s="44">
        <v>308.76</v>
      </c>
      <c r="H4524" s="44">
        <v>4.3314000000000004</v>
      </c>
      <c r="I4524" s="44">
        <v>1.5248999999999999</v>
      </c>
      <c r="J4524" s="45">
        <v>9.4939999999999998</v>
      </c>
    </row>
    <row r="4525" spans="1:10" x14ac:dyDescent="0.25">
      <c r="A4525" s="33">
        <v>42612</v>
      </c>
      <c r="B4525" s="44">
        <v>1.1168</v>
      </c>
      <c r="C4525" s="44">
        <v>114.27</v>
      </c>
      <c r="D4525" s="44">
        <v>27.024999999999999</v>
      </c>
      <c r="E4525" s="44">
        <v>7.4447999999999999</v>
      </c>
      <c r="F4525" s="44">
        <v>0.85170000000000001</v>
      </c>
      <c r="G4525" s="44">
        <v>308.97000000000003</v>
      </c>
      <c r="H4525" s="44">
        <v>4.3436000000000003</v>
      </c>
      <c r="I4525" s="44">
        <v>1.5315000000000001</v>
      </c>
      <c r="J4525" s="45">
        <v>9.5007999999999999</v>
      </c>
    </row>
    <row r="4526" spans="1:10" x14ac:dyDescent="0.25">
      <c r="A4526" s="33">
        <v>42613</v>
      </c>
      <c r="B4526" s="44">
        <v>1.1132</v>
      </c>
      <c r="C4526" s="44">
        <v>115.01</v>
      </c>
      <c r="D4526" s="44">
        <v>27.026</v>
      </c>
      <c r="E4526" s="44">
        <v>7.4432</v>
      </c>
      <c r="F4526" s="44">
        <v>0.84806000000000004</v>
      </c>
      <c r="G4526" s="44">
        <v>310.33999999999997</v>
      </c>
      <c r="H4526" s="44">
        <v>4.3532999999999999</v>
      </c>
      <c r="I4526" s="44">
        <v>1.5251999999999999</v>
      </c>
      <c r="J4526" s="45">
        <v>9.5159000000000002</v>
      </c>
    </row>
    <row r="4527" spans="1:10" x14ac:dyDescent="0.25">
      <c r="A4527" s="33">
        <v>42614</v>
      </c>
      <c r="B4527" s="44">
        <v>1.1146</v>
      </c>
      <c r="C4527" s="44">
        <v>115.59</v>
      </c>
      <c r="D4527" s="44">
        <v>27.024999999999999</v>
      </c>
      <c r="E4527" s="44">
        <v>7.4417999999999997</v>
      </c>
      <c r="F4527" s="44">
        <v>0.84050000000000002</v>
      </c>
      <c r="G4527" s="44">
        <v>310.05</v>
      </c>
      <c r="H4527" s="44">
        <v>4.3644999999999996</v>
      </c>
      <c r="I4527" s="44">
        <v>1.5426</v>
      </c>
      <c r="J4527" s="45">
        <v>9.5489999999999995</v>
      </c>
    </row>
    <row r="4528" spans="1:10" x14ac:dyDescent="0.25">
      <c r="A4528" s="33">
        <v>42615</v>
      </c>
      <c r="B4528" s="44">
        <v>1.1193</v>
      </c>
      <c r="C4528" s="44">
        <v>115.83</v>
      </c>
      <c r="D4528" s="44">
        <v>27.021999999999998</v>
      </c>
      <c r="E4528" s="44">
        <v>7.4402999999999997</v>
      </c>
      <c r="F4528" s="44">
        <v>0.84260000000000002</v>
      </c>
      <c r="G4528" s="44">
        <v>310.13</v>
      </c>
      <c r="H4528" s="44">
        <v>4.3914</v>
      </c>
      <c r="I4528" s="44">
        <v>1.5435000000000001</v>
      </c>
      <c r="J4528" s="45">
        <v>9.5984999999999996</v>
      </c>
    </row>
    <row r="4529" spans="1:10" x14ac:dyDescent="0.25">
      <c r="A4529" s="33">
        <v>42618</v>
      </c>
      <c r="B4529" s="44">
        <v>1.1155999999999999</v>
      </c>
      <c r="C4529" s="44">
        <v>115.24</v>
      </c>
      <c r="D4529" s="44">
        <v>27.021000000000001</v>
      </c>
      <c r="E4529" s="44">
        <v>7.4406999999999996</v>
      </c>
      <c r="F4529" s="44">
        <v>0.83643000000000001</v>
      </c>
      <c r="G4529" s="44">
        <v>309.33</v>
      </c>
      <c r="H4529" s="44">
        <v>4.3540999999999999</v>
      </c>
      <c r="I4529" s="44">
        <v>1.5367999999999999</v>
      </c>
      <c r="J4529" s="45">
        <v>9.5478000000000005</v>
      </c>
    </row>
    <row r="4530" spans="1:10" x14ac:dyDescent="0.25">
      <c r="A4530" s="33">
        <v>42619</v>
      </c>
      <c r="B4530" s="44">
        <v>1.1158999999999999</v>
      </c>
      <c r="C4530" s="44">
        <v>115.39</v>
      </c>
      <c r="D4530" s="44">
        <v>27.021000000000001</v>
      </c>
      <c r="E4530" s="44">
        <v>7.4414999999999996</v>
      </c>
      <c r="F4530" s="44">
        <v>0.83535000000000004</v>
      </c>
      <c r="G4530" s="44">
        <v>309.8</v>
      </c>
      <c r="H4530" s="44">
        <v>4.3388</v>
      </c>
      <c r="I4530" s="44">
        <v>1.5289999999999999</v>
      </c>
      <c r="J4530" s="45">
        <v>9.5359999999999996</v>
      </c>
    </row>
    <row r="4531" spans="1:10" x14ac:dyDescent="0.25">
      <c r="A4531" s="33">
        <v>42620</v>
      </c>
      <c r="B4531" s="44">
        <v>1.1236999999999999</v>
      </c>
      <c r="C4531" s="44">
        <v>114.23</v>
      </c>
      <c r="D4531" s="44">
        <v>27.021000000000001</v>
      </c>
      <c r="E4531" s="44">
        <v>7.4440999999999997</v>
      </c>
      <c r="F4531" s="44">
        <v>0.83967999999999998</v>
      </c>
      <c r="G4531" s="44">
        <v>308.64999999999998</v>
      </c>
      <c r="H4531" s="44">
        <v>4.3186</v>
      </c>
      <c r="I4531" s="44">
        <v>1.5227999999999999</v>
      </c>
      <c r="J4531" s="45">
        <v>9.5062999999999995</v>
      </c>
    </row>
    <row r="4532" spans="1:10" x14ac:dyDescent="0.25">
      <c r="A4532" s="33">
        <v>42621</v>
      </c>
      <c r="B4532" s="44">
        <v>1.1295999999999999</v>
      </c>
      <c r="C4532" s="44">
        <v>114.8</v>
      </c>
      <c r="D4532" s="44">
        <v>27.021000000000001</v>
      </c>
      <c r="E4532" s="44">
        <v>7.4428999999999998</v>
      </c>
      <c r="F4532" s="44">
        <v>0.84560000000000002</v>
      </c>
      <c r="G4532" s="44">
        <v>308.06</v>
      </c>
      <c r="H4532" s="44">
        <v>4.3102999999999998</v>
      </c>
      <c r="I4532" s="44">
        <v>1.5313000000000001</v>
      </c>
      <c r="J4532" s="45">
        <v>9.4945000000000004</v>
      </c>
    </row>
    <row r="4533" spans="1:10" x14ac:dyDescent="0.25">
      <c r="A4533" s="33">
        <v>42622</v>
      </c>
      <c r="B4533" s="44">
        <v>1.1268</v>
      </c>
      <c r="C4533" s="44">
        <v>115.85</v>
      </c>
      <c r="D4533" s="44">
        <v>27.021999999999998</v>
      </c>
      <c r="E4533" s="44">
        <v>7.4428000000000001</v>
      </c>
      <c r="F4533" s="44">
        <v>0.84558</v>
      </c>
      <c r="G4533" s="44">
        <v>308.61</v>
      </c>
      <c r="H4533" s="44">
        <v>4.3345000000000002</v>
      </c>
      <c r="I4533" s="44">
        <v>1.5486</v>
      </c>
      <c r="J4533" s="45">
        <v>9.5020000000000007</v>
      </c>
    </row>
    <row r="4534" spans="1:10" x14ac:dyDescent="0.25">
      <c r="A4534" s="33">
        <v>42625</v>
      </c>
      <c r="B4534" s="44">
        <v>1.1226</v>
      </c>
      <c r="C4534" s="44">
        <v>114.38</v>
      </c>
      <c r="D4534" s="44">
        <v>27.024000000000001</v>
      </c>
      <c r="E4534" s="44">
        <v>7.4433999999999996</v>
      </c>
      <c r="F4534" s="44">
        <v>0.84475</v>
      </c>
      <c r="G4534" s="44">
        <v>309.98</v>
      </c>
      <c r="H4534" s="44">
        <v>4.3494000000000002</v>
      </c>
      <c r="I4534" s="44">
        <v>1.5606</v>
      </c>
      <c r="J4534" s="45">
        <v>9.5587</v>
      </c>
    </row>
    <row r="4535" spans="1:10" x14ac:dyDescent="0.25">
      <c r="A4535" s="33">
        <v>42626</v>
      </c>
      <c r="B4535" s="44">
        <v>1.1247</v>
      </c>
      <c r="C4535" s="44">
        <v>114.98</v>
      </c>
      <c r="D4535" s="44">
        <v>27.021000000000001</v>
      </c>
      <c r="E4535" s="44">
        <v>7.4436999999999998</v>
      </c>
      <c r="F4535" s="44">
        <v>0.84762999999999999</v>
      </c>
      <c r="G4535" s="44">
        <v>309.8</v>
      </c>
      <c r="H4535" s="44">
        <v>4.3478000000000003</v>
      </c>
      <c r="I4535" s="44">
        <v>1.5688</v>
      </c>
      <c r="J4535" s="45">
        <v>9.5380000000000003</v>
      </c>
    </row>
    <row r="4536" spans="1:10" x14ac:dyDescent="0.25">
      <c r="A4536" s="33">
        <v>42627</v>
      </c>
      <c r="B4536" s="44">
        <v>1.1217999999999999</v>
      </c>
      <c r="C4536" s="44">
        <v>115.37</v>
      </c>
      <c r="D4536" s="44">
        <v>27.023</v>
      </c>
      <c r="E4536" s="44">
        <v>7.4442000000000004</v>
      </c>
      <c r="F4536" s="44">
        <v>0.85077999999999998</v>
      </c>
      <c r="G4536" s="44">
        <v>309.95</v>
      </c>
      <c r="H4536" s="44">
        <v>4.3419999999999996</v>
      </c>
      <c r="I4536" s="44">
        <v>1.5461</v>
      </c>
      <c r="J4536" s="45">
        <v>9.5343</v>
      </c>
    </row>
    <row r="4537" spans="1:10" x14ac:dyDescent="0.25">
      <c r="A4537" s="33">
        <v>42628</v>
      </c>
      <c r="B4537" s="44">
        <v>1.1254</v>
      </c>
      <c r="C4537" s="44">
        <v>114.98</v>
      </c>
      <c r="D4537" s="44">
        <v>27.023</v>
      </c>
      <c r="E4537" s="44">
        <v>7.4462999999999999</v>
      </c>
      <c r="F4537" s="44">
        <v>0.85197999999999996</v>
      </c>
      <c r="G4537" s="44">
        <v>310.25</v>
      </c>
      <c r="H4537" s="44">
        <v>4.3254000000000001</v>
      </c>
      <c r="I4537" s="44">
        <v>1.5425</v>
      </c>
      <c r="J4537" s="45">
        <v>9.5500000000000007</v>
      </c>
    </row>
    <row r="4538" spans="1:10" x14ac:dyDescent="0.25">
      <c r="A4538" s="33">
        <v>42629</v>
      </c>
      <c r="B4538" s="44">
        <v>1.1226</v>
      </c>
      <c r="C4538" s="44">
        <v>114.35</v>
      </c>
      <c r="D4538" s="44">
        <v>27.024000000000001</v>
      </c>
      <c r="E4538" s="44">
        <v>7.4470999999999998</v>
      </c>
      <c r="F4538" s="44">
        <v>0.85202999999999995</v>
      </c>
      <c r="G4538" s="44">
        <v>309.14</v>
      </c>
      <c r="H4538" s="44">
        <v>4.3167</v>
      </c>
      <c r="I4538" s="44">
        <v>1.5456000000000001</v>
      </c>
      <c r="J4538" s="45">
        <v>9.5570000000000004</v>
      </c>
    </row>
    <row r="4539" spans="1:10" x14ac:dyDescent="0.25">
      <c r="A4539" s="33">
        <v>42632</v>
      </c>
      <c r="B4539" s="44">
        <v>1.1165</v>
      </c>
      <c r="C4539" s="44">
        <v>113.65</v>
      </c>
      <c r="D4539" s="44">
        <v>27.021000000000001</v>
      </c>
      <c r="E4539" s="44">
        <v>7.4503000000000004</v>
      </c>
      <c r="F4539" s="44">
        <v>0.85499999999999998</v>
      </c>
      <c r="G4539" s="44">
        <v>307.76</v>
      </c>
      <c r="H4539" s="44">
        <v>4.2925000000000004</v>
      </c>
      <c r="I4539" s="44">
        <v>1.5527</v>
      </c>
      <c r="J4539" s="45">
        <v>9.5687999999999995</v>
      </c>
    </row>
    <row r="4540" spans="1:10" x14ac:dyDescent="0.25">
      <c r="A4540" s="33">
        <v>42633</v>
      </c>
      <c r="B4540" s="44">
        <v>1.1184000000000001</v>
      </c>
      <c r="C4540" s="44">
        <v>113.93</v>
      </c>
      <c r="D4540" s="44">
        <v>27.021999999999998</v>
      </c>
      <c r="E4540" s="44">
        <v>7.452</v>
      </c>
      <c r="F4540" s="44">
        <v>0.86212999999999995</v>
      </c>
      <c r="G4540" s="44">
        <v>309.12</v>
      </c>
      <c r="H4540" s="44">
        <v>4.2975000000000003</v>
      </c>
      <c r="I4540" s="44">
        <v>1.5722</v>
      </c>
      <c r="J4540" s="45">
        <v>9.5762999999999998</v>
      </c>
    </row>
    <row r="4541" spans="1:10" x14ac:dyDescent="0.25">
      <c r="A4541" s="33">
        <v>42634</v>
      </c>
      <c r="B4541" s="44">
        <v>1.115</v>
      </c>
      <c r="C4541" s="44">
        <v>112.49</v>
      </c>
      <c r="D4541" s="44">
        <v>27.021999999999998</v>
      </c>
      <c r="E4541" s="44">
        <v>7.4546000000000001</v>
      </c>
      <c r="F4541" s="44">
        <v>0.85692999999999997</v>
      </c>
      <c r="G4541" s="44">
        <v>308.55</v>
      </c>
      <c r="H4541" s="44">
        <v>4.2915000000000001</v>
      </c>
      <c r="I4541" s="44">
        <v>1.5712999999999999</v>
      </c>
      <c r="J4541" s="45">
        <v>9.5698000000000008</v>
      </c>
    </row>
    <row r="4542" spans="1:10" x14ac:dyDescent="0.25">
      <c r="A4542" s="33">
        <v>42635</v>
      </c>
      <c r="B4542" s="44">
        <v>1.1237999999999999</v>
      </c>
      <c r="C4542" s="44">
        <v>113.19</v>
      </c>
      <c r="D4542" s="44">
        <v>27.021000000000001</v>
      </c>
      <c r="E4542" s="44">
        <v>7.4542999999999999</v>
      </c>
      <c r="F4542" s="44">
        <v>0.85924999999999996</v>
      </c>
      <c r="G4542" s="44">
        <v>306.37</v>
      </c>
      <c r="H4542" s="44">
        <v>4.2851999999999997</v>
      </c>
      <c r="I4542" s="44">
        <v>1.5742</v>
      </c>
      <c r="J4542" s="45">
        <v>9.5832999999999995</v>
      </c>
    </row>
    <row r="4543" spans="1:10" x14ac:dyDescent="0.25">
      <c r="A4543" s="33">
        <v>42636</v>
      </c>
      <c r="B4543" s="44">
        <v>1.1214</v>
      </c>
      <c r="C4543" s="44">
        <v>113.02</v>
      </c>
      <c r="D4543" s="44">
        <v>27.021999999999998</v>
      </c>
      <c r="E4543" s="44">
        <v>7.4551999999999996</v>
      </c>
      <c r="F4543" s="44">
        <v>0.86434999999999995</v>
      </c>
      <c r="G4543" s="44">
        <v>305.51</v>
      </c>
      <c r="H4543" s="44">
        <v>4.2869000000000002</v>
      </c>
      <c r="I4543" s="44">
        <v>1.5625</v>
      </c>
      <c r="J4543" s="45">
        <v>9.5820000000000007</v>
      </c>
    </row>
    <row r="4544" spans="1:10" x14ac:dyDescent="0.25">
      <c r="A4544" s="33">
        <v>42639</v>
      </c>
      <c r="B4544" s="44">
        <v>1.1262000000000001</v>
      </c>
      <c r="C4544" s="44">
        <v>113.11</v>
      </c>
      <c r="D4544" s="44">
        <v>27.021000000000001</v>
      </c>
      <c r="E4544" s="44">
        <v>7.4539</v>
      </c>
      <c r="F4544" s="44">
        <v>0.87090000000000001</v>
      </c>
      <c r="G4544" s="44">
        <v>306.52</v>
      </c>
      <c r="H4544" s="44">
        <v>4.3045</v>
      </c>
      <c r="I4544" s="44">
        <v>1.5596000000000001</v>
      </c>
      <c r="J4544" s="45">
        <v>9.6074999999999999</v>
      </c>
    </row>
    <row r="4545" spans="1:10" x14ac:dyDescent="0.25">
      <c r="A4545" s="33">
        <v>42640</v>
      </c>
      <c r="B4545" s="44">
        <v>1.1220000000000001</v>
      </c>
      <c r="C4545" s="44">
        <v>112.52</v>
      </c>
      <c r="D4545" s="44">
        <v>27.024999999999999</v>
      </c>
      <c r="E4545" s="44">
        <v>7.4500999999999999</v>
      </c>
      <c r="F4545" s="44">
        <v>0.86412999999999995</v>
      </c>
      <c r="G4545" s="44">
        <v>306.94</v>
      </c>
      <c r="H4545" s="44">
        <v>4.2887000000000004</v>
      </c>
      <c r="I4545" s="44">
        <v>1.5563</v>
      </c>
      <c r="J4545" s="45">
        <v>9.6212999999999997</v>
      </c>
    </row>
    <row r="4546" spans="1:10" x14ac:dyDescent="0.25">
      <c r="A4546" s="33">
        <v>42641</v>
      </c>
      <c r="B4546" s="44">
        <v>1.1225000000000001</v>
      </c>
      <c r="C4546" s="44">
        <v>112.93</v>
      </c>
      <c r="D4546" s="44">
        <v>27.023</v>
      </c>
      <c r="E4546" s="44">
        <v>7.4511000000000003</v>
      </c>
      <c r="F4546" s="44">
        <v>0.86207999999999996</v>
      </c>
      <c r="G4546" s="44">
        <v>307.95</v>
      </c>
      <c r="H4546" s="44">
        <v>4.2892999999999999</v>
      </c>
      <c r="I4546" s="44">
        <v>1.5502</v>
      </c>
      <c r="J4546" s="45">
        <v>9.6165000000000003</v>
      </c>
    </row>
    <row r="4547" spans="1:10" x14ac:dyDescent="0.25">
      <c r="A4547" s="33">
        <v>42642</v>
      </c>
      <c r="B4547" s="44">
        <v>1.1221000000000001</v>
      </c>
      <c r="C4547" s="44">
        <v>113.88</v>
      </c>
      <c r="D4547" s="44">
        <v>27.021999999999998</v>
      </c>
      <c r="E4547" s="44">
        <v>7.4523000000000001</v>
      </c>
      <c r="F4547" s="44">
        <v>0.86138000000000003</v>
      </c>
      <c r="G4547" s="44">
        <v>308.64999999999998</v>
      </c>
      <c r="H4547" s="44">
        <v>4.3064999999999998</v>
      </c>
      <c r="I4547" s="44">
        <v>1.5511999999999999</v>
      </c>
      <c r="J4547" s="45">
        <v>9.6218000000000004</v>
      </c>
    </row>
    <row r="4548" spans="1:10" x14ac:dyDescent="0.25">
      <c r="A4548" s="33">
        <v>42643</v>
      </c>
      <c r="B4548" s="44">
        <v>1.1161000000000001</v>
      </c>
      <c r="C4548" s="44">
        <v>113.09</v>
      </c>
      <c r="D4548" s="44">
        <v>27.021000000000001</v>
      </c>
      <c r="E4548" s="44">
        <v>7.4512999999999998</v>
      </c>
      <c r="F4548" s="44">
        <v>0.86102999999999996</v>
      </c>
      <c r="G4548" s="44">
        <v>309.79000000000002</v>
      </c>
      <c r="H4548" s="44">
        <v>4.3192000000000004</v>
      </c>
      <c r="I4548" s="44">
        <v>1.5573999999999999</v>
      </c>
      <c r="J4548" s="45">
        <v>9.6210000000000004</v>
      </c>
    </row>
    <row r="4549" spans="1:10" x14ac:dyDescent="0.25">
      <c r="A4549" s="33">
        <v>42646</v>
      </c>
      <c r="B4549" s="44">
        <v>1.1235999999999999</v>
      </c>
      <c r="C4549" s="44">
        <v>113.9</v>
      </c>
      <c r="D4549" s="44">
        <v>27.021000000000001</v>
      </c>
      <c r="E4549" s="44">
        <v>7.4462999999999999</v>
      </c>
      <c r="F4549" s="44">
        <v>0.87317999999999996</v>
      </c>
      <c r="G4549" s="44">
        <v>308.18</v>
      </c>
      <c r="H4549" s="44">
        <v>4.2933000000000003</v>
      </c>
      <c r="I4549" s="44">
        <v>1.5370999999999999</v>
      </c>
      <c r="J4549" s="45">
        <v>9.593</v>
      </c>
    </row>
    <row r="4550" spans="1:10" x14ac:dyDescent="0.25">
      <c r="A4550" s="33">
        <v>42647</v>
      </c>
      <c r="B4550" s="44">
        <v>1.1161000000000001</v>
      </c>
      <c r="C4550" s="44">
        <v>114.5</v>
      </c>
      <c r="D4550" s="44">
        <v>27.021000000000001</v>
      </c>
      <c r="E4550" s="44">
        <v>7.4417999999999997</v>
      </c>
      <c r="F4550" s="44">
        <v>0.87539999999999996</v>
      </c>
      <c r="G4550" s="44">
        <v>307.42</v>
      </c>
      <c r="H4550" s="44">
        <v>4.2935999999999996</v>
      </c>
      <c r="I4550" s="44">
        <v>1.5063</v>
      </c>
      <c r="J4550" s="45">
        <v>9.6005000000000003</v>
      </c>
    </row>
    <row r="4551" spans="1:10" x14ac:dyDescent="0.25">
      <c r="A4551" s="33">
        <v>42648</v>
      </c>
      <c r="B4551" s="44">
        <v>1.1211</v>
      </c>
      <c r="C4551" s="44">
        <v>115.65</v>
      </c>
      <c r="D4551" s="44">
        <v>27.027999999999999</v>
      </c>
      <c r="E4551" s="44">
        <v>7.4417</v>
      </c>
      <c r="F4551" s="44">
        <v>0.88154999999999994</v>
      </c>
      <c r="G4551" s="44">
        <v>305.85000000000002</v>
      </c>
      <c r="H4551" s="44">
        <v>4.2941000000000003</v>
      </c>
      <c r="I4551" s="44">
        <v>1.5001</v>
      </c>
      <c r="J4551" s="45">
        <v>9.6259999999999994</v>
      </c>
    </row>
    <row r="4552" spans="1:10" x14ac:dyDescent="0.25">
      <c r="A4552" s="33">
        <v>42649</v>
      </c>
      <c r="B4552" s="44">
        <v>1.1185</v>
      </c>
      <c r="C4552" s="44">
        <v>116</v>
      </c>
      <c r="D4552" s="44">
        <v>27.021000000000001</v>
      </c>
      <c r="E4552" s="44">
        <v>7.4413</v>
      </c>
      <c r="F4552" s="44">
        <v>0.88322999999999996</v>
      </c>
      <c r="G4552" s="44">
        <v>305.07</v>
      </c>
      <c r="H4552" s="44">
        <v>4.2927999999999997</v>
      </c>
      <c r="I4552" s="44">
        <v>1.5034000000000001</v>
      </c>
      <c r="J4552" s="45">
        <v>9.6319999999999997</v>
      </c>
    </row>
    <row r="4553" spans="1:10" x14ac:dyDescent="0.25">
      <c r="A4553" s="33">
        <v>42650</v>
      </c>
      <c r="B4553" s="44">
        <v>1.1140000000000001</v>
      </c>
      <c r="C4553" s="44">
        <v>115.44</v>
      </c>
      <c r="D4553" s="44">
        <v>27.021000000000001</v>
      </c>
      <c r="E4553" s="44">
        <v>7.4405000000000001</v>
      </c>
      <c r="F4553" s="44">
        <v>0.90353000000000006</v>
      </c>
      <c r="G4553" s="44">
        <v>303.86</v>
      </c>
      <c r="H4553" s="44">
        <v>4.2812999999999999</v>
      </c>
      <c r="I4553" s="44">
        <v>1.5109999999999999</v>
      </c>
      <c r="J4553" s="45">
        <v>9.6334999999999997</v>
      </c>
    </row>
    <row r="4554" spans="1:10" x14ac:dyDescent="0.25">
      <c r="A4554" s="33">
        <v>42653</v>
      </c>
      <c r="B4554" s="44">
        <v>1.1160000000000001</v>
      </c>
      <c r="C4554" s="44">
        <v>115.39</v>
      </c>
      <c r="D4554" s="44">
        <v>27.021000000000001</v>
      </c>
      <c r="E4554" s="44">
        <v>7.4409000000000001</v>
      </c>
      <c r="F4554" s="44">
        <v>0.90069999999999995</v>
      </c>
      <c r="G4554" s="44">
        <v>304.64999999999998</v>
      </c>
      <c r="H4554" s="44">
        <v>4.2820999999999998</v>
      </c>
      <c r="I4554" s="44">
        <v>1.4970000000000001</v>
      </c>
      <c r="J4554" s="45">
        <v>9.6617999999999995</v>
      </c>
    </row>
    <row r="4555" spans="1:10" x14ac:dyDescent="0.25">
      <c r="A4555" s="33">
        <v>42654</v>
      </c>
      <c r="B4555" s="44">
        <v>1.1079000000000001</v>
      </c>
      <c r="C4555" s="44">
        <v>114.9</v>
      </c>
      <c r="D4555" s="44">
        <v>27.021000000000001</v>
      </c>
      <c r="E4555" s="44">
        <v>7.4412000000000003</v>
      </c>
      <c r="F4555" s="44">
        <v>0.90232999999999997</v>
      </c>
      <c r="G4555" s="44">
        <v>304.43</v>
      </c>
      <c r="H4555" s="44">
        <v>4.2712000000000003</v>
      </c>
      <c r="I4555" s="44">
        <v>1.4875</v>
      </c>
      <c r="J4555" s="45">
        <v>9.7317999999999998</v>
      </c>
    </row>
    <row r="4556" spans="1:10" x14ac:dyDescent="0.25">
      <c r="A4556" s="33">
        <v>42655</v>
      </c>
      <c r="B4556" s="44">
        <v>1.1020000000000001</v>
      </c>
      <c r="C4556" s="44">
        <v>114.5</v>
      </c>
      <c r="D4556" s="44">
        <v>27.024999999999999</v>
      </c>
      <c r="E4556" s="44">
        <v>7.4398999999999997</v>
      </c>
      <c r="F4556" s="44">
        <v>0.89990000000000003</v>
      </c>
      <c r="G4556" s="44">
        <v>306.05</v>
      </c>
      <c r="H4556" s="44">
        <v>4.2973999999999997</v>
      </c>
      <c r="I4556" s="44">
        <v>1.4995000000000001</v>
      </c>
      <c r="J4556" s="45">
        <v>9.7317999999999998</v>
      </c>
    </row>
    <row r="4557" spans="1:10" x14ac:dyDescent="0.25">
      <c r="A4557" s="33">
        <v>42656</v>
      </c>
      <c r="B4557" s="44">
        <v>1.1037999999999999</v>
      </c>
      <c r="C4557" s="44">
        <v>114.49</v>
      </c>
      <c r="D4557" s="44">
        <v>27.021000000000001</v>
      </c>
      <c r="E4557" s="44">
        <v>7.4394999999999998</v>
      </c>
      <c r="F4557" s="44">
        <v>0.90429999999999999</v>
      </c>
      <c r="G4557" s="44">
        <v>306.48</v>
      </c>
      <c r="H4557" s="44">
        <v>4.3019999999999996</v>
      </c>
      <c r="I4557" s="44">
        <v>1.4943</v>
      </c>
      <c r="J4557" s="45">
        <v>9.7364999999999995</v>
      </c>
    </row>
    <row r="4558" spans="1:10" x14ac:dyDescent="0.25">
      <c r="A4558" s="33">
        <v>42657</v>
      </c>
      <c r="B4558" s="44">
        <v>1.1002000000000001</v>
      </c>
      <c r="C4558" s="44">
        <v>114.76</v>
      </c>
      <c r="D4558" s="44">
        <v>27.029</v>
      </c>
      <c r="E4558" s="44">
        <v>7.4398</v>
      </c>
      <c r="F4558" s="44">
        <v>0.89910000000000001</v>
      </c>
      <c r="G4558" s="44">
        <v>305.31</v>
      </c>
      <c r="H4558" s="44">
        <v>4.3019999999999996</v>
      </c>
      <c r="I4558" s="44">
        <v>1.5032000000000001</v>
      </c>
      <c r="J4558" s="45">
        <v>9.7067999999999994</v>
      </c>
    </row>
    <row r="4559" spans="1:10" x14ac:dyDescent="0.25">
      <c r="A4559" s="33">
        <v>42660</v>
      </c>
      <c r="B4559" s="44">
        <v>1.0993999999999999</v>
      </c>
      <c r="C4559" s="44">
        <v>114.46</v>
      </c>
      <c r="D4559" s="44">
        <v>27.024000000000001</v>
      </c>
      <c r="E4559" s="44">
        <v>7.44</v>
      </c>
      <c r="F4559" s="44">
        <v>0.90485000000000004</v>
      </c>
      <c r="G4559" s="44">
        <v>306.93</v>
      </c>
      <c r="H4559" s="44">
        <v>4.3281000000000001</v>
      </c>
      <c r="I4559" s="44">
        <v>1.504</v>
      </c>
      <c r="J4559" s="45">
        <v>9.7027999999999999</v>
      </c>
    </row>
    <row r="4560" spans="1:10" x14ac:dyDescent="0.25">
      <c r="A4560" s="33">
        <v>42661</v>
      </c>
      <c r="B4560" s="44">
        <v>1.0992999999999999</v>
      </c>
      <c r="C4560" s="44">
        <v>114.37</v>
      </c>
      <c r="D4560" s="44">
        <v>27.021000000000001</v>
      </c>
      <c r="E4560" s="44">
        <v>7.4406999999999996</v>
      </c>
      <c r="F4560" s="44">
        <v>0.89564999999999995</v>
      </c>
      <c r="G4560" s="44">
        <v>306.93</v>
      </c>
      <c r="H4560" s="44">
        <v>4.3183999999999996</v>
      </c>
      <c r="I4560" s="44">
        <v>1.5004999999999999</v>
      </c>
      <c r="J4560" s="45">
        <v>9.7025000000000006</v>
      </c>
    </row>
    <row r="4561" spans="1:10" x14ac:dyDescent="0.25">
      <c r="A4561" s="33">
        <v>42662</v>
      </c>
      <c r="B4561" s="44">
        <v>1.0979000000000001</v>
      </c>
      <c r="C4561" s="44">
        <v>113.49</v>
      </c>
      <c r="D4561" s="44">
        <v>27.021000000000001</v>
      </c>
      <c r="E4561" s="44">
        <v>7.4409000000000001</v>
      </c>
      <c r="F4561" s="44">
        <v>0.89337999999999995</v>
      </c>
      <c r="G4561" s="44">
        <v>307.08</v>
      </c>
      <c r="H4561" s="44">
        <v>4.3179999999999996</v>
      </c>
      <c r="I4561" s="44">
        <v>1.4843999999999999</v>
      </c>
      <c r="J4561" s="45">
        <v>9.6980000000000004</v>
      </c>
    </row>
    <row r="4562" spans="1:10" x14ac:dyDescent="0.25">
      <c r="A4562" s="33">
        <v>42663</v>
      </c>
      <c r="B4562" s="44">
        <v>1.0980000000000001</v>
      </c>
      <c r="C4562" s="44">
        <v>113.76</v>
      </c>
      <c r="D4562" s="44">
        <v>27.021000000000001</v>
      </c>
      <c r="E4562" s="44">
        <v>7.4402999999999997</v>
      </c>
      <c r="F4562" s="44">
        <v>0.89568000000000003</v>
      </c>
      <c r="G4562" s="44">
        <v>307.54000000000002</v>
      </c>
      <c r="H4562" s="44">
        <v>4.3281999999999998</v>
      </c>
      <c r="I4562" s="44">
        <v>1.4995000000000001</v>
      </c>
      <c r="J4562" s="45">
        <v>9.7040000000000006</v>
      </c>
    </row>
    <row r="4563" spans="1:10" x14ac:dyDescent="0.25">
      <c r="A4563" s="33">
        <v>42664</v>
      </c>
      <c r="B4563" s="44">
        <v>1.0886</v>
      </c>
      <c r="C4563" s="44">
        <v>112.96</v>
      </c>
      <c r="D4563" s="44">
        <v>27.021000000000001</v>
      </c>
      <c r="E4563" s="44">
        <v>7.4382999999999999</v>
      </c>
      <c r="F4563" s="44">
        <v>0.89319999999999999</v>
      </c>
      <c r="G4563" s="44">
        <v>308.3</v>
      </c>
      <c r="H4563" s="44">
        <v>4.3250999999999999</v>
      </c>
      <c r="I4563" s="44">
        <v>1.4777</v>
      </c>
      <c r="J4563" s="45">
        <v>9.6913</v>
      </c>
    </row>
    <row r="4564" spans="1:10" x14ac:dyDescent="0.25">
      <c r="A4564" s="33">
        <v>42667</v>
      </c>
      <c r="B4564" s="44">
        <v>1.0891</v>
      </c>
      <c r="C4564" s="44">
        <v>113.29</v>
      </c>
      <c r="D4564" s="44">
        <v>27.021000000000001</v>
      </c>
      <c r="E4564" s="44">
        <v>7.4394</v>
      </c>
      <c r="F4564" s="44">
        <v>0.89015</v>
      </c>
      <c r="G4564" s="44">
        <v>308.52999999999997</v>
      </c>
      <c r="H4564" s="44">
        <v>4.3166000000000002</v>
      </c>
      <c r="I4564" s="44">
        <v>1.4836</v>
      </c>
      <c r="J4564" s="45">
        <v>9.7050000000000001</v>
      </c>
    </row>
    <row r="4565" spans="1:10" x14ac:dyDescent="0.25">
      <c r="A4565" s="33">
        <v>42668</v>
      </c>
      <c r="B4565" s="44">
        <v>1.0871999999999999</v>
      </c>
      <c r="C4565" s="44">
        <v>113.65</v>
      </c>
      <c r="D4565" s="44">
        <v>27.021000000000001</v>
      </c>
      <c r="E4565" s="44">
        <v>7.4386999999999999</v>
      </c>
      <c r="F4565" s="44">
        <v>0.88997999999999999</v>
      </c>
      <c r="G4565" s="44">
        <v>308.16000000000003</v>
      </c>
      <c r="H4565" s="44">
        <v>4.3041999999999998</v>
      </c>
      <c r="I4565" s="44">
        <v>1.4728000000000001</v>
      </c>
      <c r="J4565" s="45">
        <v>9.718</v>
      </c>
    </row>
    <row r="4566" spans="1:10" x14ac:dyDescent="0.25">
      <c r="A4566" s="33">
        <v>42669</v>
      </c>
      <c r="B4566" s="44">
        <v>1.0925</v>
      </c>
      <c r="C4566" s="44">
        <v>113.97</v>
      </c>
      <c r="D4566" s="44">
        <v>27.021000000000001</v>
      </c>
      <c r="E4566" s="44">
        <v>7.4385000000000003</v>
      </c>
      <c r="F4566" s="44">
        <v>0.89464999999999995</v>
      </c>
      <c r="G4566" s="44">
        <v>309.08999999999997</v>
      </c>
      <c r="H4566" s="44">
        <v>4.3244999999999996</v>
      </c>
      <c r="I4566" s="44">
        <v>1.4737</v>
      </c>
      <c r="J4566" s="45">
        <v>9.7368000000000006</v>
      </c>
    </row>
    <row r="4567" spans="1:10" x14ac:dyDescent="0.25">
      <c r="A4567" s="33">
        <v>42670</v>
      </c>
      <c r="B4567" s="44">
        <v>1.0927</v>
      </c>
      <c r="C4567" s="44">
        <v>114.39</v>
      </c>
      <c r="D4567" s="44">
        <v>27.021999999999998</v>
      </c>
      <c r="E4567" s="44">
        <v>7.4375999999999998</v>
      </c>
      <c r="F4567" s="44">
        <v>0.89158000000000004</v>
      </c>
      <c r="G4567" s="44">
        <v>309.23</v>
      </c>
      <c r="H4567" s="44">
        <v>4.3292000000000002</v>
      </c>
      <c r="I4567" s="44">
        <v>1.4746999999999999</v>
      </c>
      <c r="J4567" s="45">
        <v>9.8149999999999995</v>
      </c>
    </row>
    <row r="4568" spans="1:10" x14ac:dyDescent="0.25">
      <c r="A4568" s="33">
        <v>42671</v>
      </c>
      <c r="B4568" s="44">
        <v>1.0922000000000001</v>
      </c>
      <c r="C4568" s="44">
        <v>115.1</v>
      </c>
      <c r="D4568" s="44">
        <v>27.021999999999998</v>
      </c>
      <c r="E4568" s="44">
        <v>7.4382000000000001</v>
      </c>
      <c r="F4568" s="44">
        <v>0.89905000000000002</v>
      </c>
      <c r="G4568" s="44">
        <v>309.45999999999998</v>
      </c>
      <c r="H4568" s="44">
        <v>4.3307000000000002</v>
      </c>
      <c r="I4568" s="44">
        <v>1.4635</v>
      </c>
      <c r="J4568" s="45">
        <v>9.8620000000000001</v>
      </c>
    </row>
    <row r="4569" spans="1:10" x14ac:dyDescent="0.25">
      <c r="A4569" s="33">
        <v>42674</v>
      </c>
      <c r="B4569" s="44">
        <v>1.0946</v>
      </c>
      <c r="C4569" s="44">
        <v>114.97</v>
      </c>
      <c r="D4569" s="44">
        <v>27.024000000000001</v>
      </c>
      <c r="E4569" s="44">
        <v>7.4393000000000002</v>
      </c>
      <c r="F4569" s="44">
        <v>0.90049999999999997</v>
      </c>
      <c r="G4569" s="44">
        <v>308.44</v>
      </c>
      <c r="H4569" s="44">
        <v>4.3277999999999999</v>
      </c>
      <c r="I4569" s="44">
        <v>1.4594</v>
      </c>
      <c r="J4569" s="45">
        <v>9.8650000000000002</v>
      </c>
    </row>
    <row r="4570" spans="1:10" x14ac:dyDescent="0.25">
      <c r="A4570" s="33">
        <v>42675</v>
      </c>
      <c r="B4570" s="44">
        <v>1.1025</v>
      </c>
      <c r="C4570" s="44">
        <v>115.57</v>
      </c>
      <c r="D4570" s="44">
        <v>27.024000000000001</v>
      </c>
      <c r="E4570" s="44">
        <v>7.4389000000000003</v>
      </c>
      <c r="F4570" s="44">
        <v>0.90173000000000003</v>
      </c>
      <c r="G4570" s="44">
        <v>307.73</v>
      </c>
      <c r="H4570" s="44">
        <v>4.3085000000000004</v>
      </c>
      <c r="I4570" s="44">
        <v>1.4648000000000001</v>
      </c>
      <c r="J4570" s="45">
        <v>9.8800000000000008</v>
      </c>
    </row>
    <row r="4571" spans="1:10" x14ac:dyDescent="0.25">
      <c r="A4571" s="33">
        <v>42676</v>
      </c>
      <c r="B4571" s="44">
        <v>1.1094999999999999</v>
      </c>
      <c r="C4571" s="44">
        <v>114.62</v>
      </c>
      <c r="D4571" s="44">
        <v>27.021999999999998</v>
      </c>
      <c r="E4571" s="44">
        <v>7.4394999999999998</v>
      </c>
      <c r="F4571" s="44">
        <v>0.90063000000000004</v>
      </c>
      <c r="G4571" s="44">
        <v>308.06</v>
      </c>
      <c r="H4571" s="44">
        <v>4.3254999999999999</v>
      </c>
      <c r="I4571" s="44">
        <v>1.4491000000000001</v>
      </c>
      <c r="J4571" s="45">
        <v>9.891</v>
      </c>
    </row>
    <row r="4572" spans="1:10" x14ac:dyDescent="0.25">
      <c r="A4572" s="33">
        <v>42677</v>
      </c>
      <c r="B4572" s="44">
        <v>1.1064000000000001</v>
      </c>
      <c r="C4572" s="44">
        <v>114.25</v>
      </c>
      <c r="D4572" s="44">
        <v>27.021000000000001</v>
      </c>
      <c r="E4572" s="44">
        <v>7.4405999999999999</v>
      </c>
      <c r="F4572" s="44">
        <v>0.88658000000000003</v>
      </c>
      <c r="G4572" s="44">
        <v>307.88</v>
      </c>
      <c r="H4572" s="44">
        <v>4.3186</v>
      </c>
      <c r="I4572" s="44">
        <v>1.4540999999999999</v>
      </c>
      <c r="J4572" s="45">
        <v>9.9068000000000005</v>
      </c>
    </row>
    <row r="4573" spans="1:10" x14ac:dyDescent="0.25">
      <c r="A4573" s="33">
        <v>42678</v>
      </c>
      <c r="B4573" s="44">
        <v>1.1093</v>
      </c>
      <c r="C4573" s="44">
        <v>114.24</v>
      </c>
      <c r="D4573" s="44">
        <v>27.021000000000001</v>
      </c>
      <c r="E4573" s="44">
        <v>7.4412000000000003</v>
      </c>
      <c r="F4573" s="44">
        <v>0.88807999999999998</v>
      </c>
      <c r="G4573" s="44">
        <v>306.13</v>
      </c>
      <c r="H4573" s="44">
        <v>4.3188000000000004</v>
      </c>
      <c r="I4573" s="44">
        <v>1.4516</v>
      </c>
      <c r="J4573" s="45">
        <v>9.9629999999999992</v>
      </c>
    </row>
    <row r="4574" spans="1:10" x14ac:dyDescent="0.25">
      <c r="A4574" s="33">
        <v>42681</v>
      </c>
      <c r="B4574" s="44">
        <v>1.1062000000000001</v>
      </c>
      <c r="C4574" s="44">
        <v>115.4</v>
      </c>
      <c r="D4574" s="44">
        <v>27.021000000000001</v>
      </c>
      <c r="E4574" s="44">
        <v>7.4408000000000003</v>
      </c>
      <c r="F4574" s="44">
        <v>0.89039999999999997</v>
      </c>
      <c r="G4574" s="44">
        <v>306.05</v>
      </c>
      <c r="H4574" s="44">
        <v>4.3300999999999998</v>
      </c>
      <c r="I4574" s="44">
        <v>1.4527000000000001</v>
      </c>
      <c r="J4574" s="45">
        <v>9.9832999999999998</v>
      </c>
    </row>
    <row r="4575" spans="1:10" x14ac:dyDescent="0.25">
      <c r="A4575" s="33">
        <v>42682</v>
      </c>
      <c r="B4575" s="44">
        <v>1.1037999999999999</v>
      </c>
      <c r="C4575" s="44">
        <v>115.66</v>
      </c>
      <c r="D4575" s="44">
        <v>27.021000000000001</v>
      </c>
      <c r="E4575" s="44">
        <v>7.4417999999999997</v>
      </c>
      <c r="F4575" s="44">
        <v>0.89088000000000001</v>
      </c>
      <c r="G4575" s="44">
        <v>305.57</v>
      </c>
      <c r="H4575" s="44">
        <v>4.3282999999999996</v>
      </c>
      <c r="I4575" s="44">
        <v>1.4475</v>
      </c>
      <c r="J4575" s="45">
        <v>9.9184999999999999</v>
      </c>
    </row>
    <row r="4576" spans="1:10" x14ac:dyDescent="0.25">
      <c r="A4576" s="33">
        <v>42683</v>
      </c>
      <c r="B4576" s="44">
        <v>1.1022000000000001</v>
      </c>
      <c r="C4576" s="44">
        <v>114.54</v>
      </c>
      <c r="D4576" s="44">
        <v>27.027000000000001</v>
      </c>
      <c r="E4576" s="44">
        <v>7.4417</v>
      </c>
      <c r="F4576" s="44">
        <v>0.89029999999999998</v>
      </c>
      <c r="G4576" s="44">
        <v>304.95</v>
      </c>
      <c r="H4576" s="44">
        <v>4.3388</v>
      </c>
      <c r="I4576" s="44">
        <v>1.4366000000000001</v>
      </c>
      <c r="J4576" s="45">
        <v>10.0025</v>
      </c>
    </row>
    <row r="4577" spans="1:10" x14ac:dyDescent="0.25">
      <c r="A4577" s="33">
        <v>42684</v>
      </c>
      <c r="B4577" s="44">
        <v>1.0894999999999999</v>
      </c>
      <c r="C4577" s="44">
        <v>116.4</v>
      </c>
      <c r="D4577" s="44">
        <v>27.021999999999998</v>
      </c>
      <c r="E4577" s="44">
        <v>7.4413999999999998</v>
      </c>
      <c r="F4577" s="44">
        <v>0.87785000000000002</v>
      </c>
      <c r="G4577" s="44">
        <v>307.3</v>
      </c>
      <c r="H4577" s="44">
        <v>4.3587999999999996</v>
      </c>
      <c r="I4577" s="44">
        <v>1.4375</v>
      </c>
      <c r="J4577" s="45">
        <v>9.9090000000000007</v>
      </c>
    </row>
    <row r="4578" spans="1:10" x14ac:dyDescent="0.25">
      <c r="A4578" s="33">
        <v>42685</v>
      </c>
      <c r="B4578" s="44">
        <v>1.0904</v>
      </c>
      <c r="C4578" s="44">
        <v>115.96</v>
      </c>
      <c r="D4578" s="44">
        <v>27.053999999999998</v>
      </c>
      <c r="E4578" s="44">
        <v>7.4423000000000004</v>
      </c>
      <c r="F4578" s="44">
        <v>0.86133000000000004</v>
      </c>
      <c r="G4578" s="44">
        <v>309.25</v>
      </c>
      <c r="H4578" s="44">
        <v>4.4081000000000001</v>
      </c>
      <c r="I4578" s="44">
        <v>1.4417</v>
      </c>
      <c r="J4578" s="45">
        <v>9.8610000000000007</v>
      </c>
    </row>
    <row r="4579" spans="1:10" x14ac:dyDescent="0.25">
      <c r="A4579" s="33">
        <v>42688</v>
      </c>
      <c r="B4579" s="44">
        <v>1.0777000000000001</v>
      </c>
      <c r="C4579" s="44">
        <v>116.27</v>
      </c>
      <c r="D4579" s="44">
        <v>27.026</v>
      </c>
      <c r="E4579" s="44">
        <v>7.4424999999999999</v>
      </c>
      <c r="F4579" s="44">
        <v>0.85985</v>
      </c>
      <c r="G4579" s="44">
        <v>310.13</v>
      </c>
      <c r="H4579" s="44">
        <v>4.4059999999999997</v>
      </c>
      <c r="I4579" s="44">
        <v>1.4287000000000001</v>
      </c>
      <c r="J4579" s="45">
        <v>9.8094999999999999</v>
      </c>
    </row>
    <row r="4580" spans="1:10" x14ac:dyDescent="0.25">
      <c r="A4580" s="33">
        <v>42689</v>
      </c>
      <c r="B4580" s="44">
        <v>1.0765</v>
      </c>
      <c r="C4580" s="44">
        <v>116.55</v>
      </c>
      <c r="D4580" s="44">
        <v>27.03</v>
      </c>
      <c r="E4580" s="44">
        <v>7.4433999999999996</v>
      </c>
      <c r="F4580" s="44">
        <v>0.86638000000000004</v>
      </c>
      <c r="G4580" s="44">
        <v>309.97000000000003</v>
      </c>
      <c r="H4580" s="44">
        <v>4.4245000000000001</v>
      </c>
      <c r="I4580" s="44">
        <v>1.4381999999999999</v>
      </c>
      <c r="J4580" s="45">
        <v>9.8510000000000009</v>
      </c>
    </row>
    <row r="4581" spans="1:10" x14ac:dyDescent="0.25">
      <c r="A4581" s="33">
        <v>42690</v>
      </c>
      <c r="B4581" s="44">
        <v>1.0702</v>
      </c>
      <c r="C4581" s="44">
        <v>117.25</v>
      </c>
      <c r="D4581" s="44">
        <v>27.036000000000001</v>
      </c>
      <c r="E4581" s="44">
        <v>7.4421999999999997</v>
      </c>
      <c r="F4581" s="44">
        <v>0.86109999999999998</v>
      </c>
      <c r="G4581" s="44">
        <v>310.58999999999997</v>
      </c>
      <c r="H4581" s="44">
        <v>4.4432999999999998</v>
      </c>
      <c r="I4581" s="44">
        <v>1.4382999999999999</v>
      </c>
      <c r="J4581" s="45">
        <v>9.8328000000000007</v>
      </c>
    </row>
    <row r="4582" spans="1:10" x14ac:dyDescent="0.25">
      <c r="A4582" s="33">
        <v>42691</v>
      </c>
      <c r="B4582" s="44">
        <v>1.0717000000000001</v>
      </c>
      <c r="C4582" s="44">
        <v>117.12</v>
      </c>
      <c r="D4582" s="44">
        <v>27.05</v>
      </c>
      <c r="E4582" s="44">
        <v>7.4419000000000004</v>
      </c>
      <c r="F4582" s="44">
        <v>0.86055000000000004</v>
      </c>
      <c r="G4582" s="44">
        <v>309.36</v>
      </c>
      <c r="H4582" s="44">
        <v>4.4447999999999999</v>
      </c>
      <c r="I4582" s="44">
        <v>1.4244000000000001</v>
      </c>
      <c r="J4582" s="45">
        <v>9.8368000000000002</v>
      </c>
    </row>
    <row r="4583" spans="1:10" x14ac:dyDescent="0.25">
      <c r="A4583" s="33">
        <v>42692</v>
      </c>
      <c r="B4583" s="44">
        <v>1.0629</v>
      </c>
      <c r="C4583" s="44">
        <v>116.95</v>
      </c>
      <c r="D4583" s="44">
        <v>27.035</v>
      </c>
      <c r="E4583" s="44">
        <v>7.4398999999999997</v>
      </c>
      <c r="F4583" s="44">
        <v>0.86217999999999995</v>
      </c>
      <c r="G4583" s="44">
        <v>309.49</v>
      </c>
      <c r="H4583" s="44">
        <v>4.4428999999999998</v>
      </c>
      <c r="I4583" s="44">
        <v>1.4184000000000001</v>
      </c>
      <c r="J4583" s="45">
        <v>9.8242999999999991</v>
      </c>
    </row>
    <row r="4584" spans="1:10" x14ac:dyDescent="0.25">
      <c r="A4584" s="33">
        <v>42695</v>
      </c>
      <c r="B4584" s="44">
        <v>1.0630999999999999</v>
      </c>
      <c r="C4584" s="44">
        <v>117.59</v>
      </c>
      <c r="D4584" s="44">
        <v>27.032</v>
      </c>
      <c r="E4584" s="44">
        <v>7.4409000000000001</v>
      </c>
      <c r="F4584" s="44">
        <v>0.85724999999999996</v>
      </c>
      <c r="G4584" s="44">
        <v>309.13</v>
      </c>
      <c r="H4584" s="44">
        <v>4.4306999999999999</v>
      </c>
      <c r="I4584" s="44">
        <v>1.4114</v>
      </c>
      <c r="J4584" s="45">
        <v>9.8145000000000007</v>
      </c>
    </row>
    <row r="4585" spans="1:10" x14ac:dyDescent="0.25">
      <c r="A4585" s="33">
        <v>42696</v>
      </c>
      <c r="B4585" s="44">
        <v>1.0617000000000001</v>
      </c>
      <c r="C4585" s="44">
        <v>117.74</v>
      </c>
      <c r="D4585" s="44">
        <v>27.044</v>
      </c>
      <c r="E4585" s="44">
        <v>7.4398999999999997</v>
      </c>
      <c r="F4585" s="44">
        <v>0.85423000000000004</v>
      </c>
      <c r="G4585" s="44">
        <v>308.89</v>
      </c>
      <c r="H4585" s="44">
        <v>4.4204999999999997</v>
      </c>
      <c r="I4585" s="44">
        <v>1.4157</v>
      </c>
      <c r="J4585" s="45">
        <v>9.7972999999999999</v>
      </c>
    </row>
    <row r="4586" spans="1:10" x14ac:dyDescent="0.25">
      <c r="A4586" s="33">
        <v>42697</v>
      </c>
      <c r="B4586" s="44">
        <v>1.0602</v>
      </c>
      <c r="C4586" s="44">
        <v>118.04</v>
      </c>
      <c r="D4586" s="44">
        <v>27.027000000000001</v>
      </c>
      <c r="E4586" s="44">
        <v>7.4398</v>
      </c>
      <c r="F4586" s="44">
        <v>0.85392999999999997</v>
      </c>
      <c r="G4586" s="44">
        <v>310.04000000000002</v>
      </c>
      <c r="H4586" s="44">
        <v>4.4154</v>
      </c>
      <c r="I4586" s="44">
        <v>1.4161999999999999</v>
      </c>
      <c r="J4586" s="45">
        <v>9.7863000000000007</v>
      </c>
    </row>
    <row r="4587" spans="1:10" x14ac:dyDescent="0.25">
      <c r="A4587" s="33">
        <v>42698</v>
      </c>
      <c r="B4587" s="44">
        <v>1.0548</v>
      </c>
      <c r="C4587" s="44">
        <v>119.43</v>
      </c>
      <c r="D4587" s="44">
        <v>27.033999999999999</v>
      </c>
      <c r="E4587" s="44">
        <v>7.4372999999999996</v>
      </c>
      <c r="F4587" s="44">
        <v>0.84799999999999998</v>
      </c>
      <c r="G4587" s="44">
        <v>310.45999999999998</v>
      </c>
      <c r="H4587" s="44">
        <v>4.4238999999999997</v>
      </c>
      <c r="I4587" s="44">
        <v>1.4251</v>
      </c>
      <c r="J4587" s="45">
        <v>9.7658000000000005</v>
      </c>
    </row>
    <row r="4588" spans="1:10" x14ac:dyDescent="0.25">
      <c r="A4588" s="33">
        <v>42699</v>
      </c>
      <c r="B4588" s="44">
        <v>1.0591999999999999</v>
      </c>
      <c r="C4588" s="44">
        <v>119.73</v>
      </c>
      <c r="D4588" s="44">
        <v>27.039000000000001</v>
      </c>
      <c r="E4588" s="44">
        <v>7.4379999999999997</v>
      </c>
      <c r="F4588" s="44">
        <v>0.85182000000000002</v>
      </c>
      <c r="G4588" s="44">
        <v>309.33</v>
      </c>
      <c r="H4588" s="44">
        <v>4.4189999999999996</v>
      </c>
      <c r="I4588" s="44">
        <v>1.4169</v>
      </c>
      <c r="J4588" s="45">
        <v>9.7840000000000007</v>
      </c>
    </row>
    <row r="4589" spans="1:10" x14ac:dyDescent="0.25">
      <c r="A4589" s="33">
        <v>42702</v>
      </c>
      <c r="B4589" s="44">
        <v>1.0588</v>
      </c>
      <c r="C4589" s="44">
        <v>119.25</v>
      </c>
      <c r="D4589" s="44">
        <v>27.044</v>
      </c>
      <c r="E4589" s="44">
        <v>7.4389000000000003</v>
      </c>
      <c r="F4589" s="44">
        <v>0.85302999999999995</v>
      </c>
      <c r="G4589" s="44">
        <v>310.64999999999998</v>
      </c>
      <c r="H4589" s="44">
        <v>4.4194000000000004</v>
      </c>
      <c r="I4589" s="44">
        <v>1.4181999999999999</v>
      </c>
      <c r="J4589" s="45">
        <v>9.7797999999999998</v>
      </c>
    </row>
    <row r="4590" spans="1:10" x14ac:dyDescent="0.25">
      <c r="A4590" s="33">
        <v>42703</v>
      </c>
      <c r="B4590" s="44">
        <v>1.0576000000000001</v>
      </c>
      <c r="C4590" s="44">
        <v>119.48</v>
      </c>
      <c r="D4590" s="44">
        <v>27.045000000000002</v>
      </c>
      <c r="E4590" s="44">
        <v>7.4390999999999998</v>
      </c>
      <c r="F4590" s="44">
        <v>0.84814999999999996</v>
      </c>
      <c r="G4590" s="44">
        <v>311.48</v>
      </c>
      <c r="H4590" s="44">
        <v>4.4298999999999999</v>
      </c>
      <c r="I4590" s="44">
        <v>1.4189000000000001</v>
      </c>
      <c r="J4590" s="45">
        <v>9.7667999999999999</v>
      </c>
    </row>
    <row r="4591" spans="1:10" x14ac:dyDescent="0.25">
      <c r="A4591" s="33">
        <v>42704</v>
      </c>
      <c r="B4591" s="44">
        <v>1.0634999999999999</v>
      </c>
      <c r="C4591" s="44">
        <v>120.48</v>
      </c>
      <c r="D4591" s="44">
        <v>27.06</v>
      </c>
      <c r="E4591" s="44">
        <v>7.4402999999999997</v>
      </c>
      <c r="F4591" s="44">
        <v>0.85250000000000004</v>
      </c>
      <c r="G4591" s="44">
        <v>311.51</v>
      </c>
      <c r="H4591" s="44">
        <v>4.4482999999999997</v>
      </c>
      <c r="I4591" s="44">
        <v>1.4184000000000001</v>
      </c>
      <c r="J4591" s="45">
        <v>9.7538</v>
      </c>
    </row>
    <row r="4592" spans="1:10" x14ac:dyDescent="0.25">
      <c r="A4592" s="33">
        <v>42705</v>
      </c>
      <c r="B4592" s="44">
        <v>1.0627</v>
      </c>
      <c r="C4592" s="44">
        <v>121.39</v>
      </c>
      <c r="D4592" s="44">
        <v>27.061</v>
      </c>
      <c r="E4592" s="44">
        <v>7.4401000000000002</v>
      </c>
      <c r="F4592" s="44">
        <v>0.84097999999999995</v>
      </c>
      <c r="G4592" s="44">
        <v>313.95999999999998</v>
      </c>
      <c r="H4592" s="44">
        <v>4.4676</v>
      </c>
      <c r="I4592" s="44">
        <v>1.4080999999999999</v>
      </c>
      <c r="J4592" s="45">
        <v>9.7934999999999999</v>
      </c>
    </row>
    <row r="4593" spans="1:10" x14ac:dyDescent="0.25">
      <c r="A4593" s="33">
        <v>42706</v>
      </c>
      <c r="B4593" s="44">
        <v>1.0642</v>
      </c>
      <c r="C4593" s="44">
        <v>121.2</v>
      </c>
      <c r="D4593" s="44">
        <v>27.058</v>
      </c>
      <c r="E4593" s="44">
        <v>7.4398</v>
      </c>
      <c r="F4593" s="44">
        <v>0.84302999999999995</v>
      </c>
      <c r="G4593" s="44">
        <v>313.93</v>
      </c>
      <c r="H4593" s="44">
        <v>4.4892000000000003</v>
      </c>
      <c r="I4593" s="44">
        <v>1.4127000000000001</v>
      </c>
      <c r="J4593" s="45">
        <v>9.7982999999999993</v>
      </c>
    </row>
    <row r="4594" spans="1:10" x14ac:dyDescent="0.25">
      <c r="A4594" s="33">
        <v>42709</v>
      </c>
      <c r="B4594" s="44">
        <v>1.0702</v>
      </c>
      <c r="C4594" s="44">
        <v>122.32</v>
      </c>
      <c r="D4594" s="44">
        <v>27.056999999999999</v>
      </c>
      <c r="E4594" s="44">
        <v>7.4396000000000004</v>
      </c>
      <c r="F4594" s="44">
        <v>0.84167999999999998</v>
      </c>
      <c r="G4594" s="44">
        <v>313.97000000000003</v>
      </c>
      <c r="H4594" s="44">
        <v>4.5004999999999997</v>
      </c>
      <c r="I4594" s="44">
        <v>1.4198999999999999</v>
      </c>
      <c r="J4594" s="45">
        <v>9.8015000000000008</v>
      </c>
    </row>
    <row r="4595" spans="1:10" x14ac:dyDescent="0.25">
      <c r="A4595" s="33">
        <v>42710</v>
      </c>
      <c r="B4595" s="44">
        <v>1.0733999999999999</v>
      </c>
      <c r="C4595" s="44">
        <v>122.28</v>
      </c>
      <c r="D4595" s="44">
        <v>27.045000000000002</v>
      </c>
      <c r="E4595" s="44">
        <v>7.4383999999999997</v>
      </c>
      <c r="F4595" s="44">
        <v>0.84209999999999996</v>
      </c>
      <c r="G4595" s="44">
        <v>313.49</v>
      </c>
      <c r="H4595" s="44">
        <v>4.4779999999999998</v>
      </c>
      <c r="I4595" s="44">
        <v>1.4234</v>
      </c>
      <c r="J4595" s="45">
        <v>9.8030000000000008</v>
      </c>
    </row>
    <row r="4596" spans="1:10" x14ac:dyDescent="0.25">
      <c r="A4596" s="33">
        <v>42711</v>
      </c>
      <c r="B4596" s="44">
        <v>1.073</v>
      </c>
      <c r="C4596" s="44">
        <v>122.42</v>
      </c>
      <c r="D4596" s="44">
        <v>27.036000000000001</v>
      </c>
      <c r="E4596" s="44">
        <v>7.4378000000000002</v>
      </c>
      <c r="F4596" s="44">
        <v>0.85094999999999998</v>
      </c>
      <c r="G4596" s="44">
        <v>312.98</v>
      </c>
      <c r="H4596" s="44">
        <v>4.4279999999999999</v>
      </c>
      <c r="I4596" s="44">
        <v>1.4221999999999999</v>
      </c>
      <c r="J4596" s="45">
        <v>9.7735000000000003</v>
      </c>
    </row>
    <row r="4597" spans="1:10" x14ac:dyDescent="0.25">
      <c r="A4597" s="33">
        <v>42712</v>
      </c>
      <c r="B4597" s="44">
        <v>1.0762</v>
      </c>
      <c r="C4597" s="44">
        <v>122.61</v>
      </c>
      <c r="D4597" s="44">
        <v>27.038</v>
      </c>
      <c r="E4597" s="44">
        <v>7.4390000000000001</v>
      </c>
      <c r="F4597" s="44">
        <v>0.84994999999999998</v>
      </c>
      <c r="G4597" s="44">
        <v>314.29000000000002</v>
      </c>
      <c r="H4597" s="44">
        <v>4.4539999999999997</v>
      </c>
      <c r="I4597" s="44">
        <v>1.4238</v>
      </c>
      <c r="J4597" s="45">
        <v>9.7227999999999994</v>
      </c>
    </row>
    <row r="4598" spans="1:10" x14ac:dyDescent="0.25">
      <c r="A4598" s="33">
        <v>42713</v>
      </c>
      <c r="B4598" s="44">
        <v>1.0559000000000001</v>
      </c>
      <c r="C4598" s="44">
        <v>121.48</v>
      </c>
      <c r="D4598" s="44">
        <v>27.027000000000001</v>
      </c>
      <c r="E4598" s="44">
        <v>7.4368999999999996</v>
      </c>
      <c r="F4598" s="44">
        <v>0.83935000000000004</v>
      </c>
      <c r="G4598" s="44">
        <v>314.45</v>
      </c>
      <c r="H4598" s="44">
        <v>4.4454000000000002</v>
      </c>
      <c r="I4598" s="44">
        <v>1.4321999999999999</v>
      </c>
      <c r="J4598" s="45">
        <v>9.6910000000000007</v>
      </c>
    </row>
    <row r="4599" spans="1:10" x14ac:dyDescent="0.25">
      <c r="A4599" s="33">
        <v>42716</v>
      </c>
      <c r="B4599" s="44">
        <v>1.0596000000000001</v>
      </c>
      <c r="C4599" s="44">
        <v>122.69</v>
      </c>
      <c r="D4599" s="44">
        <v>27.027000000000001</v>
      </c>
      <c r="E4599" s="44">
        <v>7.4371</v>
      </c>
      <c r="F4599" s="44">
        <v>0.83899999999999997</v>
      </c>
      <c r="G4599" s="44">
        <v>314.02</v>
      </c>
      <c r="H4599" s="44">
        <v>4.4530000000000003</v>
      </c>
      <c r="I4599" s="44">
        <v>1.431</v>
      </c>
      <c r="J4599" s="45">
        <v>9.7445000000000004</v>
      </c>
    </row>
    <row r="4600" spans="1:10" x14ac:dyDescent="0.25">
      <c r="A4600" s="33">
        <v>42717</v>
      </c>
      <c r="B4600" s="44">
        <v>1.0609999999999999</v>
      </c>
      <c r="C4600" s="44">
        <v>122.27</v>
      </c>
      <c r="D4600" s="44">
        <v>27.021999999999998</v>
      </c>
      <c r="E4600" s="44">
        <v>7.4370000000000003</v>
      </c>
      <c r="F4600" s="44">
        <v>0.83487999999999996</v>
      </c>
      <c r="G4600" s="44">
        <v>314.31</v>
      </c>
      <c r="H4600" s="44">
        <v>4.4442000000000004</v>
      </c>
      <c r="I4600" s="44">
        <v>1.4165000000000001</v>
      </c>
      <c r="J4600" s="45">
        <v>9.718</v>
      </c>
    </row>
    <row r="4601" spans="1:10" x14ac:dyDescent="0.25">
      <c r="A4601" s="33">
        <v>42718</v>
      </c>
      <c r="B4601" s="44">
        <v>1.0644</v>
      </c>
      <c r="C4601" s="44">
        <v>122.39</v>
      </c>
      <c r="D4601" s="44">
        <v>27.023</v>
      </c>
      <c r="E4601" s="44">
        <v>7.4359000000000002</v>
      </c>
      <c r="F4601" s="44">
        <v>0.83962999999999999</v>
      </c>
      <c r="G4601" s="44">
        <v>314.89</v>
      </c>
      <c r="H4601" s="44">
        <v>4.4401999999999999</v>
      </c>
      <c r="I4601" s="44">
        <v>1.4123000000000001</v>
      </c>
      <c r="J4601" s="45">
        <v>9.7553000000000001</v>
      </c>
    </row>
    <row r="4602" spans="1:10" x14ac:dyDescent="0.25">
      <c r="A4602" s="33">
        <v>42719</v>
      </c>
      <c r="B4602" s="44">
        <v>1.0419</v>
      </c>
      <c r="C4602" s="44">
        <v>123.03</v>
      </c>
      <c r="D4602" s="44">
        <v>27.021000000000001</v>
      </c>
      <c r="E4602" s="44">
        <v>7.4349999999999996</v>
      </c>
      <c r="F4602" s="44">
        <v>0.83597999999999995</v>
      </c>
      <c r="G4602" s="44">
        <v>313.17</v>
      </c>
      <c r="H4602" s="44">
        <v>4.4450000000000003</v>
      </c>
      <c r="I4602" s="44">
        <v>1.4126000000000001</v>
      </c>
      <c r="J4602" s="45">
        <v>9.7688000000000006</v>
      </c>
    </row>
    <row r="4603" spans="1:10" x14ac:dyDescent="0.25">
      <c r="A4603" s="33">
        <v>42720</v>
      </c>
      <c r="B4603" s="44">
        <v>1.0439000000000001</v>
      </c>
      <c r="C4603" s="44">
        <v>123.38</v>
      </c>
      <c r="D4603" s="44">
        <v>27.021000000000001</v>
      </c>
      <c r="E4603" s="44">
        <v>7.4340000000000002</v>
      </c>
      <c r="F4603" s="44">
        <v>0.83889999999999998</v>
      </c>
      <c r="G4603" s="44">
        <v>312.45</v>
      </c>
      <c r="H4603" s="44">
        <v>4.42</v>
      </c>
      <c r="I4603" s="44">
        <v>1.413</v>
      </c>
      <c r="J4603" s="45">
        <v>9.7889999999999997</v>
      </c>
    </row>
    <row r="4604" spans="1:10" x14ac:dyDescent="0.25">
      <c r="A4604" s="33">
        <v>42723</v>
      </c>
      <c r="B4604" s="44">
        <v>1.0422</v>
      </c>
      <c r="C4604" s="44">
        <v>122.19</v>
      </c>
      <c r="D4604" s="44">
        <v>27.021000000000001</v>
      </c>
      <c r="E4604" s="44">
        <v>7.4343000000000004</v>
      </c>
      <c r="F4604" s="44">
        <v>0.84140000000000004</v>
      </c>
      <c r="G4604" s="44">
        <v>311.79000000000002</v>
      </c>
      <c r="H4604" s="44">
        <v>4.4109999999999996</v>
      </c>
      <c r="I4604" s="44">
        <v>1.4034</v>
      </c>
      <c r="J4604" s="45">
        <v>9.7799999999999994</v>
      </c>
    </row>
    <row r="4605" spans="1:10" x14ac:dyDescent="0.25">
      <c r="A4605" s="33">
        <v>42724</v>
      </c>
      <c r="B4605" s="44">
        <v>1.0364</v>
      </c>
      <c r="C4605" s="44">
        <v>122.43</v>
      </c>
      <c r="D4605" s="44">
        <v>27.021000000000001</v>
      </c>
      <c r="E4605" s="44">
        <v>7.4343000000000004</v>
      </c>
      <c r="F4605" s="44">
        <v>0.83977999999999997</v>
      </c>
      <c r="G4605" s="44">
        <v>310.98</v>
      </c>
      <c r="H4605" s="44">
        <v>4.4095000000000004</v>
      </c>
      <c r="I4605" s="44">
        <v>1.4032</v>
      </c>
      <c r="J4605" s="45">
        <v>9.7264999999999997</v>
      </c>
    </row>
    <row r="4606" spans="1:10" x14ac:dyDescent="0.25">
      <c r="A4606" s="33">
        <v>42725</v>
      </c>
      <c r="B4606" s="44">
        <v>1.0421</v>
      </c>
      <c r="C4606" s="44">
        <v>122.31</v>
      </c>
      <c r="D4606" s="44">
        <v>27.021000000000001</v>
      </c>
      <c r="E4606" s="44">
        <v>7.4341999999999997</v>
      </c>
      <c r="F4606" s="44">
        <v>0.84240000000000004</v>
      </c>
      <c r="G4606" s="44">
        <v>310.27999999999997</v>
      </c>
      <c r="H4606" s="44">
        <v>4.4081999999999999</v>
      </c>
      <c r="I4606" s="44">
        <v>1.3958999999999999</v>
      </c>
      <c r="J4606" s="45">
        <v>9.6385000000000005</v>
      </c>
    </row>
    <row r="4607" spans="1:10" x14ac:dyDescent="0.25">
      <c r="A4607" s="33">
        <v>42726</v>
      </c>
      <c r="B4607" s="44">
        <v>1.0444</v>
      </c>
      <c r="C4607" s="44">
        <v>122.86</v>
      </c>
      <c r="D4607" s="44">
        <v>27.021000000000001</v>
      </c>
      <c r="E4607" s="44">
        <v>7.4341999999999997</v>
      </c>
      <c r="F4607" s="44">
        <v>0.84645000000000004</v>
      </c>
      <c r="G4607" s="44">
        <v>310.22000000000003</v>
      </c>
      <c r="H4607" s="44">
        <v>4.4096000000000002</v>
      </c>
      <c r="I4607" s="44">
        <v>1.3953</v>
      </c>
      <c r="J4607" s="45">
        <v>9.6007999999999996</v>
      </c>
    </row>
    <row r="4608" spans="1:10" x14ac:dyDescent="0.25">
      <c r="A4608" s="33">
        <v>42727</v>
      </c>
      <c r="B4608" s="44">
        <v>1.0446</v>
      </c>
      <c r="C4608" s="44">
        <v>122.6</v>
      </c>
      <c r="D4608" s="44">
        <v>27.023</v>
      </c>
      <c r="E4608" s="44">
        <v>7.4341999999999997</v>
      </c>
      <c r="F4608" s="44">
        <v>0.85277999999999998</v>
      </c>
      <c r="G4608" s="44">
        <v>309.68</v>
      </c>
      <c r="H4608" s="44">
        <v>4.4097999999999997</v>
      </c>
      <c r="I4608" s="44">
        <v>1.3974</v>
      </c>
      <c r="J4608" s="45">
        <v>9.6460000000000008</v>
      </c>
    </row>
    <row r="4609" spans="1:10" x14ac:dyDescent="0.25">
      <c r="A4609" s="33">
        <v>42731</v>
      </c>
      <c r="B4609" s="44">
        <v>1.0445</v>
      </c>
      <c r="C4609" s="44">
        <v>122.61</v>
      </c>
      <c r="D4609" s="44">
        <v>27.021000000000001</v>
      </c>
      <c r="E4609" s="44">
        <v>7.4352</v>
      </c>
      <c r="F4609" s="44">
        <v>0.85299999999999998</v>
      </c>
      <c r="G4609" s="44">
        <v>309.13</v>
      </c>
      <c r="H4609" s="44">
        <v>4.4089999999999998</v>
      </c>
      <c r="I4609" s="44">
        <v>1.3992</v>
      </c>
      <c r="J4609" s="45">
        <v>9.6587999999999994</v>
      </c>
    </row>
    <row r="4610" spans="1:10" x14ac:dyDescent="0.25">
      <c r="A4610" s="33">
        <v>42732</v>
      </c>
      <c r="B4610" s="44">
        <v>1.0401</v>
      </c>
      <c r="C4610" s="44">
        <v>122.39</v>
      </c>
      <c r="D4610" s="44">
        <v>27.042000000000002</v>
      </c>
      <c r="E4610" s="44">
        <v>7.4351000000000003</v>
      </c>
      <c r="F4610" s="44">
        <v>0.85128000000000004</v>
      </c>
      <c r="G4610" s="44">
        <v>309.02999999999997</v>
      </c>
      <c r="H4610" s="44">
        <v>4.4028</v>
      </c>
      <c r="I4610" s="44">
        <v>1.3986000000000001</v>
      </c>
      <c r="J4610" s="45">
        <v>9.5783000000000005</v>
      </c>
    </row>
    <row r="4611" spans="1:10" x14ac:dyDescent="0.25">
      <c r="A4611" s="33">
        <v>42733</v>
      </c>
      <c r="B4611" s="44">
        <v>1.0452999999999999</v>
      </c>
      <c r="C4611" s="44">
        <v>122.04</v>
      </c>
      <c r="D4611" s="44">
        <v>27.021000000000001</v>
      </c>
      <c r="E4611" s="44">
        <v>7.4337999999999997</v>
      </c>
      <c r="F4611" s="44">
        <v>0.85299999999999998</v>
      </c>
      <c r="G4611" s="44">
        <v>310.08999999999997</v>
      </c>
      <c r="H4611" s="44">
        <v>4.4141000000000004</v>
      </c>
      <c r="I4611" s="44">
        <v>1.4014</v>
      </c>
      <c r="J4611" s="45">
        <v>9.5585000000000004</v>
      </c>
    </row>
    <row r="4612" spans="1:10" x14ac:dyDescent="0.25">
      <c r="A4612" s="33">
        <v>42734</v>
      </c>
      <c r="B4612" s="44">
        <v>1.0541</v>
      </c>
      <c r="C4612" s="44">
        <v>123.4</v>
      </c>
      <c r="D4612" s="44">
        <v>27.021000000000001</v>
      </c>
      <c r="E4612" s="44">
        <v>7.4344000000000001</v>
      </c>
      <c r="F4612" s="44">
        <v>0.85618000000000005</v>
      </c>
      <c r="G4612" s="44">
        <v>309.83</v>
      </c>
      <c r="H4612" s="44">
        <v>4.4103000000000003</v>
      </c>
      <c r="I4612" s="44">
        <v>1.3974</v>
      </c>
      <c r="J4612" s="45">
        <v>9.5525000000000002</v>
      </c>
    </row>
    <row r="4613" spans="1:10" x14ac:dyDescent="0.25">
      <c r="A4613" s="33">
        <v>42737</v>
      </c>
      <c r="B4613" s="44">
        <v>1.0465</v>
      </c>
      <c r="C4613" s="44">
        <v>122.92</v>
      </c>
      <c r="D4613" s="44">
        <v>27.021000000000001</v>
      </c>
      <c r="E4613" s="44">
        <v>7.4348999999999998</v>
      </c>
      <c r="F4613" s="44">
        <v>0.85140000000000005</v>
      </c>
      <c r="G4613" s="44">
        <v>309.45</v>
      </c>
      <c r="H4613" s="44">
        <v>4.4123000000000001</v>
      </c>
      <c r="I4613" s="44">
        <v>1.3964000000000001</v>
      </c>
      <c r="J4613" s="45">
        <v>9.5437999999999992</v>
      </c>
    </row>
    <row r="4614" spans="1:10" x14ac:dyDescent="0.25">
      <c r="A4614" s="33">
        <v>42738</v>
      </c>
      <c r="B4614" s="44">
        <v>1.0385</v>
      </c>
      <c r="C4614" s="44">
        <v>122.75</v>
      </c>
      <c r="D4614" s="44">
        <v>27.02</v>
      </c>
      <c r="E4614" s="44">
        <v>7.4340999999999999</v>
      </c>
      <c r="F4614" s="44">
        <v>0.84565000000000001</v>
      </c>
      <c r="G4614" s="44">
        <v>308.94</v>
      </c>
      <c r="H4614" s="44">
        <v>4.3933999999999997</v>
      </c>
      <c r="I4614" s="44">
        <v>1.3989</v>
      </c>
      <c r="J4614" s="45">
        <v>9.5348000000000006</v>
      </c>
    </row>
    <row r="4615" spans="1:10" x14ac:dyDescent="0.25">
      <c r="A4615" s="33">
        <v>42739</v>
      </c>
      <c r="B4615" s="44">
        <v>1.0437000000000001</v>
      </c>
      <c r="C4615" s="44">
        <v>122.64</v>
      </c>
      <c r="D4615" s="44">
        <v>27.021000000000001</v>
      </c>
      <c r="E4615" s="44">
        <v>7.4343000000000004</v>
      </c>
      <c r="F4615" s="44">
        <v>0.84945000000000004</v>
      </c>
      <c r="G4615" s="44">
        <v>308.35000000000002</v>
      </c>
      <c r="H4615" s="44">
        <v>4.3777999999999997</v>
      </c>
      <c r="I4615" s="44">
        <v>1.3977999999999999</v>
      </c>
      <c r="J4615" s="45">
        <v>9.5237999999999996</v>
      </c>
    </row>
    <row r="4616" spans="1:10" x14ac:dyDescent="0.25">
      <c r="A4616" s="33">
        <v>42740</v>
      </c>
      <c r="B4616" s="44">
        <v>1.0501</v>
      </c>
      <c r="C4616" s="44">
        <v>122.38</v>
      </c>
      <c r="D4616" s="44">
        <v>27.021000000000001</v>
      </c>
      <c r="E4616" s="44">
        <v>7.4340999999999999</v>
      </c>
      <c r="F4616" s="44">
        <v>0.85440000000000005</v>
      </c>
      <c r="G4616" s="44">
        <v>308.27999999999997</v>
      </c>
      <c r="H4616" s="44">
        <v>4.3680000000000003</v>
      </c>
      <c r="I4616" s="44">
        <v>1.4023000000000001</v>
      </c>
      <c r="J4616" s="45">
        <v>9.5341000000000005</v>
      </c>
    </row>
    <row r="4617" spans="1:10" x14ac:dyDescent="0.25">
      <c r="A4617" s="33">
        <v>42741</v>
      </c>
      <c r="B4617" s="44">
        <v>1.0589</v>
      </c>
      <c r="C4617" s="44">
        <v>122.83</v>
      </c>
      <c r="D4617" s="44">
        <v>27.021000000000001</v>
      </c>
      <c r="E4617" s="44">
        <v>7.4343000000000004</v>
      </c>
      <c r="F4617" s="44">
        <v>0.85648000000000002</v>
      </c>
      <c r="G4617" s="44">
        <v>307.24</v>
      </c>
      <c r="H4617" s="44">
        <v>4.3552</v>
      </c>
      <c r="I4617" s="44">
        <v>1.3985000000000001</v>
      </c>
      <c r="J4617" s="45">
        <v>9.5515000000000008</v>
      </c>
    </row>
    <row r="4618" spans="1:10" x14ac:dyDescent="0.25">
      <c r="A4618" s="33">
        <v>42744</v>
      </c>
      <c r="B4618" s="44">
        <v>1.0516000000000001</v>
      </c>
      <c r="C4618" s="44">
        <v>122.66</v>
      </c>
      <c r="D4618" s="44">
        <v>27.021000000000001</v>
      </c>
      <c r="E4618" s="44">
        <v>7.4339000000000004</v>
      </c>
      <c r="F4618" s="44">
        <v>0.86660000000000004</v>
      </c>
      <c r="G4618" s="44">
        <v>308.20999999999998</v>
      </c>
      <c r="H4618" s="44">
        <v>4.3776999999999999</v>
      </c>
      <c r="I4618" s="44">
        <v>1.3956999999999999</v>
      </c>
      <c r="J4618" s="45">
        <v>9.5533000000000001</v>
      </c>
    </row>
    <row r="4619" spans="1:10" x14ac:dyDescent="0.25">
      <c r="A4619" s="33">
        <v>42745</v>
      </c>
      <c r="B4619" s="44">
        <v>1.0567</v>
      </c>
      <c r="C4619" s="44">
        <v>122.84</v>
      </c>
      <c r="D4619" s="44">
        <v>27.021000000000001</v>
      </c>
      <c r="E4619" s="44">
        <v>7.4339000000000004</v>
      </c>
      <c r="F4619" s="44">
        <v>0.86939999999999995</v>
      </c>
      <c r="G4619" s="44">
        <v>308.7</v>
      </c>
      <c r="H4619" s="44">
        <v>4.3720999999999997</v>
      </c>
      <c r="I4619" s="44">
        <v>1.3996999999999999</v>
      </c>
      <c r="J4619" s="45">
        <v>9.5594999999999999</v>
      </c>
    </row>
    <row r="4620" spans="1:10" x14ac:dyDescent="0.25">
      <c r="A4620" s="33">
        <v>42746</v>
      </c>
      <c r="B4620" s="44">
        <v>1.0503</v>
      </c>
      <c r="C4620" s="44">
        <v>122.14</v>
      </c>
      <c r="D4620" s="44">
        <v>27.021000000000001</v>
      </c>
      <c r="E4620" s="44">
        <v>7.4337999999999997</v>
      </c>
      <c r="F4620" s="44">
        <v>0.86724999999999997</v>
      </c>
      <c r="G4620" s="44">
        <v>309.45</v>
      </c>
      <c r="H4620" s="44">
        <v>4.3703000000000003</v>
      </c>
      <c r="I4620" s="44">
        <v>1.4029</v>
      </c>
      <c r="J4620" s="45">
        <v>9.5694999999999997</v>
      </c>
    </row>
    <row r="4621" spans="1:10" x14ac:dyDescent="0.25">
      <c r="A4621" s="33">
        <v>42747</v>
      </c>
      <c r="B4621" s="44">
        <v>1.0679000000000001</v>
      </c>
      <c r="C4621" s="44">
        <v>121.69</v>
      </c>
      <c r="D4621" s="44">
        <v>27.021000000000001</v>
      </c>
      <c r="E4621" s="44">
        <v>7.4341999999999997</v>
      </c>
      <c r="F4621" s="44">
        <v>0.86843000000000004</v>
      </c>
      <c r="G4621" s="44">
        <v>307.14999999999998</v>
      </c>
      <c r="H4621" s="44">
        <v>4.3765000000000001</v>
      </c>
      <c r="I4621" s="44">
        <v>1.401</v>
      </c>
      <c r="J4621" s="45">
        <v>9.5090000000000003</v>
      </c>
    </row>
    <row r="4622" spans="1:10" x14ac:dyDescent="0.25">
      <c r="A4622" s="33">
        <v>42748</v>
      </c>
      <c r="B4622" s="44">
        <v>1.0661</v>
      </c>
      <c r="C4622" s="44">
        <v>121.91</v>
      </c>
      <c r="D4622" s="44">
        <v>27.021000000000001</v>
      </c>
      <c r="E4622" s="44">
        <v>7.4349999999999996</v>
      </c>
      <c r="F4622" s="44">
        <v>0.87548000000000004</v>
      </c>
      <c r="G4622" s="44">
        <v>307.5</v>
      </c>
      <c r="H4622" s="44">
        <v>4.3738999999999999</v>
      </c>
      <c r="I4622" s="44">
        <v>1.4058999999999999</v>
      </c>
      <c r="J4622" s="45">
        <v>9.4875000000000007</v>
      </c>
    </row>
    <row r="4623" spans="1:10" x14ac:dyDescent="0.25">
      <c r="A4623" s="33">
        <v>42751</v>
      </c>
      <c r="B4623" s="44">
        <v>1.0593999999999999</v>
      </c>
      <c r="C4623" s="44">
        <v>120.91</v>
      </c>
      <c r="D4623" s="44">
        <v>27.021000000000001</v>
      </c>
      <c r="E4623" s="44">
        <v>7.4360999999999997</v>
      </c>
      <c r="F4623" s="44">
        <v>0.87807999999999997</v>
      </c>
      <c r="G4623" s="44">
        <v>307.38</v>
      </c>
      <c r="H4623" s="44">
        <v>4.3728999999999996</v>
      </c>
      <c r="I4623" s="44">
        <v>1.3923000000000001</v>
      </c>
      <c r="J4623" s="45">
        <v>9.4830000000000005</v>
      </c>
    </row>
    <row r="4624" spans="1:10" x14ac:dyDescent="0.25">
      <c r="A4624" s="33">
        <v>42752</v>
      </c>
      <c r="B4624" s="44">
        <v>1.0684</v>
      </c>
      <c r="C4624" s="44">
        <v>121.1</v>
      </c>
      <c r="D4624" s="44">
        <v>27.021000000000001</v>
      </c>
      <c r="E4624" s="44">
        <v>7.4363999999999999</v>
      </c>
      <c r="F4624" s="44">
        <v>0.8679</v>
      </c>
      <c r="G4624" s="44">
        <v>307.79000000000002</v>
      </c>
      <c r="H4624" s="44">
        <v>4.3693</v>
      </c>
      <c r="I4624" s="44">
        <v>1.3896999999999999</v>
      </c>
      <c r="J4624" s="45">
        <v>9.5032999999999994</v>
      </c>
    </row>
    <row r="4625" spans="1:10" x14ac:dyDescent="0.25">
      <c r="A4625" s="33">
        <v>42753</v>
      </c>
      <c r="B4625" s="44">
        <v>1.0664</v>
      </c>
      <c r="C4625" s="44">
        <v>121.05</v>
      </c>
      <c r="D4625" s="44">
        <v>27.021000000000001</v>
      </c>
      <c r="E4625" s="44">
        <v>7.4360999999999997</v>
      </c>
      <c r="F4625" s="44">
        <v>0.86833000000000005</v>
      </c>
      <c r="G4625" s="44">
        <v>307.92</v>
      </c>
      <c r="H4625" s="44">
        <v>4.3673000000000002</v>
      </c>
      <c r="I4625" s="44">
        <v>1.3927</v>
      </c>
      <c r="J4625" s="45">
        <v>9.5327999999999999</v>
      </c>
    </row>
    <row r="4626" spans="1:10" x14ac:dyDescent="0.25">
      <c r="A4626" s="33">
        <v>42754</v>
      </c>
      <c r="B4626" s="44">
        <v>1.0668</v>
      </c>
      <c r="C4626" s="44">
        <v>122.23</v>
      </c>
      <c r="D4626" s="44">
        <v>27.021000000000001</v>
      </c>
      <c r="E4626" s="44">
        <v>7.4359999999999999</v>
      </c>
      <c r="F4626" s="44">
        <v>0.86555000000000004</v>
      </c>
      <c r="G4626" s="44">
        <v>308.39999999999998</v>
      </c>
      <c r="H4626" s="44">
        <v>4.3727999999999998</v>
      </c>
      <c r="I4626" s="44">
        <v>1.3871</v>
      </c>
      <c r="J4626" s="45">
        <v>9.5478000000000005</v>
      </c>
    </row>
    <row r="4627" spans="1:10" x14ac:dyDescent="0.25">
      <c r="A4627" s="33">
        <v>42755</v>
      </c>
      <c r="B4627" s="44">
        <v>1.0631999999999999</v>
      </c>
      <c r="C4627" s="44">
        <v>122.47</v>
      </c>
      <c r="D4627" s="44">
        <v>27.021000000000001</v>
      </c>
      <c r="E4627" s="44">
        <v>7.4359000000000002</v>
      </c>
      <c r="F4627" s="44">
        <v>0.86595</v>
      </c>
      <c r="G4627" s="44">
        <v>309.08999999999997</v>
      </c>
      <c r="H4627" s="44">
        <v>4.3699000000000003</v>
      </c>
      <c r="I4627" s="44">
        <v>1.3858999999999999</v>
      </c>
      <c r="J4627" s="45">
        <v>9.5073000000000008</v>
      </c>
    </row>
    <row r="4628" spans="1:10" x14ac:dyDescent="0.25">
      <c r="A4628" s="33">
        <v>42758</v>
      </c>
      <c r="B4628" s="44">
        <v>1.0714999999999999</v>
      </c>
      <c r="C4628" s="44">
        <v>121.72</v>
      </c>
      <c r="D4628" s="44">
        <v>27.027000000000001</v>
      </c>
      <c r="E4628" s="44">
        <v>7.4362000000000004</v>
      </c>
      <c r="F4628" s="44">
        <v>0.86148000000000002</v>
      </c>
      <c r="G4628" s="44">
        <v>309.82</v>
      </c>
      <c r="H4628" s="44">
        <v>4.3719000000000001</v>
      </c>
      <c r="I4628" s="44">
        <v>1.3956</v>
      </c>
      <c r="J4628" s="45">
        <v>9.5113000000000003</v>
      </c>
    </row>
    <row r="4629" spans="1:10" x14ac:dyDescent="0.25">
      <c r="A4629" s="33">
        <v>42759</v>
      </c>
      <c r="B4629" s="44">
        <v>1.0748</v>
      </c>
      <c r="C4629" s="44">
        <v>121.85</v>
      </c>
      <c r="D4629" s="44">
        <v>27.021000000000001</v>
      </c>
      <c r="E4629" s="44">
        <v>7.4360999999999997</v>
      </c>
      <c r="F4629" s="44">
        <v>0.86350000000000005</v>
      </c>
      <c r="G4629" s="44">
        <v>310.27</v>
      </c>
      <c r="H4629" s="44">
        <v>4.3724999999999996</v>
      </c>
      <c r="I4629" s="44">
        <v>1.3908</v>
      </c>
      <c r="J4629" s="45">
        <v>9.4984999999999999</v>
      </c>
    </row>
    <row r="4630" spans="1:10" x14ac:dyDescent="0.25">
      <c r="A4630" s="33">
        <v>42760</v>
      </c>
      <c r="B4630" s="44">
        <v>1.0743</v>
      </c>
      <c r="C4630" s="44">
        <v>121.79</v>
      </c>
      <c r="D4630" s="44">
        <v>27.021999999999998</v>
      </c>
      <c r="E4630" s="44">
        <v>7.4366000000000003</v>
      </c>
      <c r="F4630" s="44">
        <v>0.85323000000000004</v>
      </c>
      <c r="G4630" s="44">
        <v>309.72000000000003</v>
      </c>
      <c r="H4630" s="44">
        <v>4.3640999999999996</v>
      </c>
      <c r="I4630" s="44">
        <v>1.3969</v>
      </c>
      <c r="J4630" s="45">
        <v>9.4832999999999998</v>
      </c>
    </row>
    <row r="4631" spans="1:10" x14ac:dyDescent="0.25">
      <c r="A4631" s="33">
        <v>42761</v>
      </c>
      <c r="B4631" s="44">
        <v>1.07</v>
      </c>
      <c r="C4631" s="44">
        <v>122.4</v>
      </c>
      <c r="D4631" s="44">
        <v>27.021000000000001</v>
      </c>
      <c r="E4631" s="44">
        <v>7.4367000000000001</v>
      </c>
      <c r="F4631" s="44">
        <v>0.85143000000000002</v>
      </c>
      <c r="G4631" s="44">
        <v>310.98</v>
      </c>
      <c r="H4631" s="44">
        <v>4.3434999999999997</v>
      </c>
      <c r="I4631" s="44">
        <v>1.3951</v>
      </c>
      <c r="J4631" s="45">
        <v>9.4659999999999993</v>
      </c>
    </row>
    <row r="4632" spans="1:10" x14ac:dyDescent="0.25">
      <c r="A4632" s="33">
        <v>42762</v>
      </c>
      <c r="B4632" s="44">
        <v>1.0681</v>
      </c>
      <c r="C4632" s="44">
        <v>123.01</v>
      </c>
      <c r="D4632" s="44">
        <v>27.021000000000001</v>
      </c>
      <c r="E4632" s="44">
        <v>7.4368999999999996</v>
      </c>
      <c r="F4632" s="44">
        <v>0.85170000000000001</v>
      </c>
      <c r="G4632" s="44">
        <v>311.63</v>
      </c>
      <c r="H4632" s="44">
        <v>4.34</v>
      </c>
      <c r="I4632" s="44">
        <v>1.4097999999999999</v>
      </c>
      <c r="J4632" s="45">
        <v>9.4527999999999999</v>
      </c>
    </row>
    <row r="4633" spans="1:10" x14ac:dyDescent="0.25">
      <c r="A4633" s="33">
        <v>42765</v>
      </c>
      <c r="B4633" s="44">
        <v>1.0629999999999999</v>
      </c>
      <c r="C4633" s="44">
        <v>121.76</v>
      </c>
      <c r="D4633" s="44">
        <v>27.021999999999998</v>
      </c>
      <c r="E4633" s="44">
        <v>7.4375</v>
      </c>
      <c r="F4633" s="44">
        <v>0.84935000000000005</v>
      </c>
      <c r="G4633" s="44">
        <v>310.8</v>
      </c>
      <c r="H4633" s="44">
        <v>4.3310000000000004</v>
      </c>
      <c r="I4633" s="44">
        <v>1.4055</v>
      </c>
      <c r="J4633" s="45">
        <v>9.4390000000000001</v>
      </c>
    </row>
    <row r="4634" spans="1:10" x14ac:dyDescent="0.25">
      <c r="A4634" s="33">
        <v>42766</v>
      </c>
      <c r="B4634" s="44">
        <v>1.0754999999999999</v>
      </c>
      <c r="C4634" s="44">
        <v>121.94</v>
      </c>
      <c r="D4634" s="44">
        <v>27.021000000000001</v>
      </c>
      <c r="E4634" s="44">
        <v>7.4372999999999996</v>
      </c>
      <c r="F4634" s="44">
        <v>0.86104999999999998</v>
      </c>
      <c r="G4634" s="44">
        <v>310.64</v>
      </c>
      <c r="H4634" s="44">
        <v>4.3239000000000001</v>
      </c>
      <c r="I4634" s="44">
        <v>1.385</v>
      </c>
      <c r="J4634" s="45">
        <v>9.4504999999999999</v>
      </c>
    </row>
    <row r="4635" spans="1:10" x14ac:dyDescent="0.25">
      <c r="A4635" s="33">
        <v>42767</v>
      </c>
      <c r="B4635" s="44">
        <v>1.079</v>
      </c>
      <c r="C4635" s="44">
        <v>122.25</v>
      </c>
      <c r="D4635" s="44">
        <v>27.021000000000001</v>
      </c>
      <c r="E4635" s="44">
        <v>7.4370000000000003</v>
      </c>
      <c r="F4635" s="44">
        <v>0.85418000000000005</v>
      </c>
      <c r="G4635" s="44">
        <v>309.77999999999997</v>
      </c>
      <c r="H4635" s="44">
        <v>4.3186</v>
      </c>
      <c r="I4635" s="44">
        <v>1.3831</v>
      </c>
      <c r="J4635" s="45">
        <v>9.4253</v>
      </c>
    </row>
    <row r="4636" spans="1:10" x14ac:dyDescent="0.25">
      <c r="A4636" s="33">
        <v>42768</v>
      </c>
      <c r="B4636" s="44">
        <v>1.0808</v>
      </c>
      <c r="C4636" s="44">
        <v>121.4</v>
      </c>
      <c r="D4636" s="44">
        <v>27.021999999999998</v>
      </c>
      <c r="E4636" s="44">
        <v>7.4378000000000002</v>
      </c>
      <c r="F4636" s="44">
        <v>0.86068</v>
      </c>
      <c r="G4636" s="44">
        <v>308.85000000000002</v>
      </c>
      <c r="H4636" s="44">
        <v>4.3071000000000002</v>
      </c>
      <c r="I4636" s="44">
        <v>1.3872</v>
      </c>
      <c r="J4636" s="45">
        <v>9.4183000000000003</v>
      </c>
    </row>
    <row r="4637" spans="1:10" x14ac:dyDescent="0.25">
      <c r="A4637" s="33">
        <v>42769</v>
      </c>
      <c r="B4637" s="44">
        <v>1.0741000000000001</v>
      </c>
      <c r="C4637" s="44">
        <v>121.49</v>
      </c>
      <c r="D4637" s="44">
        <v>27.021000000000001</v>
      </c>
      <c r="E4637" s="44">
        <v>7.4375999999999998</v>
      </c>
      <c r="F4637" s="44">
        <v>0.86012999999999995</v>
      </c>
      <c r="G4637" s="44">
        <v>309.45999999999998</v>
      </c>
      <c r="H4637" s="44">
        <v>4.2972000000000001</v>
      </c>
      <c r="I4637" s="44">
        <v>1.3946000000000001</v>
      </c>
      <c r="J4637" s="45">
        <v>9.4420000000000002</v>
      </c>
    </row>
    <row r="4638" spans="1:10" x14ac:dyDescent="0.25">
      <c r="A4638" s="33">
        <v>42772</v>
      </c>
      <c r="B4638" s="44">
        <v>1.0711999999999999</v>
      </c>
      <c r="C4638" s="44">
        <v>120.28</v>
      </c>
      <c r="D4638" s="44">
        <v>27.021000000000001</v>
      </c>
      <c r="E4638" s="44">
        <v>7.4371999999999998</v>
      </c>
      <c r="F4638" s="44">
        <v>0.85950000000000004</v>
      </c>
      <c r="G4638" s="44">
        <v>309.16000000000003</v>
      </c>
      <c r="H4638" s="44">
        <v>4.2766999999999999</v>
      </c>
      <c r="I4638" s="44">
        <v>1.3855</v>
      </c>
      <c r="J4638" s="45">
        <v>9.4604999999999997</v>
      </c>
    </row>
    <row r="4639" spans="1:10" x14ac:dyDescent="0.25">
      <c r="A4639" s="33">
        <v>42773</v>
      </c>
      <c r="B4639" s="44">
        <v>1.0674999999999999</v>
      </c>
      <c r="C4639" s="44">
        <v>119.94</v>
      </c>
      <c r="D4639" s="44">
        <v>27.021000000000001</v>
      </c>
      <c r="E4639" s="44">
        <v>7.4352999999999998</v>
      </c>
      <c r="F4639" s="44">
        <v>0.86329999999999996</v>
      </c>
      <c r="G4639" s="44">
        <v>309.70999999999998</v>
      </c>
      <c r="H4639" s="44">
        <v>4.3034999999999997</v>
      </c>
      <c r="I4639" s="44">
        <v>1.3835999999999999</v>
      </c>
      <c r="J4639" s="45">
        <v>9.4809999999999999</v>
      </c>
    </row>
    <row r="4640" spans="1:10" x14ac:dyDescent="0.25">
      <c r="A4640" s="33">
        <v>42774</v>
      </c>
      <c r="B4640" s="44">
        <v>1.0665</v>
      </c>
      <c r="C4640" s="44">
        <v>119.39</v>
      </c>
      <c r="D4640" s="44">
        <v>27.021000000000001</v>
      </c>
      <c r="E4640" s="44">
        <v>7.4341999999999997</v>
      </c>
      <c r="F4640" s="44">
        <v>0.85314999999999996</v>
      </c>
      <c r="G4640" s="44">
        <v>309.32</v>
      </c>
      <c r="H4640" s="44">
        <v>4.3117999999999999</v>
      </c>
      <c r="I4640" s="44">
        <v>1.3797999999999999</v>
      </c>
      <c r="J4640" s="45">
        <v>9.4522999999999993</v>
      </c>
    </row>
    <row r="4641" spans="1:10" x14ac:dyDescent="0.25">
      <c r="A4641" s="33">
        <v>42775</v>
      </c>
      <c r="B4641" s="44">
        <v>1.0691999999999999</v>
      </c>
      <c r="C4641" s="44">
        <v>120.04</v>
      </c>
      <c r="D4641" s="44">
        <v>27.021000000000001</v>
      </c>
      <c r="E4641" s="44">
        <v>7.4347000000000003</v>
      </c>
      <c r="F4641" s="44">
        <v>0.85089999999999999</v>
      </c>
      <c r="G4641" s="44">
        <v>308.75</v>
      </c>
      <c r="H4641" s="44">
        <v>4.3095999999999997</v>
      </c>
      <c r="I4641" s="44">
        <v>1.3762000000000001</v>
      </c>
      <c r="J4641" s="45">
        <v>9.4834999999999994</v>
      </c>
    </row>
    <row r="4642" spans="1:10" x14ac:dyDescent="0.25">
      <c r="A4642" s="33">
        <v>42776</v>
      </c>
      <c r="B4642" s="44">
        <v>1.0629</v>
      </c>
      <c r="C4642" s="44">
        <v>120.65</v>
      </c>
      <c r="D4642" s="44">
        <v>27.021000000000001</v>
      </c>
      <c r="E4642" s="44">
        <v>7.4344000000000001</v>
      </c>
      <c r="F4642" s="44">
        <v>0.85289999999999999</v>
      </c>
      <c r="G4642" s="44">
        <v>308.45</v>
      </c>
      <c r="H4642" s="44">
        <v>4.2953000000000001</v>
      </c>
      <c r="I4642" s="44">
        <v>1.3886000000000001</v>
      </c>
      <c r="J4642" s="45">
        <v>9.4872999999999994</v>
      </c>
    </row>
    <row r="4643" spans="1:10" x14ac:dyDescent="0.25">
      <c r="A4643" s="33">
        <v>42779</v>
      </c>
      <c r="B4643" s="44">
        <v>1.0629</v>
      </c>
      <c r="C4643" s="44">
        <v>120.9</v>
      </c>
      <c r="D4643" s="44">
        <v>27.021000000000001</v>
      </c>
      <c r="E4643" s="44">
        <v>7.4359000000000002</v>
      </c>
      <c r="F4643" s="44">
        <v>0.84889999999999999</v>
      </c>
      <c r="G4643" s="44">
        <v>308.02</v>
      </c>
      <c r="H4643" s="44">
        <v>4.3136999999999999</v>
      </c>
      <c r="I4643" s="44">
        <v>1.3886000000000001</v>
      </c>
      <c r="J4643" s="45">
        <v>9.4779999999999998</v>
      </c>
    </row>
    <row r="4644" spans="1:10" x14ac:dyDescent="0.25">
      <c r="A4644" s="33">
        <v>42780</v>
      </c>
      <c r="B4644" s="44">
        <v>1.0623</v>
      </c>
      <c r="C4644" s="44">
        <v>120.43</v>
      </c>
      <c r="D4644" s="44">
        <v>27.021000000000001</v>
      </c>
      <c r="E4644" s="44">
        <v>7.4359000000000002</v>
      </c>
      <c r="F4644" s="44">
        <v>0.85097999999999996</v>
      </c>
      <c r="G4644" s="44">
        <v>308.13</v>
      </c>
      <c r="H4644" s="44">
        <v>4.3011999999999997</v>
      </c>
      <c r="I4644" s="44">
        <v>1.3895999999999999</v>
      </c>
      <c r="J4644" s="45">
        <v>9.4652999999999992</v>
      </c>
    </row>
    <row r="4645" spans="1:10" x14ac:dyDescent="0.25">
      <c r="A4645" s="33">
        <v>42781</v>
      </c>
      <c r="B4645" s="44">
        <v>1.0555000000000001</v>
      </c>
      <c r="C4645" s="44">
        <v>120.85</v>
      </c>
      <c r="D4645" s="44">
        <v>27.021000000000001</v>
      </c>
      <c r="E4645" s="44">
        <v>7.4344999999999999</v>
      </c>
      <c r="F4645" s="44">
        <v>0.84997999999999996</v>
      </c>
      <c r="G4645" s="44">
        <v>308.42</v>
      </c>
      <c r="H4645" s="44">
        <v>4.3014999999999999</v>
      </c>
      <c r="I4645" s="44">
        <v>1.3938999999999999</v>
      </c>
      <c r="J4645" s="45">
        <v>9.4507999999999992</v>
      </c>
    </row>
    <row r="4646" spans="1:10" x14ac:dyDescent="0.25">
      <c r="A4646" s="33">
        <v>42782</v>
      </c>
      <c r="B4646" s="44">
        <v>1.0651999999999999</v>
      </c>
      <c r="C4646" s="44">
        <v>120.95</v>
      </c>
      <c r="D4646" s="44">
        <v>27.021000000000001</v>
      </c>
      <c r="E4646" s="44">
        <v>7.4340999999999999</v>
      </c>
      <c r="F4646" s="44">
        <v>0.85109999999999997</v>
      </c>
      <c r="G4646" s="44">
        <v>308.24</v>
      </c>
      <c r="H4646" s="44">
        <v>4.3175999999999997</v>
      </c>
      <c r="I4646" s="44">
        <v>1.3937999999999999</v>
      </c>
      <c r="J4646" s="45">
        <v>9.4748000000000001</v>
      </c>
    </row>
    <row r="4647" spans="1:10" x14ac:dyDescent="0.25">
      <c r="A4647" s="33">
        <v>42783</v>
      </c>
      <c r="B4647" s="44">
        <v>1.0649999999999999</v>
      </c>
      <c r="C4647" s="44">
        <v>120.08</v>
      </c>
      <c r="D4647" s="44">
        <v>27.021000000000001</v>
      </c>
      <c r="E4647" s="44">
        <v>7.4333999999999998</v>
      </c>
      <c r="F4647" s="44">
        <v>0.85719999999999996</v>
      </c>
      <c r="G4647" s="44">
        <v>308.32</v>
      </c>
      <c r="H4647" s="44">
        <v>4.3304999999999998</v>
      </c>
      <c r="I4647" s="44">
        <v>1.3914</v>
      </c>
      <c r="J4647" s="45">
        <v>9.4478000000000009</v>
      </c>
    </row>
    <row r="4648" spans="1:10" x14ac:dyDescent="0.25">
      <c r="A4648" s="33">
        <v>42786</v>
      </c>
      <c r="B4648" s="44">
        <v>1.0616000000000001</v>
      </c>
      <c r="C4648" s="44">
        <v>120.11</v>
      </c>
      <c r="D4648" s="44">
        <v>27.021000000000001</v>
      </c>
      <c r="E4648" s="44">
        <v>7.4333</v>
      </c>
      <c r="F4648" s="44">
        <v>0.85145000000000004</v>
      </c>
      <c r="G4648" s="44">
        <v>308.26</v>
      </c>
      <c r="H4648" s="44">
        <v>4.3246000000000002</v>
      </c>
      <c r="I4648" s="44">
        <v>1.3823000000000001</v>
      </c>
      <c r="J4648" s="45">
        <v>9.4785000000000004</v>
      </c>
    </row>
    <row r="4649" spans="1:10" x14ac:dyDescent="0.25">
      <c r="A4649" s="33">
        <v>42787</v>
      </c>
      <c r="B4649" s="44">
        <v>1.0537000000000001</v>
      </c>
      <c r="C4649" s="44">
        <v>119.77</v>
      </c>
      <c r="D4649" s="44">
        <v>27.021000000000001</v>
      </c>
      <c r="E4649" s="44">
        <v>7.4333</v>
      </c>
      <c r="F4649" s="44">
        <v>0.84860000000000002</v>
      </c>
      <c r="G4649" s="44">
        <v>306.89999999999998</v>
      </c>
      <c r="H4649" s="44">
        <v>4.3064</v>
      </c>
      <c r="I4649" s="44">
        <v>1.3908</v>
      </c>
      <c r="J4649" s="45">
        <v>9.4689999999999994</v>
      </c>
    </row>
    <row r="4650" spans="1:10" x14ac:dyDescent="0.25">
      <c r="A4650" s="33">
        <v>42788</v>
      </c>
      <c r="B4650" s="44">
        <v>1.0512999999999999</v>
      </c>
      <c r="C4650" s="44">
        <v>118.79</v>
      </c>
      <c r="D4650" s="44">
        <v>27.021000000000001</v>
      </c>
      <c r="E4650" s="44">
        <v>7.4332000000000003</v>
      </c>
      <c r="F4650" s="44">
        <v>0.84450000000000003</v>
      </c>
      <c r="G4650" s="44">
        <v>307.52999999999997</v>
      </c>
      <c r="H4650" s="44">
        <v>4.2987000000000002</v>
      </c>
      <c r="I4650" s="44">
        <v>1.3814</v>
      </c>
      <c r="J4650" s="45">
        <v>9.4700000000000006</v>
      </c>
    </row>
    <row r="4651" spans="1:10" x14ac:dyDescent="0.25">
      <c r="A4651" s="33">
        <v>42789</v>
      </c>
      <c r="B4651" s="44">
        <v>1.0572999999999999</v>
      </c>
      <c r="C4651" s="44">
        <v>119.3</v>
      </c>
      <c r="D4651" s="44">
        <v>27.021000000000001</v>
      </c>
      <c r="E4651" s="44">
        <v>7.4335000000000004</v>
      </c>
      <c r="F4651" s="44">
        <v>0.84628000000000003</v>
      </c>
      <c r="G4651" s="44">
        <v>308.20999999999998</v>
      </c>
      <c r="H4651" s="44">
        <v>4.3079999999999998</v>
      </c>
      <c r="I4651" s="44">
        <v>1.3862000000000001</v>
      </c>
      <c r="J4651" s="45">
        <v>9.4975000000000005</v>
      </c>
    </row>
    <row r="4652" spans="1:10" x14ac:dyDescent="0.25">
      <c r="A4652" s="33">
        <v>42790</v>
      </c>
      <c r="B4652" s="44">
        <v>1.0609</v>
      </c>
      <c r="C4652" s="44">
        <v>119.04</v>
      </c>
      <c r="D4652" s="44">
        <v>27.021000000000001</v>
      </c>
      <c r="E4652" s="44">
        <v>7.4344000000000001</v>
      </c>
      <c r="F4652" s="44">
        <v>0.84502999999999995</v>
      </c>
      <c r="G4652" s="44">
        <v>308.58999999999997</v>
      </c>
      <c r="H4652" s="44">
        <v>4.3106999999999998</v>
      </c>
      <c r="I4652" s="44">
        <v>1.3852</v>
      </c>
      <c r="J4652" s="45">
        <v>9.5188000000000006</v>
      </c>
    </row>
    <row r="4653" spans="1:10" x14ac:dyDescent="0.25">
      <c r="A4653" s="33">
        <v>42793</v>
      </c>
      <c r="B4653" s="44">
        <v>1.0587</v>
      </c>
      <c r="C4653" s="44">
        <v>118.87</v>
      </c>
      <c r="D4653" s="44">
        <v>27.021000000000001</v>
      </c>
      <c r="E4653" s="44">
        <v>7.4330999999999996</v>
      </c>
      <c r="F4653" s="44">
        <v>0.8528</v>
      </c>
      <c r="G4653" s="44">
        <v>307.69</v>
      </c>
      <c r="H4653" s="44">
        <v>4.3148</v>
      </c>
      <c r="I4653" s="44">
        <v>1.3818999999999999</v>
      </c>
      <c r="J4653" s="45">
        <v>9.5548000000000002</v>
      </c>
    </row>
    <row r="4654" spans="1:10" x14ac:dyDescent="0.25">
      <c r="A4654" s="33">
        <v>42794</v>
      </c>
      <c r="B4654" s="44">
        <v>1.0597000000000001</v>
      </c>
      <c r="C4654" s="44">
        <v>118.83</v>
      </c>
      <c r="D4654" s="44">
        <v>27.021000000000001</v>
      </c>
      <c r="E4654" s="44">
        <v>7.4332000000000003</v>
      </c>
      <c r="F4654" s="44">
        <v>0.85304999999999997</v>
      </c>
      <c r="G4654" s="44">
        <v>308.25</v>
      </c>
      <c r="H4654" s="44">
        <v>4.3148</v>
      </c>
      <c r="I4654" s="44">
        <v>1.3926000000000001</v>
      </c>
      <c r="J4654" s="45">
        <v>9.5675000000000008</v>
      </c>
    </row>
    <row r="4655" spans="1:10" x14ac:dyDescent="0.25">
      <c r="A4655" s="33">
        <v>42795</v>
      </c>
      <c r="B4655" s="44">
        <v>1.0532999999999999</v>
      </c>
      <c r="C4655" s="44">
        <v>119.84</v>
      </c>
      <c r="D4655" s="44">
        <v>27.021000000000001</v>
      </c>
      <c r="E4655" s="44">
        <v>7.4333</v>
      </c>
      <c r="F4655" s="44">
        <v>0.85550000000000004</v>
      </c>
      <c r="G4655" s="44">
        <v>307.95</v>
      </c>
      <c r="H4655" s="44">
        <v>4.2957999999999998</v>
      </c>
      <c r="I4655" s="44">
        <v>1.393</v>
      </c>
      <c r="J4655" s="45">
        <v>9.5267999999999997</v>
      </c>
    </row>
    <row r="4656" spans="1:10" x14ac:dyDescent="0.25">
      <c r="A4656" s="33">
        <v>42796</v>
      </c>
      <c r="B4656" s="44">
        <v>1.0513999999999999</v>
      </c>
      <c r="C4656" s="44">
        <v>120.24</v>
      </c>
      <c r="D4656" s="44">
        <v>27.021000000000001</v>
      </c>
      <c r="E4656" s="44">
        <v>7.4336000000000002</v>
      </c>
      <c r="F4656" s="44">
        <v>0.85560000000000003</v>
      </c>
      <c r="G4656" s="44">
        <v>308.33</v>
      </c>
      <c r="H4656" s="44">
        <v>4.2941000000000003</v>
      </c>
      <c r="I4656" s="44">
        <v>1.4015</v>
      </c>
      <c r="J4656" s="45">
        <v>9.5195000000000007</v>
      </c>
    </row>
    <row r="4657" spans="1:10" x14ac:dyDescent="0.25">
      <c r="A4657" s="33">
        <v>42797</v>
      </c>
      <c r="B4657" s="44">
        <v>1.0565</v>
      </c>
      <c r="C4657" s="44">
        <v>120.83</v>
      </c>
      <c r="D4657" s="44">
        <v>27.021000000000001</v>
      </c>
      <c r="E4657" s="44">
        <v>7.4337</v>
      </c>
      <c r="F4657" s="44">
        <v>0.86355000000000004</v>
      </c>
      <c r="G4657" s="44">
        <v>309.68</v>
      </c>
      <c r="H4657" s="44">
        <v>4.3007</v>
      </c>
      <c r="I4657" s="44">
        <v>1.3956</v>
      </c>
      <c r="J4657" s="45">
        <v>9.5374999999999996</v>
      </c>
    </row>
    <row r="4658" spans="1:10" x14ac:dyDescent="0.25">
      <c r="A4658" s="33">
        <v>42800</v>
      </c>
      <c r="B4658" s="44">
        <v>1.0591999999999999</v>
      </c>
      <c r="C4658" s="44">
        <v>120.55</v>
      </c>
      <c r="D4658" s="44">
        <v>27.021000000000001</v>
      </c>
      <c r="E4658" s="44">
        <v>7.4337</v>
      </c>
      <c r="F4658" s="44">
        <v>0.86299999999999999</v>
      </c>
      <c r="G4658" s="44">
        <v>309.55</v>
      </c>
      <c r="H4658" s="44">
        <v>4.3090999999999999</v>
      </c>
      <c r="I4658" s="44">
        <v>1.3902000000000001</v>
      </c>
      <c r="J4658" s="45">
        <v>9.5335000000000001</v>
      </c>
    </row>
    <row r="4659" spans="1:10" x14ac:dyDescent="0.25">
      <c r="A4659" s="33">
        <v>42801</v>
      </c>
      <c r="B4659" s="44">
        <v>1.0576000000000001</v>
      </c>
      <c r="C4659" s="44">
        <v>120.61</v>
      </c>
      <c r="D4659" s="44">
        <v>27.021000000000001</v>
      </c>
      <c r="E4659" s="44">
        <v>7.4340000000000002</v>
      </c>
      <c r="F4659" s="44">
        <v>0.86709999999999998</v>
      </c>
      <c r="G4659" s="44">
        <v>309.52</v>
      </c>
      <c r="H4659" s="44">
        <v>4.3075000000000001</v>
      </c>
      <c r="I4659" s="44">
        <v>1.3878999999999999</v>
      </c>
      <c r="J4659" s="45">
        <v>9.5218000000000007</v>
      </c>
    </row>
    <row r="4660" spans="1:10" x14ac:dyDescent="0.25">
      <c r="A4660" s="33">
        <v>42802</v>
      </c>
      <c r="B4660" s="44">
        <v>1.0556000000000001</v>
      </c>
      <c r="C4660" s="44">
        <v>120.65</v>
      </c>
      <c r="D4660" s="44">
        <v>27.021000000000001</v>
      </c>
      <c r="E4660" s="44">
        <v>7.4335000000000004</v>
      </c>
      <c r="F4660" s="44">
        <v>0.86753000000000002</v>
      </c>
      <c r="G4660" s="44">
        <v>310.7</v>
      </c>
      <c r="H4660" s="44">
        <v>4.3129999999999997</v>
      </c>
      <c r="I4660" s="44">
        <v>1.3880999999999999</v>
      </c>
      <c r="J4660" s="45">
        <v>9.5222999999999995</v>
      </c>
    </row>
    <row r="4661" spans="1:10" x14ac:dyDescent="0.25">
      <c r="A4661" s="33">
        <v>42803</v>
      </c>
      <c r="B4661" s="44">
        <v>1.0550999999999999</v>
      </c>
      <c r="C4661" s="44">
        <v>120.95</v>
      </c>
      <c r="D4661" s="44">
        <v>27.021000000000001</v>
      </c>
      <c r="E4661" s="44">
        <v>7.4337</v>
      </c>
      <c r="F4661" s="44">
        <v>0.86653000000000002</v>
      </c>
      <c r="G4661" s="44">
        <v>311.14</v>
      </c>
      <c r="H4661" s="44">
        <v>4.3170999999999999</v>
      </c>
      <c r="I4661" s="44">
        <v>1.3747</v>
      </c>
      <c r="J4661" s="45">
        <v>9.5525000000000002</v>
      </c>
    </row>
    <row r="4662" spans="1:10" x14ac:dyDescent="0.25">
      <c r="A4662" s="33">
        <v>42804</v>
      </c>
      <c r="B4662" s="44">
        <v>1.0606</v>
      </c>
      <c r="C4662" s="44">
        <v>122.42</v>
      </c>
      <c r="D4662" s="44">
        <v>27.021000000000001</v>
      </c>
      <c r="E4662" s="44">
        <v>7.4330999999999996</v>
      </c>
      <c r="F4662" s="44">
        <v>0.87250000000000005</v>
      </c>
      <c r="G4662" s="44">
        <v>312.27</v>
      </c>
      <c r="H4662" s="44">
        <v>4.3258999999999999</v>
      </c>
      <c r="I4662" s="44">
        <v>1.3709</v>
      </c>
      <c r="J4662" s="45">
        <v>9.5777999999999999</v>
      </c>
    </row>
    <row r="4663" spans="1:10" x14ac:dyDescent="0.25">
      <c r="A4663" s="33">
        <v>42807</v>
      </c>
      <c r="B4663" s="44">
        <v>1.0663</v>
      </c>
      <c r="C4663" s="44">
        <v>122.35</v>
      </c>
      <c r="D4663" s="44">
        <v>27.021000000000001</v>
      </c>
      <c r="E4663" s="44">
        <v>7.4340000000000002</v>
      </c>
      <c r="F4663" s="44">
        <v>0.87258000000000002</v>
      </c>
      <c r="G4663" s="44">
        <v>312.43</v>
      </c>
      <c r="H4663" s="44">
        <v>4.3376000000000001</v>
      </c>
      <c r="I4663" s="44">
        <v>1.3672</v>
      </c>
      <c r="J4663" s="45">
        <v>9.5645000000000007</v>
      </c>
    </row>
    <row r="4664" spans="1:10" x14ac:dyDescent="0.25">
      <c r="A4664" s="33">
        <v>42808</v>
      </c>
      <c r="B4664" s="44">
        <v>1.0630999999999999</v>
      </c>
      <c r="C4664" s="44">
        <v>122.13</v>
      </c>
      <c r="D4664" s="44">
        <v>27.021000000000001</v>
      </c>
      <c r="E4664" s="44">
        <v>7.4337999999999997</v>
      </c>
      <c r="F4664" s="44">
        <v>0.87563000000000002</v>
      </c>
      <c r="G4664" s="44">
        <v>311.32</v>
      </c>
      <c r="H4664" s="44">
        <v>4.3220999999999998</v>
      </c>
      <c r="I4664" s="44">
        <v>1.3712</v>
      </c>
      <c r="J4664" s="45">
        <v>9.4968000000000004</v>
      </c>
    </row>
    <row r="4665" spans="1:10" x14ac:dyDescent="0.25">
      <c r="A4665" s="33">
        <v>42809</v>
      </c>
      <c r="B4665" s="44">
        <v>1.0622</v>
      </c>
      <c r="C4665" s="44">
        <v>121.77</v>
      </c>
      <c r="D4665" s="44">
        <v>27.021000000000001</v>
      </c>
      <c r="E4665" s="44">
        <v>7.4339000000000004</v>
      </c>
      <c r="F4665" s="44">
        <v>0.87073</v>
      </c>
      <c r="G4665" s="44">
        <v>310.83</v>
      </c>
      <c r="H4665" s="44">
        <v>4.3205999999999998</v>
      </c>
      <c r="I4665" s="44">
        <v>1.3696999999999999</v>
      </c>
      <c r="J4665" s="45">
        <v>9.5602999999999998</v>
      </c>
    </row>
    <row r="4666" spans="1:10" x14ac:dyDescent="0.25">
      <c r="A4666" s="33">
        <v>42810</v>
      </c>
      <c r="B4666" s="44">
        <v>1.0726</v>
      </c>
      <c r="C4666" s="44">
        <v>121.55</v>
      </c>
      <c r="D4666" s="44">
        <v>27.021000000000001</v>
      </c>
      <c r="E4666" s="44">
        <v>7.4343000000000004</v>
      </c>
      <c r="F4666" s="44">
        <v>0.86809999999999998</v>
      </c>
      <c r="G4666" s="44">
        <v>310.04000000000002</v>
      </c>
      <c r="H4666" s="44">
        <v>4.2973999999999997</v>
      </c>
      <c r="I4666" s="44">
        <v>1.383</v>
      </c>
      <c r="J4666" s="45">
        <v>9.4838000000000005</v>
      </c>
    </row>
    <row r="4667" spans="1:10" x14ac:dyDescent="0.25">
      <c r="A4667" s="33">
        <v>42811</v>
      </c>
      <c r="B4667" s="44">
        <v>1.0737000000000001</v>
      </c>
      <c r="C4667" s="44">
        <v>121.49</v>
      </c>
      <c r="D4667" s="44">
        <v>27.021000000000001</v>
      </c>
      <c r="E4667" s="44">
        <v>7.4343000000000004</v>
      </c>
      <c r="F4667" s="44">
        <v>0.86868000000000001</v>
      </c>
      <c r="G4667" s="44">
        <v>308.55</v>
      </c>
      <c r="H4667" s="44">
        <v>4.2981999999999996</v>
      </c>
      <c r="I4667" s="44">
        <v>1.3934</v>
      </c>
      <c r="J4667" s="45">
        <v>9.4610000000000003</v>
      </c>
    </row>
    <row r="4668" spans="1:10" x14ac:dyDescent="0.25">
      <c r="A4668" s="33">
        <v>42814</v>
      </c>
      <c r="B4668" s="44">
        <v>1.0751999999999999</v>
      </c>
      <c r="C4668" s="44">
        <v>121.19</v>
      </c>
      <c r="D4668" s="44">
        <v>27.021000000000001</v>
      </c>
      <c r="E4668" s="44">
        <v>7.4345999999999997</v>
      </c>
      <c r="F4668" s="44">
        <v>0.86792999999999998</v>
      </c>
      <c r="G4668" s="44">
        <v>308.64</v>
      </c>
      <c r="H4668" s="44">
        <v>4.282</v>
      </c>
      <c r="I4668" s="44">
        <v>1.403</v>
      </c>
      <c r="J4668" s="45">
        <v>9.5077999999999996</v>
      </c>
    </row>
    <row r="4669" spans="1:10" x14ac:dyDescent="0.25">
      <c r="A4669" s="33">
        <v>42815</v>
      </c>
      <c r="B4669" s="44">
        <v>1.0802</v>
      </c>
      <c r="C4669" s="44">
        <v>121.58</v>
      </c>
      <c r="D4669" s="44">
        <v>27.021000000000001</v>
      </c>
      <c r="E4669" s="44">
        <v>7.4352999999999998</v>
      </c>
      <c r="F4669" s="44">
        <v>0.86753000000000002</v>
      </c>
      <c r="G4669" s="44">
        <v>308.29000000000002</v>
      </c>
      <c r="H4669" s="44">
        <v>4.2628000000000004</v>
      </c>
      <c r="I4669" s="44">
        <v>1.4233</v>
      </c>
      <c r="J4669" s="45">
        <v>9.4923000000000002</v>
      </c>
    </row>
    <row r="4670" spans="1:10" x14ac:dyDescent="0.25">
      <c r="A4670" s="33">
        <v>42816</v>
      </c>
      <c r="B4670" s="44">
        <v>1.0807</v>
      </c>
      <c r="C4670" s="44">
        <v>120.07</v>
      </c>
      <c r="D4670" s="44">
        <v>27.021000000000001</v>
      </c>
      <c r="E4670" s="44">
        <v>7.4371999999999998</v>
      </c>
      <c r="F4670" s="44">
        <v>0.8679</v>
      </c>
      <c r="G4670" s="44">
        <v>309.16000000000003</v>
      </c>
      <c r="H4670" s="44">
        <v>4.2816000000000001</v>
      </c>
      <c r="I4670" s="44">
        <v>1.4201999999999999</v>
      </c>
      <c r="J4670" s="45">
        <v>9.5105000000000004</v>
      </c>
    </row>
    <row r="4671" spans="1:10" x14ac:dyDescent="0.25">
      <c r="A4671" s="33">
        <v>42817</v>
      </c>
      <c r="B4671" s="44">
        <v>1.0786</v>
      </c>
      <c r="C4671" s="44">
        <v>119.36</v>
      </c>
      <c r="D4671" s="44">
        <v>27.021000000000001</v>
      </c>
      <c r="E4671" s="44">
        <v>7.4356</v>
      </c>
      <c r="F4671" s="44">
        <v>0.86273</v>
      </c>
      <c r="G4671" s="44">
        <v>309.22000000000003</v>
      </c>
      <c r="H4671" s="44">
        <v>4.2685000000000004</v>
      </c>
      <c r="I4671" s="44">
        <v>1.4297</v>
      </c>
      <c r="J4671" s="45">
        <v>9.5094999999999992</v>
      </c>
    </row>
    <row r="4672" spans="1:10" x14ac:dyDescent="0.25">
      <c r="A4672" s="33">
        <v>42818</v>
      </c>
      <c r="B4672" s="44">
        <v>1.0805</v>
      </c>
      <c r="C4672" s="44">
        <v>120.09</v>
      </c>
      <c r="D4672" s="44">
        <v>27.021000000000001</v>
      </c>
      <c r="E4672" s="44">
        <v>7.4378000000000002</v>
      </c>
      <c r="F4672" s="44">
        <v>0.86599999999999999</v>
      </c>
      <c r="G4672" s="44">
        <v>309.81</v>
      </c>
      <c r="H4672" s="44">
        <v>4.2694999999999999</v>
      </c>
      <c r="I4672" s="44">
        <v>1.4218999999999999</v>
      </c>
      <c r="J4672" s="45">
        <v>9.5373000000000001</v>
      </c>
    </row>
    <row r="4673" spans="1:10" x14ac:dyDescent="0.25">
      <c r="A4673" s="33">
        <v>42821</v>
      </c>
      <c r="B4673" s="44">
        <v>1.0889</v>
      </c>
      <c r="C4673" s="44">
        <v>119.93</v>
      </c>
      <c r="D4673" s="44">
        <v>27.021000000000001</v>
      </c>
      <c r="E4673" s="44">
        <v>7.4404000000000003</v>
      </c>
      <c r="F4673" s="44">
        <v>0.86402999999999996</v>
      </c>
      <c r="G4673" s="44">
        <v>310.20999999999998</v>
      </c>
      <c r="H4673" s="44">
        <v>4.2641</v>
      </c>
      <c r="I4673" s="44">
        <v>1.423</v>
      </c>
      <c r="J4673" s="45">
        <v>9.5503</v>
      </c>
    </row>
    <row r="4674" spans="1:10" x14ac:dyDescent="0.25">
      <c r="A4674" s="33">
        <v>42822</v>
      </c>
      <c r="B4674" s="44">
        <v>1.0859000000000001</v>
      </c>
      <c r="C4674" s="44">
        <v>119.84</v>
      </c>
      <c r="D4674" s="44">
        <v>27.021000000000001</v>
      </c>
      <c r="E4674" s="44">
        <v>7.4405999999999999</v>
      </c>
      <c r="F4674" s="44">
        <v>0.86455000000000004</v>
      </c>
      <c r="G4674" s="44">
        <v>309.19</v>
      </c>
      <c r="H4674" s="44">
        <v>4.2469999999999999</v>
      </c>
      <c r="I4674" s="44">
        <v>1.4027000000000001</v>
      </c>
      <c r="J4674" s="45">
        <v>9.5318000000000005</v>
      </c>
    </row>
    <row r="4675" spans="1:10" x14ac:dyDescent="0.25">
      <c r="A4675" s="33">
        <v>42823</v>
      </c>
      <c r="B4675" s="44">
        <v>1.0748</v>
      </c>
      <c r="C4675" s="44">
        <v>119.17</v>
      </c>
      <c r="D4675" s="44">
        <v>27.021000000000001</v>
      </c>
      <c r="E4675" s="44">
        <v>7.4412000000000003</v>
      </c>
      <c r="F4675" s="44">
        <v>0.86385000000000001</v>
      </c>
      <c r="G4675" s="44">
        <v>309.62</v>
      </c>
      <c r="H4675" s="44">
        <v>4.2389000000000001</v>
      </c>
      <c r="I4675" s="44">
        <v>1.4209000000000001</v>
      </c>
      <c r="J4675" s="45">
        <v>9.5504999999999995</v>
      </c>
    </row>
    <row r="4676" spans="1:10" x14ac:dyDescent="0.25">
      <c r="A4676" s="33">
        <v>42824</v>
      </c>
      <c r="B4676" s="44">
        <v>1.0737000000000001</v>
      </c>
      <c r="C4676" s="44">
        <v>119.39</v>
      </c>
      <c r="D4676" s="44">
        <v>27.021999999999998</v>
      </c>
      <c r="E4676" s="44">
        <v>7.4386000000000001</v>
      </c>
      <c r="F4676" s="44">
        <v>0.86180000000000001</v>
      </c>
      <c r="G4676" s="44">
        <v>309.35000000000002</v>
      </c>
      <c r="H4676" s="44">
        <v>4.2233000000000001</v>
      </c>
      <c r="I4676" s="44">
        <v>1.4252</v>
      </c>
      <c r="J4676" s="45">
        <v>9.5623000000000005</v>
      </c>
    </row>
    <row r="4677" spans="1:10" x14ac:dyDescent="0.25">
      <c r="A4677" s="33">
        <v>42825</v>
      </c>
      <c r="B4677" s="44">
        <v>1.0690999999999999</v>
      </c>
      <c r="C4677" s="44">
        <v>119.55</v>
      </c>
      <c r="D4677" s="44">
        <v>27.03</v>
      </c>
      <c r="E4677" s="44">
        <v>7.4379</v>
      </c>
      <c r="F4677" s="44">
        <v>0.85553000000000001</v>
      </c>
      <c r="G4677" s="44">
        <v>307.62</v>
      </c>
      <c r="H4677" s="44">
        <v>4.2264999999999997</v>
      </c>
      <c r="I4677" s="44">
        <v>1.4292</v>
      </c>
      <c r="J4677" s="45">
        <v>9.5321999999999996</v>
      </c>
    </row>
    <row r="4678" spans="1:10" x14ac:dyDescent="0.25">
      <c r="A4678" s="33">
        <v>42828</v>
      </c>
      <c r="B4678" s="44">
        <v>1.0661</v>
      </c>
      <c r="C4678" s="44">
        <v>118.64</v>
      </c>
      <c r="D4678" s="44">
        <v>27.044</v>
      </c>
      <c r="E4678" s="44">
        <v>7.4374000000000002</v>
      </c>
      <c r="F4678" s="44">
        <v>0.85260000000000002</v>
      </c>
      <c r="G4678" s="44">
        <v>308.68</v>
      </c>
      <c r="H4678" s="44">
        <v>4.2279</v>
      </c>
      <c r="I4678" s="44">
        <v>1.4254</v>
      </c>
      <c r="J4678" s="45">
        <v>9.5145</v>
      </c>
    </row>
    <row r="4679" spans="1:10" x14ac:dyDescent="0.25">
      <c r="A4679" s="33">
        <v>42829</v>
      </c>
      <c r="B4679" s="44">
        <v>1.0650999999999999</v>
      </c>
      <c r="C4679" s="44">
        <v>117.55</v>
      </c>
      <c r="D4679" s="44">
        <v>27.053999999999998</v>
      </c>
      <c r="E4679" s="44">
        <v>7.4375</v>
      </c>
      <c r="F4679" s="44">
        <v>0.85623000000000005</v>
      </c>
      <c r="G4679" s="44">
        <v>309.38</v>
      </c>
      <c r="H4679" s="44">
        <v>4.2571000000000003</v>
      </c>
      <c r="I4679" s="44">
        <v>1.4231</v>
      </c>
      <c r="J4679" s="45">
        <v>9.61</v>
      </c>
    </row>
    <row r="4680" spans="1:10" x14ac:dyDescent="0.25">
      <c r="A4680" s="33">
        <v>42830</v>
      </c>
      <c r="B4680" s="44">
        <v>1.0678000000000001</v>
      </c>
      <c r="C4680" s="44">
        <v>118.49</v>
      </c>
      <c r="D4680" s="44">
        <v>27.058</v>
      </c>
      <c r="E4680" s="44">
        <v>7.4353999999999996</v>
      </c>
      <c r="F4680" s="44">
        <v>0.85509999999999997</v>
      </c>
      <c r="G4680" s="44">
        <v>309.91000000000003</v>
      </c>
      <c r="H4680" s="44">
        <v>4.2314999999999996</v>
      </c>
      <c r="I4680" s="44">
        <v>1.4267000000000001</v>
      </c>
      <c r="J4680" s="45">
        <v>9.5747999999999998</v>
      </c>
    </row>
    <row r="4681" spans="1:10" x14ac:dyDescent="0.25">
      <c r="A4681" s="33">
        <v>42831</v>
      </c>
      <c r="B4681" s="44">
        <v>1.0666</v>
      </c>
      <c r="C4681" s="44">
        <v>118.23</v>
      </c>
      <c r="D4681" s="44">
        <v>26.736000000000001</v>
      </c>
      <c r="E4681" s="44">
        <v>7.4349999999999996</v>
      </c>
      <c r="F4681" s="44">
        <v>0.85589999999999999</v>
      </c>
      <c r="G4681" s="44">
        <v>309.76</v>
      </c>
      <c r="H4681" s="44">
        <v>4.2271000000000001</v>
      </c>
      <c r="I4681" s="44">
        <v>1.4212</v>
      </c>
      <c r="J4681" s="45">
        <v>9.5894999999999992</v>
      </c>
    </row>
    <row r="4682" spans="1:10" x14ac:dyDescent="0.25">
      <c r="A4682" s="33">
        <v>42832</v>
      </c>
      <c r="B4682" s="44">
        <v>1.0629999999999999</v>
      </c>
      <c r="C4682" s="44">
        <v>117.64</v>
      </c>
      <c r="D4682" s="44">
        <v>26.562999999999999</v>
      </c>
      <c r="E4682" s="44">
        <v>7.4363000000000001</v>
      </c>
      <c r="F4682" s="44">
        <v>0.85572999999999999</v>
      </c>
      <c r="G4682" s="44">
        <v>310.36</v>
      </c>
      <c r="H4682" s="44">
        <v>4.2248999999999999</v>
      </c>
      <c r="I4682" s="44">
        <v>1.4305000000000001</v>
      </c>
      <c r="J4682" s="45">
        <v>9.5962999999999994</v>
      </c>
    </row>
    <row r="4683" spans="1:10" x14ac:dyDescent="0.25">
      <c r="A4683" s="33">
        <v>42835</v>
      </c>
      <c r="B4683" s="44">
        <v>1.0578000000000001</v>
      </c>
      <c r="C4683" s="44">
        <v>117.72</v>
      </c>
      <c r="D4683" s="44">
        <v>26.527999999999999</v>
      </c>
      <c r="E4683" s="44">
        <v>7.4363000000000001</v>
      </c>
      <c r="F4683" s="44">
        <v>0.85335000000000005</v>
      </c>
      <c r="G4683" s="44">
        <v>311.35000000000002</v>
      </c>
      <c r="H4683" s="44">
        <v>4.2295999999999996</v>
      </c>
      <c r="I4683" s="44">
        <v>1.4421999999999999</v>
      </c>
      <c r="J4683" s="45">
        <v>9.6097999999999999</v>
      </c>
    </row>
    <row r="4684" spans="1:10" x14ac:dyDescent="0.25">
      <c r="A4684" s="33">
        <v>42836</v>
      </c>
      <c r="B4684" s="44">
        <v>1.0616000000000001</v>
      </c>
      <c r="C4684" s="44">
        <v>117.36</v>
      </c>
      <c r="D4684" s="44">
        <v>26.658000000000001</v>
      </c>
      <c r="E4684" s="44">
        <v>7.4371999999999998</v>
      </c>
      <c r="F4684" s="44">
        <v>0.85329999999999995</v>
      </c>
      <c r="G4684" s="44">
        <v>311.39999999999998</v>
      </c>
      <c r="H4684" s="44">
        <v>4.2413999999999996</v>
      </c>
      <c r="I4684" s="44">
        <v>1.4436</v>
      </c>
      <c r="J4684" s="45">
        <v>9.5914999999999999</v>
      </c>
    </row>
    <row r="4685" spans="1:10" x14ac:dyDescent="0.25">
      <c r="A4685" s="33">
        <v>42837</v>
      </c>
      <c r="B4685" s="44">
        <v>1.0605</v>
      </c>
      <c r="C4685" s="44">
        <v>116.22</v>
      </c>
      <c r="D4685" s="44">
        <v>26.696999999999999</v>
      </c>
      <c r="E4685" s="44">
        <v>7.4368999999999996</v>
      </c>
      <c r="F4685" s="44">
        <v>0.84840000000000004</v>
      </c>
      <c r="G4685" s="44">
        <v>311.97000000000003</v>
      </c>
      <c r="H4685" s="44">
        <v>4.2484999999999999</v>
      </c>
      <c r="I4685" s="44">
        <v>1.4077</v>
      </c>
      <c r="J4685" s="45">
        <v>9.5553000000000008</v>
      </c>
    </row>
    <row r="4686" spans="1:10" x14ac:dyDescent="0.25">
      <c r="A4686" s="33">
        <v>42838</v>
      </c>
      <c r="B4686" s="44">
        <v>1.0629999999999999</v>
      </c>
      <c r="C4686" s="44">
        <v>116.01</v>
      </c>
      <c r="D4686" s="44">
        <v>26.704000000000001</v>
      </c>
      <c r="E4686" s="44">
        <v>7.4375999999999998</v>
      </c>
      <c r="F4686" s="44">
        <v>0.84762999999999999</v>
      </c>
      <c r="G4686" s="44">
        <v>312.55</v>
      </c>
      <c r="H4686" s="44">
        <v>4.2450000000000001</v>
      </c>
      <c r="I4686" s="44">
        <v>1.4134</v>
      </c>
      <c r="J4686" s="45">
        <v>9.5820000000000007</v>
      </c>
    </row>
    <row r="4687" spans="1:10" x14ac:dyDescent="0.25">
      <c r="A4687" s="33">
        <v>42843</v>
      </c>
      <c r="B4687" s="44">
        <v>1.0682</v>
      </c>
      <c r="C4687" s="44">
        <v>116.26</v>
      </c>
      <c r="D4687" s="44">
        <v>26.759</v>
      </c>
      <c r="E4687" s="44">
        <v>7.4381000000000004</v>
      </c>
      <c r="F4687" s="44">
        <v>0.84375</v>
      </c>
      <c r="G4687" s="44">
        <v>312.58</v>
      </c>
      <c r="H4687" s="44">
        <v>4.2363</v>
      </c>
      <c r="I4687" s="44">
        <v>1.4044000000000001</v>
      </c>
      <c r="J4687" s="45">
        <v>9.5907999999999998</v>
      </c>
    </row>
    <row r="4688" spans="1:10" x14ac:dyDescent="0.25">
      <c r="A4688" s="33">
        <v>42844</v>
      </c>
      <c r="B4688" s="44">
        <v>1.0725</v>
      </c>
      <c r="C4688" s="44">
        <v>116.91</v>
      </c>
      <c r="D4688" s="44">
        <v>26.794</v>
      </c>
      <c r="E4688" s="44">
        <v>7.4386999999999999</v>
      </c>
      <c r="F4688" s="44">
        <v>0.83430000000000004</v>
      </c>
      <c r="G4688" s="44">
        <v>313.05</v>
      </c>
      <c r="H4688" s="44">
        <v>4.2358000000000002</v>
      </c>
      <c r="I4688" s="44">
        <v>1.4145000000000001</v>
      </c>
      <c r="J4688" s="45">
        <v>9.6195000000000004</v>
      </c>
    </row>
    <row r="4689" spans="1:10" x14ac:dyDescent="0.25">
      <c r="A4689" s="33">
        <v>42845</v>
      </c>
      <c r="B4689" s="44">
        <v>1.0745</v>
      </c>
      <c r="C4689" s="44">
        <v>117.16</v>
      </c>
      <c r="D4689" s="44">
        <v>26.907</v>
      </c>
      <c r="E4689" s="44">
        <v>7.4381000000000004</v>
      </c>
      <c r="F4689" s="44">
        <v>0.83919999999999995</v>
      </c>
      <c r="G4689" s="44">
        <v>313.5</v>
      </c>
      <c r="H4689" s="44">
        <v>4.2587999999999999</v>
      </c>
      <c r="I4689" s="44">
        <v>1.4155</v>
      </c>
      <c r="J4689" s="45">
        <v>9.6203000000000003</v>
      </c>
    </row>
    <row r="4690" spans="1:10" x14ac:dyDescent="0.25">
      <c r="A4690" s="33">
        <v>42846</v>
      </c>
      <c r="B4690" s="44">
        <v>1.0698000000000001</v>
      </c>
      <c r="C4690" s="44">
        <v>116.72</v>
      </c>
      <c r="D4690" s="44">
        <v>26.933</v>
      </c>
      <c r="E4690" s="44">
        <v>7.4368999999999996</v>
      </c>
      <c r="F4690" s="44">
        <v>0.83720000000000006</v>
      </c>
      <c r="G4690" s="44">
        <v>314.18</v>
      </c>
      <c r="H4690" s="44">
        <v>4.2727000000000004</v>
      </c>
      <c r="I4690" s="44">
        <v>1.4169</v>
      </c>
      <c r="J4690" s="45">
        <v>9.6389999999999993</v>
      </c>
    </row>
    <row r="4691" spans="1:10" x14ac:dyDescent="0.25">
      <c r="A4691" s="33">
        <v>42849</v>
      </c>
      <c r="B4691" s="44">
        <v>1.0848</v>
      </c>
      <c r="C4691" s="44">
        <v>119.67</v>
      </c>
      <c r="D4691" s="44">
        <v>26.792999999999999</v>
      </c>
      <c r="E4691" s="44">
        <v>7.4390000000000001</v>
      </c>
      <c r="F4691" s="44">
        <v>0.84830000000000005</v>
      </c>
      <c r="G4691" s="44">
        <v>311.47000000000003</v>
      </c>
      <c r="H4691" s="44">
        <v>4.242</v>
      </c>
      <c r="I4691" s="44">
        <v>1.4140999999999999</v>
      </c>
      <c r="J4691" s="45">
        <v>9.5824999999999996</v>
      </c>
    </row>
    <row r="4692" spans="1:10" x14ac:dyDescent="0.25">
      <c r="A4692" s="33">
        <v>42850</v>
      </c>
      <c r="B4692" s="44">
        <v>1.0891</v>
      </c>
      <c r="C4692" s="44">
        <v>120.34</v>
      </c>
      <c r="D4692" s="44">
        <v>26.771000000000001</v>
      </c>
      <c r="E4692" s="44">
        <v>7.4396000000000004</v>
      </c>
      <c r="F4692" s="44">
        <v>0.84928000000000003</v>
      </c>
      <c r="G4692" s="44">
        <v>311.7</v>
      </c>
      <c r="H4692" s="44">
        <v>4.2272999999999996</v>
      </c>
      <c r="I4692" s="44">
        <v>1.4129</v>
      </c>
      <c r="J4692" s="45">
        <v>9.6010000000000009</v>
      </c>
    </row>
    <row r="4693" spans="1:10" x14ac:dyDescent="0.25">
      <c r="A4693" s="33">
        <v>42851</v>
      </c>
      <c r="B4693" s="44">
        <v>1.0892999999999999</v>
      </c>
      <c r="C4693" s="44">
        <v>121.35</v>
      </c>
      <c r="D4693" s="44">
        <v>26.946999999999999</v>
      </c>
      <c r="E4693" s="44">
        <v>7.4394999999999998</v>
      </c>
      <c r="F4693" s="44">
        <v>0.84902999999999995</v>
      </c>
      <c r="G4693" s="44">
        <v>311.93</v>
      </c>
      <c r="H4693" s="44">
        <v>4.2241</v>
      </c>
      <c r="I4693" s="44">
        <v>1.4139999999999999</v>
      </c>
      <c r="J4693" s="45">
        <v>9.5604999999999993</v>
      </c>
    </row>
    <row r="4694" spans="1:10" x14ac:dyDescent="0.25">
      <c r="A4694" s="33">
        <v>42852</v>
      </c>
      <c r="B4694" s="44">
        <v>1.0881000000000001</v>
      </c>
      <c r="C4694" s="44">
        <v>121.27</v>
      </c>
      <c r="D4694" s="44">
        <v>26.937000000000001</v>
      </c>
      <c r="E4694" s="44">
        <v>7.4386999999999999</v>
      </c>
      <c r="F4694" s="44">
        <v>0.84419999999999995</v>
      </c>
      <c r="G4694" s="44">
        <v>312.02999999999997</v>
      </c>
      <c r="H4694" s="44">
        <v>4.2215999999999996</v>
      </c>
      <c r="I4694" s="44">
        <v>1.4066000000000001</v>
      </c>
      <c r="J4694" s="45">
        <v>9.6243999999999996</v>
      </c>
    </row>
    <row r="4695" spans="1:10" x14ac:dyDescent="0.25">
      <c r="A4695" s="33">
        <v>42853</v>
      </c>
      <c r="B4695" s="44">
        <v>1.093</v>
      </c>
      <c r="C4695" s="44">
        <v>121.76</v>
      </c>
      <c r="D4695" s="44">
        <v>26.922000000000001</v>
      </c>
      <c r="E4695" s="44">
        <v>7.4382999999999999</v>
      </c>
      <c r="F4695" s="44">
        <v>0.84472999999999998</v>
      </c>
      <c r="G4695" s="44">
        <v>312.38</v>
      </c>
      <c r="H4695" s="44">
        <v>4.2224000000000004</v>
      </c>
      <c r="I4695" s="44">
        <v>1.4005000000000001</v>
      </c>
      <c r="J4695" s="45">
        <v>9.6318000000000001</v>
      </c>
    </row>
    <row r="4696" spans="1:10" x14ac:dyDescent="0.25">
      <c r="A4696" s="33">
        <v>42857</v>
      </c>
      <c r="B4696" s="44">
        <v>1.0914999999999999</v>
      </c>
      <c r="C4696" s="44">
        <v>122.55</v>
      </c>
      <c r="D4696" s="44">
        <v>26.893000000000001</v>
      </c>
      <c r="E4696" s="44">
        <v>7.4370000000000003</v>
      </c>
      <c r="F4696" s="44">
        <v>0.84519999999999995</v>
      </c>
      <c r="G4696" s="44">
        <v>312.2</v>
      </c>
      <c r="H4696" s="44">
        <v>4.2088000000000001</v>
      </c>
      <c r="I4696" s="44">
        <v>1.4063000000000001</v>
      </c>
      <c r="J4696" s="45">
        <v>9.6289999999999996</v>
      </c>
    </row>
    <row r="4697" spans="1:10" x14ac:dyDescent="0.25">
      <c r="A4697" s="33">
        <v>42858</v>
      </c>
      <c r="B4697" s="44">
        <v>1.0919000000000001</v>
      </c>
      <c r="C4697" s="44">
        <v>122.47</v>
      </c>
      <c r="D4697" s="44">
        <v>26.870999999999999</v>
      </c>
      <c r="E4697" s="44">
        <v>7.4371999999999998</v>
      </c>
      <c r="F4697" s="44">
        <v>0.84440000000000004</v>
      </c>
      <c r="G4697" s="44">
        <v>312.14999999999998</v>
      </c>
      <c r="H4697" s="44">
        <v>4.1913</v>
      </c>
      <c r="I4697" s="44">
        <v>1.3966000000000001</v>
      </c>
      <c r="J4697" s="45">
        <v>9.6273</v>
      </c>
    </row>
    <row r="4698" spans="1:10" x14ac:dyDescent="0.25">
      <c r="A4698" s="33">
        <v>42859</v>
      </c>
      <c r="B4698" s="44">
        <v>1.0927</v>
      </c>
      <c r="C4698" s="44">
        <v>123.31</v>
      </c>
      <c r="D4698" s="44">
        <v>26.766999999999999</v>
      </c>
      <c r="E4698" s="44">
        <v>7.4364999999999997</v>
      </c>
      <c r="F4698" s="44">
        <v>0.84765000000000001</v>
      </c>
      <c r="G4698" s="44">
        <v>312.05</v>
      </c>
      <c r="H4698" s="44">
        <v>4.2107000000000001</v>
      </c>
      <c r="I4698" s="44">
        <v>1.405</v>
      </c>
      <c r="J4698" s="45">
        <v>9.6438000000000006</v>
      </c>
    </row>
    <row r="4699" spans="1:10" x14ac:dyDescent="0.25">
      <c r="A4699" s="33">
        <v>42860</v>
      </c>
      <c r="B4699" s="44">
        <v>1.0961000000000001</v>
      </c>
      <c r="C4699" s="44">
        <v>123.29</v>
      </c>
      <c r="D4699" s="44">
        <v>26.780999999999999</v>
      </c>
      <c r="E4699" s="44">
        <v>7.4368999999999996</v>
      </c>
      <c r="F4699" s="44">
        <v>0.84709999999999996</v>
      </c>
      <c r="G4699" s="44">
        <v>311.47000000000003</v>
      </c>
      <c r="H4699" s="44">
        <v>4.2172999999999998</v>
      </c>
      <c r="I4699" s="44">
        <v>1.3973</v>
      </c>
      <c r="J4699" s="45">
        <v>9.6865000000000006</v>
      </c>
    </row>
    <row r="4700" spans="1:10" x14ac:dyDescent="0.25">
      <c r="A4700" s="33">
        <v>42863</v>
      </c>
      <c r="B4700" s="44">
        <v>1.0938000000000001</v>
      </c>
      <c r="C4700" s="44">
        <v>123.1</v>
      </c>
      <c r="D4700" s="44">
        <v>26.712</v>
      </c>
      <c r="E4700" s="44">
        <v>7.4386999999999999</v>
      </c>
      <c r="F4700" s="44">
        <v>0.84465000000000001</v>
      </c>
      <c r="G4700" s="44">
        <v>311.24</v>
      </c>
      <c r="H4700" s="44">
        <v>4.2011000000000003</v>
      </c>
      <c r="I4700" s="44">
        <v>1.4035</v>
      </c>
      <c r="J4700" s="45">
        <v>9.6590000000000007</v>
      </c>
    </row>
    <row r="4701" spans="1:10" x14ac:dyDescent="0.25">
      <c r="A4701" s="33">
        <v>42864</v>
      </c>
      <c r="B4701" s="44">
        <v>1.0888</v>
      </c>
      <c r="C4701" s="44">
        <v>124.04</v>
      </c>
      <c r="D4701" s="44">
        <v>26.672000000000001</v>
      </c>
      <c r="E4701" s="44">
        <v>7.4394999999999998</v>
      </c>
      <c r="F4701" s="44">
        <v>0.84299999999999997</v>
      </c>
      <c r="G4701" s="44">
        <v>311.73</v>
      </c>
      <c r="H4701" s="44">
        <v>4.2222999999999997</v>
      </c>
      <c r="I4701" s="44">
        <v>1.4007000000000001</v>
      </c>
      <c r="J4701" s="45">
        <v>9.6698000000000004</v>
      </c>
    </row>
    <row r="4702" spans="1:10" x14ac:dyDescent="0.25">
      <c r="A4702" s="33">
        <v>42865</v>
      </c>
      <c r="B4702" s="44">
        <v>1.0882000000000001</v>
      </c>
      <c r="C4702" s="44">
        <v>123.84</v>
      </c>
      <c r="D4702" s="44">
        <v>26.641999999999999</v>
      </c>
      <c r="E4702" s="44">
        <v>7.4409000000000001</v>
      </c>
      <c r="F4702" s="44">
        <v>0.83984999999999999</v>
      </c>
      <c r="G4702" s="44">
        <v>310.58999999999997</v>
      </c>
      <c r="H4702" s="44">
        <v>4.218</v>
      </c>
      <c r="I4702" s="44">
        <v>1.4054</v>
      </c>
      <c r="J4702" s="45">
        <v>9.6989999999999998</v>
      </c>
    </row>
    <row r="4703" spans="1:10" x14ac:dyDescent="0.25">
      <c r="A4703" s="33">
        <v>42866</v>
      </c>
      <c r="B4703" s="44">
        <v>1.0860000000000001</v>
      </c>
      <c r="C4703" s="44">
        <v>123.69</v>
      </c>
      <c r="D4703" s="44">
        <v>26.597999999999999</v>
      </c>
      <c r="E4703" s="44">
        <v>7.4401000000000002</v>
      </c>
      <c r="F4703" s="44">
        <v>0.84484999999999999</v>
      </c>
      <c r="G4703" s="44">
        <v>310.57</v>
      </c>
      <c r="H4703" s="44">
        <v>4.2241999999999997</v>
      </c>
      <c r="I4703" s="44">
        <v>1.4056999999999999</v>
      </c>
      <c r="J4703" s="45">
        <v>9.6478000000000002</v>
      </c>
    </row>
    <row r="4704" spans="1:10" x14ac:dyDescent="0.25">
      <c r="A4704" s="33">
        <v>42867</v>
      </c>
      <c r="B4704" s="44">
        <v>1.0875999999999999</v>
      </c>
      <c r="C4704" s="44">
        <v>123.82</v>
      </c>
      <c r="D4704" s="44">
        <v>26.576000000000001</v>
      </c>
      <c r="E4704" s="44">
        <v>7.4401999999999999</v>
      </c>
      <c r="F4704" s="44">
        <v>0.84587999999999997</v>
      </c>
      <c r="G4704" s="44">
        <v>310.24</v>
      </c>
      <c r="H4704" s="44">
        <v>4.2169999999999996</v>
      </c>
      <c r="I4704" s="44">
        <v>1.4060999999999999</v>
      </c>
      <c r="J4704" s="45">
        <v>9.6672999999999991</v>
      </c>
    </row>
    <row r="4705" spans="1:10" x14ac:dyDescent="0.25">
      <c r="A4705" s="33">
        <v>42870</v>
      </c>
      <c r="B4705" s="44">
        <v>1.0972</v>
      </c>
      <c r="C4705" s="44">
        <v>124.45</v>
      </c>
      <c r="D4705" s="44">
        <v>26.471</v>
      </c>
      <c r="E4705" s="44">
        <v>7.4394999999999998</v>
      </c>
      <c r="F4705" s="44">
        <v>0.84928000000000003</v>
      </c>
      <c r="G4705" s="44">
        <v>309.17</v>
      </c>
      <c r="H4705" s="44">
        <v>4.2088999999999999</v>
      </c>
      <c r="I4705" s="44">
        <v>1.4031</v>
      </c>
      <c r="J4705" s="45">
        <v>9.6732999999999993</v>
      </c>
    </row>
    <row r="4706" spans="1:10" x14ac:dyDescent="0.25">
      <c r="A4706" s="33">
        <v>42871</v>
      </c>
      <c r="B4706" s="44">
        <v>1.1059000000000001</v>
      </c>
      <c r="C4706" s="44">
        <v>125.67</v>
      </c>
      <c r="D4706" s="44">
        <v>26.42</v>
      </c>
      <c r="E4706" s="44">
        <v>7.4394</v>
      </c>
      <c r="F4706" s="44">
        <v>0.85868</v>
      </c>
      <c r="G4706" s="44">
        <v>309.54000000000002</v>
      </c>
      <c r="H4706" s="44">
        <v>4.1984000000000004</v>
      </c>
      <c r="I4706" s="44">
        <v>1.4</v>
      </c>
      <c r="J4706" s="45">
        <v>9.7215000000000007</v>
      </c>
    </row>
    <row r="4707" spans="1:10" x14ac:dyDescent="0.25">
      <c r="A4707" s="33">
        <v>42872</v>
      </c>
      <c r="B4707" s="44">
        <v>1.1116999999999999</v>
      </c>
      <c r="C4707" s="44">
        <v>124.82</v>
      </c>
      <c r="D4707" s="44">
        <v>26.434999999999999</v>
      </c>
      <c r="E4707" s="44">
        <v>7.4402999999999997</v>
      </c>
      <c r="F4707" s="44">
        <v>0.85745000000000005</v>
      </c>
      <c r="G4707" s="44">
        <v>309.42</v>
      </c>
      <c r="H4707" s="44">
        <v>4.1867000000000001</v>
      </c>
      <c r="I4707" s="44">
        <v>1.41</v>
      </c>
      <c r="J4707" s="45">
        <v>9.7573000000000008</v>
      </c>
    </row>
    <row r="4708" spans="1:10" x14ac:dyDescent="0.25">
      <c r="A4708" s="33">
        <v>42873</v>
      </c>
      <c r="B4708" s="44">
        <v>1.1129</v>
      </c>
      <c r="C4708" s="44">
        <v>123.05</v>
      </c>
      <c r="D4708" s="44">
        <v>26.632000000000001</v>
      </c>
      <c r="E4708" s="44">
        <v>7.4413999999999998</v>
      </c>
      <c r="F4708" s="44">
        <v>0.85363</v>
      </c>
      <c r="G4708" s="44">
        <v>310.69</v>
      </c>
      <c r="H4708" s="44">
        <v>4.2232000000000003</v>
      </c>
      <c r="I4708" s="44">
        <v>1.4055</v>
      </c>
      <c r="J4708" s="45">
        <v>9.7654999999999994</v>
      </c>
    </row>
    <row r="4709" spans="1:10" x14ac:dyDescent="0.25">
      <c r="A4709" s="33">
        <v>42874</v>
      </c>
      <c r="B4709" s="44">
        <v>1.1178999999999999</v>
      </c>
      <c r="C4709" s="44">
        <v>124.35</v>
      </c>
      <c r="D4709" s="44">
        <v>26.503</v>
      </c>
      <c r="E4709" s="44">
        <v>7.4410999999999996</v>
      </c>
      <c r="F4709" s="44">
        <v>0.85907999999999995</v>
      </c>
      <c r="G4709" s="44">
        <v>309.60000000000002</v>
      </c>
      <c r="H4709" s="44">
        <v>4.2004999999999999</v>
      </c>
      <c r="I4709" s="44">
        <v>1.4048</v>
      </c>
      <c r="J4709" s="45">
        <v>9.7893000000000008</v>
      </c>
    </row>
    <row r="4710" spans="1:10" x14ac:dyDescent="0.25">
      <c r="A4710" s="33">
        <v>42877</v>
      </c>
      <c r="B4710" s="44">
        <v>1.1243000000000001</v>
      </c>
      <c r="C4710" s="44">
        <v>125.18</v>
      </c>
      <c r="D4710" s="44">
        <v>26.488</v>
      </c>
      <c r="E4710" s="44">
        <v>7.4432</v>
      </c>
      <c r="F4710" s="44">
        <v>0.86353000000000002</v>
      </c>
      <c r="G4710" s="44">
        <v>308.64999999999998</v>
      </c>
      <c r="H4710" s="44">
        <v>4.1927000000000003</v>
      </c>
      <c r="I4710" s="44">
        <v>1.4052</v>
      </c>
      <c r="J4710" s="45">
        <v>9.7895000000000003</v>
      </c>
    </row>
    <row r="4711" spans="1:10" x14ac:dyDescent="0.25">
      <c r="A4711" s="33">
        <v>42878</v>
      </c>
      <c r="B4711" s="44">
        <v>1.1214999999999999</v>
      </c>
      <c r="C4711" s="44">
        <v>124.62</v>
      </c>
      <c r="D4711" s="44">
        <v>26.483000000000001</v>
      </c>
      <c r="E4711" s="44">
        <v>7.444</v>
      </c>
      <c r="F4711" s="44">
        <v>0.86463000000000001</v>
      </c>
      <c r="G4711" s="44">
        <v>308.48</v>
      </c>
      <c r="H4711" s="44">
        <v>4.1980000000000004</v>
      </c>
      <c r="I4711" s="44">
        <v>1.4044000000000001</v>
      </c>
      <c r="J4711" s="45">
        <v>9.7402999999999995</v>
      </c>
    </row>
    <row r="4712" spans="1:10" x14ac:dyDescent="0.25">
      <c r="A4712" s="33">
        <v>42879</v>
      </c>
      <c r="B4712" s="44">
        <v>1.1193</v>
      </c>
      <c r="C4712" s="44">
        <v>125.15</v>
      </c>
      <c r="D4712" s="44">
        <v>26.463000000000001</v>
      </c>
      <c r="E4712" s="44">
        <v>7.4414999999999996</v>
      </c>
      <c r="F4712" s="44">
        <v>0.86339999999999995</v>
      </c>
      <c r="G4712" s="44">
        <v>308.11</v>
      </c>
      <c r="H4712" s="44">
        <v>4.1867000000000001</v>
      </c>
      <c r="I4712" s="44">
        <v>1.3928</v>
      </c>
      <c r="J4712" s="45">
        <v>9.7417999999999996</v>
      </c>
    </row>
    <row r="4713" spans="1:10" x14ac:dyDescent="0.25">
      <c r="A4713" s="33">
        <v>42880</v>
      </c>
      <c r="B4713" s="44">
        <v>1.1214</v>
      </c>
      <c r="C4713" s="44">
        <v>125.33</v>
      </c>
      <c r="D4713" s="44">
        <v>26.413</v>
      </c>
      <c r="E4713" s="44">
        <v>7.4409000000000001</v>
      </c>
      <c r="F4713" s="44">
        <v>0.86528000000000005</v>
      </c>
      <c r="G4713" s="44">
        <v>307.93</v>
      </c>
      <c r="H4713" s="44">
        <v>4.1792999999999996</v>
      </c>
      <c r="I4713" s="44">
        <v>1.4075</v>
      </c>
      <c r="J4713" s="45">
        <v>9.7274999999999991</v>
      </c>
    </row>
    <row r="4714" spans="1:10" x14ac:dyDescent="0.25">
      <c r="A4714" s="33">
        <v>42881</v>
      </c>
      <c r="B4714" s="44">
        <v>1.1195999999999999</v>
      </c>
      <c r="C4714" s="44">
        <v>124.38</v>
      </c>
      <c r="D4714" s="44">
        <v>26.434000000000001</v>
      </c>
      <c r="E4714" s="44">
        <v>7.4414999999999996</v>
      </c>
      <c r="F4714" s="44">
        <v>0.87190000000000001</v>
      </c>
      <c r="G4714" s="44">
        <v>307.39999999999998</v>
      </c>
      <c r="H4714" s="44">
        <v>4.1829999999999998</v>
      </c>
      <c r="I4714" s="44">
        <v>1.4049</v>
      </c>
      <c r="J4714" s="45">
        <v>9.7274999999999991</v>
      </c>
    </row>
    <row r="4715" spans="1:10" x14ac:dyDescent="0.25">
      <c r="A4715" s="33">
        <v>42884</v>
      </c>
      <c r="B4715" s="44">
        <v>1.1188</v>
      </c>
      <c r="C4715" s="44">
        <v>124.57</v>
      </c>
      <c r="D4715" s="44">
        <v>26.434999999999999</v>
      </c>
      <c r="E4715" s="44">
        <v>7.4405000000000001</v>
      </c>
      <c r="F4715" s="44">
        <v>0.87092999999999998</v>
      </c>
      <c r="G4715" s="44">
        <v>307.83999999999997</v>
      </c>
      <c r="H4715" s="44">
        <v>4.1797000000000004</v>
      </c>
      <c r="I4715" s="44">
        <v>1.4</v>
      </c>
      <c r="J4715" s="45">
        <v>9.7248000000000001</v>
      </c>
    </row>
    <row r="4716" spans="1:10" x14ac:dyDescent="0.25">
      <c r="A4716" s="33">
        <v>42885</v>
      </c>
      <c r="B4716" s="44">
        <v>1.1173</v>
      </c>
      <c r="C4716" s="44">
        <v>123.97</v>
      </c>
      <c r="D4716" s="44">
        <v>26.466999999999999</v>
      </c>
      <c r="E4716" s="44">
        <v>7.4396000000000004</v>
      </c>
      <c r="F4716" s="44">
        <v>0.86792999999999998</v>
      </c>
      <c r="G4716" s="44">
        <v>308.63</v>
      </c>
      <c r="H4716" s="44">
        <v>4.1760000000000002</v>
      </c>
      <c r="I4716" s="44">
        <v>1.4113</v>
      </c>
      <c r="J4716" s="45">
        <v>9.7688000000000006</v>
      </c>
    </row>
    <row r="4717" spans="1:10" x14ac:dyDescent="0.25">
      <c r="A4717" s="33">
        <v>42886</v>
      </c>
      <c r="B4717" s="44">
        <v>1.1221000000000001</v>
      </c>
      <c r="C4717" s="44">
        <v>124.4</v>
      </c>
      <c r="D4717" s="44">
        <v>26.422000000000001</v>
      </c>
      <c r="E4717" s="44">
        <v>7.4398</v>
      </c>
      <c r="F4717" s="44">
        <v>0.87365000000000004</v>
      </c>
      <c r="G4717" s="44">
        <v>307.2</v>
      </c>
      <c r="H4717" s="44">
        <v>4.1711999999999998</v>
      </c>
      <c r="I4717" s="44">
        <v>1.429</v>
      </c>
      <c r="J4717" s="45">
        <v>9.7558000000000007</v>
      </c>
    </row>
    <row r="4718" spans="1:10" x14ac:dyDescent="0.25">
      <c r="A4718" s="33">
        <v>42887</v>
      </c>
      <c r="B4718" s="44">
        <v>1.1218999999999999</v>
      </c>
      <c r="C4718" s="44">
        <v>124.53</v>
      </c>
      <c r="D4718" s="44">
        <v>26.396999999999998</v>
      </c>
      <c r="E4718" s="44">
        <v>7.4394</v>
      </c>
      <c r="F4718" s="44">
        <v>0.87229999999999996</v>
      </c>
      <c r="G4718" s="44">
        <v>307.55</v>
      </c>
      <c r="H4718" s="44">
        <v>4.1829999999999998</v>
      </c>
      <c r="I4718" s="44">
        <v>1.4278</v>
      </c>
      <c r="J4718" s="45">
        <v>9.7759999999999998</v>
      </c>
    </row>
    <row r="4719" spans="1:10" x14ac:dyDescent="0.25">
      <c r="A4719" s="33">
        <v>42888</v>
      </c>
      <c r="B4719" s="44">
        <v>1.1216999999999999</v>
      </c>
      <c r="C4719" s="44">
        <v>125.02</v>
      </c>
      <c r="D4719" s="44">
        <v>26.36</v>
      </c>
      <c r="E4719" s="44">
        <v>7.4391999999999996</v>
      </c>
      <c r="F4719" s="44">
        <v>0.87268000000000001</v>
      </c>
      <c r="G4719" s="44">
        <v>308.45</v>
      </c>
      <c r="H4719" s="44">
        <v>4.1924999999999999</v>
      </c>
      <c r="I4719" s="44">
        <v>1.4323999999999999</v>
      </c>
      <c r="J4719" s="45">
        <v>9.7432999999999996</v>
      </c>
    </row>
    <row r="4720" spans="1:10" x14ac:dyDescent="0.25">
      <c r="A4720" s="33">
        <v>42891</v>
      </c>
      <c r="B4720" s="44">
        <v>1.1249</v>
      </c>
      <c r="C4720" s="44">
        <v>124.3</v>
      </c>
      <c r="D4720" s="44">
        <v>26.327000000000002</v>
      </c>
      <c r="E4720" s="44">
        <v>7.4398</v>
      </c>
      <c r="F4720" s="44">
        <v>0.87129999999999996</v>
      </c>
      <c r="G4720" s="44">
        <v>307.22000000000003</v>
      </c>
      <c r="H4720" s="44">
        <v>4.1837999999999997</v>
      </c>
      <c r="I4720" s="44">
        <v>1.4354</v>
      </c>
      <c r="J4720" s="45">
        <v>9.7447999999999997</v>
      </c>
    </row>
    <row r="4721" spans="1:10" x14ac:dyDescent="0.25">
      <c r="A4721" s="33">
        <v>42892</v>
      </c>
      <c r="B4721" s="44">
        <v>1.1257999999999999</v>
      </c>
      <c r="C4721" s="44">
        <v>123.12</v>
      </c>
      <c r="D4721" s="44">
        <v>26.335999999999999</v>
      </c>
      <c r="E4721" s="44">
        <v>7.4383999999999997</v>
      </c>
      <c r="F4721" s="44">
        <v>0.87229999999999996</v>
      </c>
      <c r="G4721" s="44">
        <v>307.66000000000003</v>
      </c>
      <c r="H4721" s="44">
        <v>4.1992000000000003</v>
      </c>
      <c r="I4721" s="44">
        <v>1.4281999999999999</v>
      </c>
      <c r="J4721" s="45">
        <v>9.7502999999999993</v>
      </c>
    </row>
    <row r="4722" spans="1:10" x14ac:dyDescent="0.25">
      <c r="A4722" s="33">
        <v>42893</v>
      </c>
      <c r="B4722" s="44">
        <v>1.1216999999999999</v>
      </c>
      <c r="C4722" s="44">
        <v>122.78</v>
      </c>
      <c r="D4722" s="44">
        <v>26.315999999999999</v>
      </c>
      <c r="E4722" s="44">
        <v>7.4386999999999999</v>
      </c>
      <c r="F4722" s="44">
        <v>0.86907999999999996</v>
      </c>
      <c r="G4722" s="44">
        <v>308.66000000000003</v>
      </c>
      <c r="H4722" s="44">
        <v>4.1913</v>
      </c>
      <c r="I4722" s="44">
        <v>1.4272</v>
      </c>
      <c r="J4722" s="45">
        <v>9.7952999999999992</v>
      </c>
    </row>
    <row r="4723" spans="1:10" x14ac:dyDescent="0.25">
      <c r="A4723" s="33">
        <v>42894</v>
      </c>
      <c r="B4723" s="44">
        <v>1.1229</v>
      </c>
      <c r="C4723" s="44">
        <v>123.77</v>
      </c>
      <c r="D4723" s="44">
        <v>26.268000000000001</v>
      </c>
      <c r="E4723" s="44">
        <v>7.4382999999999999</v>
      </c>
      <c r="F4723" s="44">
        <v>0.86755000000000004</v>
      </c>
      <c r="G4723" s="44">
        <v>308.01</v>
      </c>
      <c r="H4723" s="44">
        <v>4.2065000000000001</v>
      </c>
      <c r="I4723" s="44">
        <v>1.4463999999999999</v>
      </c>
      <c r="J4723" s="45">
        <v>9.7885000000000009</v>
      </c>
    </row>
    <row r="4724" spans="1:10" x14ac:dyDescent="0.25">
      <c r="A4724" s="33">
        <v>42895</v>
      </c>
      <c r="B4724" s="44">
        <v>1.1175999999999999</v>
      </c>
      <c r="C4724" s="44">
        <v>123.44</v>
      </c>
      <c r="D4724" s="44">
        <v>26.222999999999999</v>
      </c>
      <c r="E4724" s="44">
        <v>7.4378000000000002</v>
      </c>
      <c r="F4724" s="44">
        <v>0.87638000000000005</v>
      </c>
      <c r="G4724" s="44">
        <v>307.32</v>
      </c>
      <c r="H4724" s="44">
        <v>4.1902999999999997</v>
      </c>
      <c r="I4724" s="44">
        <v>1.4486000000000001</v>
      </c>
      <c r="J4724" s="45">
        <v>9.7614999999999998</v>
      </c>
    </row>
    <row r="4725" spans="1:10" x14ac:dyDescent="0.25">
      <c r="A4725" s="33">
        <v>42898</v>
      </c>
      <c r="B4725" s="44">
        <v>1.1221000000000001</v>
      </c>
      <c r="C4725" s="44">
        <v>123.3</v>
      </c>
      <c r="D4725" s="44">
        <v>26.198</v>
      </c>
      <c r="E4725" s="44">
        <v>7.4367000000000001</v>
      </c>
      <c r="F4725" s="44">
        <v>0.88544999999999996</v>
      </c>
      <c r="G4725" s="44">
        <v>307.18</v>
      </c>
      <c r="H4725" s="44">
        <v>4.1898999999999997</v>
      </c>
      <c r="I4725" s="44">
        <v>1.4347000000000001</v>
      </c>
      <c r="J4725" s="45">
        <v>9.7803000000000004</v>
      </c>
    </row>
    <row r="4726" spans="1:10" x14ac:dyDescent="0.25">
      <c r="A4726" s="33">
        <v>42899</v>
      </c>
      <c r="B4726" s="44">
        <v>1.1216999999999999</v>
      </c>
      <c r="C4726" s="44">
        <v>123.43</v>
      </c>
      <c r="D4726" s="44">
        <v>26.146999999999998</v>
      </c>
      <c r="E4726" s="44">
        <v>7.4364999999999997</v>
      </c>
      <c r="F4726" s="44">
        <v>0.88075000000000003</v>
      </c>
      <c r="G4726" s="44">
        <v>306.97000000000003</v>
      </c>
      <c r="H4726" s="44">
        <v>4.1936</v>
      </c>
      <c r="I4726" s="44">
        <v>1.4280999999999999</v>
      </c>
      <c r="J4726" s="45">
        <v>9.7443000000000008</v>
      </c>
    </row>
    <row r="4727" spans="1:10" x14ac:dyDescent="0.25">
      <c r="A4727" s="33">
        <v>42900</v>
      </c>
      <c r="B4727" s="44">
        <v>1.1203000000000001</v>
      </c>
      <c r="C4727" s="44">
        <v>123.58</v>
      </c>
      <c r="D4727" s="44">
        <v>26.163</v>
      </c>
      <c r="E4727" s="44">
        <v>7.4363000000000001</v>
      </c>
      <c r="F4727" s="44">
        <v>0.87960000000000005</v>
      </c>
      <c r="G4727" s="44">
        <v>306.39</v>
      </c>
      <c r="H4727" s="44">
        <v>4.1966999999999999</v>
      </c>
      <c r="I4727" s="44">
        <v>1.4198999999999999</v>
      </c>
      <c r="J4727" s="45">
        <v>9.7447999999999997</v>
      </c>
    </row>
    <row r="4728" spans="1:10" x14ac:dyDescent="0.25">
      <c r="A4728" s="33">
        <v>42901</v>
      </c>
      <c r="B4728" s="44">
        <v>1.1166</v>
      </c>
      <c r="C4728" s="44">
        <v>122.95</v>
      </c>
      <c r="D4728" s="44">
        <v>26.213000000000001</v>
      </c>
      <c r="E4728" s="44">
        <v>7.4359999999999999</v>
      </c>
      <c r="F4728" s="44">
        <v>0.87639999999999996</v>
      </c>
      <c r="G4728" s="44">
        <v>307.79000000000002</v>
      </c>
      <c r="H4728" s="44">
        <v>4.2122000000000002</v>
      </c>
      <c r="I4728" s="44">
        <v>1.4027000000000001</v>
      </c>
      <c r="J4728" s="45">
        <v>9.7278000000000002</v>
      </c>
    </row>
    <row r="4729" spans="1:10" x14ac:dyDescent="0.25">
      <c r="A4729" s="33">
        <v>42902</v>
      </c>
      <c r="B4729" s="44">
        <v>1.1167</v>
      </c>
      <c r="C4729" s="44">
        <v>124.33</v>
      </c>
      <c r="D4729" s="44">
        <v>26.233000000000001</v>
      </c>
      <c r="E4729" s="44">
        <v>7.4360999999999997</v>
      </c>
      <c r="F4729" s="44">
        <v>0.87453000000000003</v>
      </c>
      <c r="G4729" s="44">
        <v>307.91000000000003</v>
      </c>
      <c r="H4729" s="44">
        <v>4.2183999999999999</v>
      </c>
      <c r="I4729" s="44">
        <v>1.3992</v>
      </c>
      <c r="J4729" s="45">
        <v>9.7370000000000001</v>
      </c>
    </row>
    <row r="4730" spans="1:10" x14ac:dyDescent="0.25">
      <c r="A4730" s="33">
        <v>42905</v>
      </c>
      <c r="B4730" s="44">
        <v>1.1198999999999999</v>
      </c>
      <c r="C4730" s="44">
        <v>124.26</v>
      </c>
      <c r="D4730" s="44">
        <v>26.172000000000001</v>
      </c>
      <c r="E4730" s="44">
        <v>7.4371</v>
      </c>
      <c r="F4730" s="44">
        <v>0.87517999999999996</v>
      </c>
      <c r="G4730" s="44">
        <v>307.08999999999997</v>
      </c>
      <c r="H4730" s="44">
        <v>4.2125000000000004</v>
      </c>
      <c r="I4730" s="44">
        <v>1.4033</v>
      </c>
      <c r="J4730" s="45">
        <v>9.7443000000000008</v>
      </c>
    </row>
    <row r="4731" spans="1:10" x14ac:dyDescent="0.25">
      <c r="A4731" s="33">
        <v>42906</v>
      </c>
      <c r="B4731" s="44">
        <v>1.1155999999999999</v>
      </c>
      <c r="C4731" s="44">
        <v>124.25</v>
      </c>
      <c r="D4731" s="44">
        <v>26.292999999999999</v>
      </c>
      <c r="E4731" s="44">
        <v>7.4378000000000002</v>
      </c>
      <c r="F4731" s="44">
        <v>0.88143000000000005</v>
      </c>
      <c r="G4731" s="44">
        <v>309.13</v>
      </c>
      <c r="H4731" s="44">
        <v>4.2305999999999999</v>
      </c>
      <c r="I4731" s="44">
        <v>1.4008</v>
      </c>
      <c r="J4731" s="45">
        <v>9.7575000000000003</v>
      </c>
    </row>
    <row r="4732" spans="1:10" x14ac:dyDescent="0.25">
      <c r="A4732" s="33">
        <v>42907</v>
      </c>
      <c r="B4732" s="44">
        <v>1.1147</v>
      </c>
      <c r="C4732" s="44">
        <v>124.21</v>
      </c>
      <c r="D4732" s="44">
        <v>26.265999999999998</v>
      </c>
      <c r="E4732" s="44">
        <v>7.4402999999999997</v>
      </c>
      <c r="F4732" s="44">
        <v>0.87809999999999999</v>
      </c>
      <c r="G4732" s="44">
        <v>309.13</v>
      </c>
      <c r="H4732" s="44">
        <v>4.2367999999999997</v>
      </c>
      <c r="I4732" s="44">
        <v>1.4136</v>
      </c>
      <c r="J4732" s="45">
        <v>9.7807999999999993</v>
      </c>
    </row>
    <row r="4733" spans="1:10" x14ac:dyDescent="0.25">
      <c r="A4733" s="33">
        <v>42908</v>
      </c>
      <c r="B4733" s="44">
        <v>1.1169</v>
      </c>
      <c r="C4733" s="44">
        <v>124.27</v>
      </c>
      <c r="D4733" s="44">
        <v>26.27</v>
      </c>
      <c r="E4733" s="44">
        <v>7.4387999999999996</v>
      </c>
      <c r="F4733" s="44">
        <v>0.88168000000000002</v>
      </c>
      <c r="G4733" s="44">
        <v>309.22000000000003</v>
      </c>
      <c r="H4733" s="44">
        <v>4.2401999999999997</v>
      </c>
      <c r="I4733" s="44">
        <v>1.4204000000000001</v>
      </c>
      <c r="J4733" s="45">
        <v>9.7683</v>
      </c>
    </row>
    <row r="4734" spans="1:10" x14ac:dyDescent="0.25">
      <c r="A4734" s="33">
        <v>42909</v>
      </c>
      <c r="B4734" s="44">
        <v>1.1173</v>
      </c>
      <c r="C4734" s="44">
        <v>124.36</v>
      </c>
      <c r="D4734" s="44">
        <v>26.297000000000001</v>
      </c>
      <c r="E4734" s="44">
        <v>7.4371999999999998</v>
      </c>
      <c r="F4734" s="44">
        <v>0.87805</v>
      </c>
      <c r="G4734" s="44">
        <v>309.13</v>
      </c>
      <c r="H4734" s="44">
        <v>4.2320000000000002</v>
      </c>
      <c r="I4734" s="44">
        <v>1.4211</v>
      </c>
      <c r="J4734" s="45">
        <v>9.77</v>
      </c>
    </row>
    <row r="4735" spans="1:10" x14ac:dyDescent="0.25">
      <c r="A4735" s="33">
        <v>42912</v>
      </c>
      <c r="B4735" s="44">
        <v>1.1187</v>
      </c>
      <c r="C4735" s="44">
        <v>124.93</v>
      </c>
      <c r="D4735" s="44">
        <v>26.242999999999999</v>
      </c>
      <c r="E4735" s="44">
        <v>7.4363999999999999</v>
      </c>
      <c r="F4735" s="44">
        <v>0.87829999999999997</v>
      </c>
      <c r="G4735" s="44">
        <v>309.48</v>
      </c>
      <c r="H4735" s="44">
        <v>4.2107999999999999</v>
      </c>
      <c r="I4735" s="44">
        <v>1.4120999999999999</v>
      </c>
      <c r="J4735" s="45">
        <v>9.7617999999999991</v>
      </c>
    </row>
    <row r="4736" spans="1:10" x14ac:dyDescent="0.25">
      <c r="A4736" s="33">
        <v>42913</v>
      </c>
      <c r="B4736" s="44">
        <v>1.1277999999999999</v>
      </c>
      <c r="C4736" s="44">
        <v>126.16</v>
      </c>
      <c r="D4736" s="44">
        <v>26.27</v>
      </c>
      <c r="E4736" s="44">
        <v>7.4356999999999998</v>
      </c>
      <c r="F4736" s="44">
        <v>0.88370000000000004</v>
      </c>
      <c r="G4736" s="44">
        <v>309.39999999999998</v>
      </c>
      <c r="H4736" s="44">
        <v>4.2150999999999996</v>
      </c>
      <c r="I4736" s="44">
        <v>1.411</v>
      </c>
      <c r="J4736" s="45">
        <v>9.7677999999999994</v>
      </c>
    </row>
    <row r="4737" spans="1:10" x14ac:dyDescent="0.25">
      <c r="A4737" s="33">
        <v>42914</v>
      </c>
      <c r="B4737" s="44">
        <v>1.1375</v>
      </c>
      <c r="C4737" s="44">
        <v>127.53</v>
      </c>
      <c r="D4737" s="44">
        <v>26.326000000000001</v>
      </c>
      <c r="E4737" s="44">
        <v>7.4366000000000003</v>
      </c>
      <c r="F4737" s="44">
        <v>0.88524999999999998</v>
      </c>
      <c r="G4737" s="44">
        <v>309.54000000000002</v>
      </c>
      <c r="H4737" s="44">
        <v>4.2374999999999998</v>
      </c>
      <c r="I4737" s="44">
        <v>1.4205000000000001</v>
      </c>
      <c r="J4737" s="45">
        <v>9.7780000000000005</v>
      </c>
    </row>
    <row r="4738" spans="1:10" x14ac:dyDescent="0.25">
      <c r="A4738" s="33">
        <v>42915</v>
      </c>
      <c r="B4738" s="44">
        <v>1.1413</v>
      </c>
      <c r="C4738" s="44">
        <v>128.59</v>
      </c>
      <c r="D4738" s="44">
        <v>26.3</v>
      </c>
      <c r="E4738" s="44">
        <v>7.4367000000000001</v>
      </c>
      <c r="F4738" s="44">
        <v>0.87990000000000002</v>
      </c>
      <c r="G4738" s="44">
        <v>310.06</v>
      </c>
      <c r="H4738" s="44">
        <v>4.2488999999999999</v>
      </c>
      <c r="I4738" s="44">
        <v>1.4114</v>
      </c>
      <c r="J4738" s="45">
        <v>9.7215000000000007</v>
      </c>
    </row>
    <row r="4739" spans="1:10" x14ac:dyDescent="0.25">
      <c r="A4739" s="33">
        <v>42916</v>
      </c>
      <c r="B4739" s="44">
        <v>1.1412</v>
      </c>
      <c r="C4739" s="44">
        <v>127.75</v>
      </c>
      <c r="D4739" s="44">
        <v>26.196999999999999</v>
      </c>
      <c r="E4739" s="44">
        <v>7.4366000000000003</v>
      </c>
      <c r="F4739" s="44">
        <v>0.87932999999999995</v>
      </c>
      <c r="G4739" s="44">
        <v>308.97000000000003</v>
      </c>
      <c r="H4739" s="44">
        <v>4.2259000000000002</v>
      </c>
      <c r="I4739" s="44">
        <v>1.4196</v>
      </c>
      <c r="J4739" s="45">
        <v>9.6397999999999993</v>
      </c>
    </row>
    <row r="4740" spans="1:10" x14ac:dyDescent="0.25">
      <c r="A4740" s="33">
        <v>42919</v>
      </c>
      <c r="B4740" s="44">
        <v>1.1369</v>
      </c>
      <c r="C4740" s="44">
        <v>128.46</v>
      </c>
      <c r="D4740" s="44">
        <v>26.14</v>
      </c>
      <c r="E4740" s="44">
        <v>7.4366000000000003</v>
      </c>
      <c r="F4740" s="44">
        <v>0.87705</v>
      </c>
      <c r="G4740" s="44">
        <v>309.25</v>
      </c>
      <c r="H4740" s="44">
        <v>4.2355</v>
      </c>
      <c r="I4740" s="44">
        <v>1.4306000000000001</v>
      </c>
      <c r="J4740" s="45">
        <v>9.6357999999999997</v>
      </c>
    </row>
    <row r="4741" spans="1:10" x14ac:dyDescent="0.25">
      <c r="A4741" s="33">
        <v>42920</v>
      </c>
      <c r="B4741" s="44">
        <v>1.1353</v>
      </c>
      <c r="C4741" s="44">
        <v>128.57</v>
      </c>
      <c r="D4741" s="44">
        <v>26.132000000000001</v>
      </c>
      <c r="E4741" s="44">
        <v>7.4367000000000001</v>
      </c>
      <c r="F4741" s="44">
        <v>0.87805</v>
      </c>
      <c r="G4741" s="44">
        <v>308.3</v>
      </c>
      <c r="H4741" s="44">
        <v>4.2426000000000004</v>
      </c>
      <c r="I4741" s="44">
        <v>1.4335</v>
      </c>
      <c r="J4741" s="45">
        <v>9.6735000000000007</v>
      </c>
    </row>
    <row r="4742" spans="1:10" x14ac:dyDescent="0.25">
      <c r="A4742" s="33">
        <v>42921</v>
      </c>
      <c r="B4742" s="44">
        <v>1.1329</v>
      </c>
      <c r="C4742" s="44">
        <v>128.63999999999999</v>
      </c>
      <c r="D4742" s="44">
        <v>26.109000000000002</v>
      </c>
      <c r="E4742" s="44">
        <v>7.4368999999999996</v>
      </c>
      <c r="F4742" s="44">
        <v>0.87734999999999996</v>
      </c>
      <c r="G4742" s="44">
        <v>308.16000000000003</v>
      </c>
      <c r="H4742" s="44">
        <v>4.2462999999999997</v>
      </c>
      <c r="I4742" s="44">
        <v>1.44</v>
      </c>
      <c r="J4742" s="45">
        <v>9.6242999999999999</v>
      </c>
    </row>
    <row r="4743" spans="1:10" x14ac:dyDescent="0.25">
      <c r="A4743" s="33">
        <v>42922</v>
      </c>
      <c r="B4743" s="44">
        <v>1.1385000000000001</v>
      </c>
      <c r="C4743" s="44">
        <v>129.01</v>
      </c>
      <c r="D4743" s="44">
        <v>26.146999999999998</v>
      </c>
      <c r="E4743" s="44">
        <v>7.4368999999999996</v>
      </c>
      <c r="F4743" s="44">
        <v>0.88012999999999997</v>
      </c>
      <c r="G4743" s="44">
        <v>309.37</v>
      </c>
      <c r="H4743" s="44">
        <v>4.2477999999999998</v>
      </c>
      <c r="I4743" s="44">
        <v>1.4381999999999999</v>
      </c>
      <c r="J4743" s="45">
        <v>9.6310000000000002</v>
      </c>
    </row>
    <row r="4744" spans="1:10" x14ac:dyDescent="0.25">
      <c r="A4744" s="33">
        <v>42923</v>
      </c>
      <c r="B4744" s="44">
        <v>1.1412</v>
      </c>
      <c r="C4744" s="44">
        <v>129.80000000000001</v>
      </c>
      <c r="D4744" s="44">
        <v>26.079000000000001</v>
      </c>
      <c r="E4744" s="44">
        <v>7.4371</v>
      </c>
      <c r="F4744" s="44">
        <v>0.88488</v>
      </c>
      <c r="G4744" s="44">
        <v>308.38</v>
      </c>
      <c r="H4744" s="44">
        <v>4.2321999999999997</v>
      </c>
      <c r="I4744" s="44">
        <v>1.4282999999999999</v>
      </c>
      <c r="J4744" s="45">
        <v>9.6155000000000008</v>
      </c>
    </row>
    <row r="4745" spans="1:10" x14ac:dyDescent="0.25">
      <c r="A4745" s="33">
        <v>42926</v>
      </c>
      <c r="B4745" s="44">
        <v>1.1387</v>
      </c>
      <c r="C4745" s="44">
        <v>129.97999999999999</v>
      </c>
      <c r="D4745" s="44">
        <v>26.096</v>
      </c>
      <c r="E4745" s="44">
        <v>7.4366000000000003</v>
      </c>
      <c r="F4745" s="44">
        <v>0.88443000000000005</v>
      </c>
      <c r="G4745" s="44">
        <v>307.99</v>
      </c>
      <c r="H4745" s="44">
        <v>4.234</v>
      </c>
      <c r="I4745" s="44">
        <v>1.4431</v>
      </c>
      <c r="J4745" s="45">
        <v>9.6174999999999997</v>
      </c>
    </row>
    <row r="4746" spans="1:10" x14ac:dyDescent="0.25">
      <c r="A4746" s="33">
        <v>42927</v>
      </c>
      <c r="B4746" s="44">
        <v>1.1405000000000001</v>
      </c>
      <c r="C4746" s="44">
        <v>130.36000000000001</v>
      </c>
      <c r="D4746" s="44">
        <v>26.123999999999999</v>
      </c>
      <c r="E4746" s="44">
        <v>7.4364999999999997</v>
      </c>
      <c r="F4746" s="44">
        <v>0.88317999999999997</v>
      </c>
      <c r="G4746" s="44">
        <v>308.13</v>
      </c>
      <c r="H4746" s="44">
        <v>4.2460000000000004</v>
      </c>
      <c r="I4746" s="44">
        <v>1.4430000000000001</v>
      </c>
      <c r="J4746" s="45">
        <v>9.6389999999999993</v>
      </c>
    </row>
    <row r="4747" spans="1:10" x14ac:dyDescent="0.25">
      <c r="A4747" s="33">
        <v>42928</v>
      </c>
      <c r="B4747" s="44">
        <v>1.1449</v>
      </c>
      <c r="C4747" s="44">
        <v>130.02000000000001</v>
      </c>
      <c r="D4747" s="44">
        <v>26.11</v>
      </c>
      <c r="E4747" s="44">
        <v>7.4368999999999996</v>
      </c>
      <c r="F4747" s="44">
        <v>0.88924999999999998</v>
      </c>
      <c r="G4747" s="44">
        <v>307.33</v>
      </c>
      <c r="H4747" s="44">
        <v>4.2443999999999997</v>
      </c>
      <c r="I4747" s="44">
        <v>1.4407000000000001</v>
      </c>
      <c r="J4747" s="45">
        <v>9.6349999999999998</v>
      </c>
    </row>
    <row r="4748" spans="1:10" x14ac:dyDescent="0.25">
      <c r="A4748" s="33">
        <v>42929</v>
      </c>
      <c r="B4748" s="44">
        <v>1.1416999999999999</v>
      </c>
      <c r="C4748" s="44">
        <v>129.16999999999999</v>
      </c>
      <c r="D4748" s="44">
        <v>26.12</v>
      </c>
      <c r="E4748" s="44">
        <v>7.4367000000000001</v>
      </c>
      <c r="F4748" s="44">
        <v>0.88214999999999999</v>
      </c>
      <c r="G4748" s="44">
        <v>307.27</v>
      </c>
      <c r="H4748" s="44">
        <v>4.2332000000000001</v>
      </c>
      <c r="I4748" s="44">
        <v>1.4418</v>
      </c>
      <c r="J4748" s="45">
        <v>9.5429999999999993</v>
      </c>
    </row>
    <row r="4749" spans="1:10" x14ac:dyDescent="0.25">
      <c r="A4749" s="33">
        <v>42930</v>
      </c>
      <c r="B4749" s="44">
        <v>1.1415</v>
      </c>
      <c r="C4749" s="44">
        <v>129.1</v>
      </c>
      <c r="D4749" s="44">
        <v>26.074999999999999</v>
      </c>
      <c r="E4749" s="44">
        <v>7.4364999999999997</v>
      </c>
      <c r="F4749" s="44">
        <v>0.87983</v>
      </c>
      <c r="G4749" s="44">
        <v>306.51</v>
      </c>
      <c r="H4749" s="44">
        <v>4.2172000000000001</v>
      </c>
      <c r="I4749" s="44">
        <v>1.4478</v>
      </c>
      <c r="J4749" s="45">
        <v>9.5333000000000006</v>
      </c>
    </row>
    <row r="4750" spans="1:10" x14ac:dyDescent="0.25">
      <c r="A4750" s="33">
        <v>42933</v>
      </c>
      <c r="B4750" s="44">
        <v>1.1462000000000001</v>
      </c>
      <c r="C4750" s="44">
        <v>128.86000000000001</v>
      </c>
      <c r="D4750" s="44">
        <v>26.09</v>
      </c>
      <c r="E4750" s="44">
        <v>7.4364999999999997</v>
      </c>
      <c r="F4750" s="44">
        <v>0.87755000000000005</v>
      </c>
      <c r="G4750" s="44">
        <v>306.05</v>
      </c>
      <c r="H4750" s="44">
        <v>4.2080000000000002</v>
      </c>
      <c r="I4750" s="44">
        <v>1.4475</v>
      </c>
      <c r="J4750" s="45">
        <v>9.5399999999999991</v>
      </c>
    </row>
    <row r="4751" spans="1:10" x14ac:dyDescent="0.25">
      <c r="A4751" s="33">
        <v>42934</v>
      </c>
      <c r="B4751" s="44">
        <v>1.1555</v>
      </c>
      <c r="C4751" s="44">
        <v>129.46</v>
      </c>
      <c r="D4751" s="44">
        <v>26.08</v>
      </c>
      <c r="E4751" s="44">
        <v>7.4371</v>
      </c>
      <c r="F4751" s="44">
        <v>0.88780000000000003</v>
      </c>
      <c r="G4751" s="44">
        <v>306.2</v>
      </c>
      <c r="H4751" s="44">
        <v>4.2028999999999996</v>
      </c>
      <c r="I4751" s="44">
        <v>1.4381999999999999</v>
      </c>
      <c r="J4751" s="45">
        <v>9.5657999999999994</v>
      </c>
    </row>
    <row r="4752" spans="1:10" x14ac:dyDescent="0.25">
      <c r="A4752" s="33">
        <v>42935</v>
      </c>
      <c r="B4752" s="44">
        <v>1.1533</v>
      </c>
      <c r="C4752" s="44">
        <v>129.03</v>
      </c>
      <c r="D4752" s="44">
        <v>26.035</v>
      </c>
      <c r="E4752" s="44">
        <v>7.4368999999999996</v>
      </c>
      <c r="F4752" s="44">
        <v>0.88485000000000003</v>
      </c>
      <c r="G4752" s="44">
        <v>306.42</v>
      </c>
      <c r="H4752" s="44">
        <v>4.2126999999999999</v>
      </c>
      <c r="I4752" s="44">
        <v>1.4372</v>
      </c>
      <c r="J4752" s="45">
        <v>9.5597999999999992</v>
      </c>
    </row>
    <row r="4753" spans="1:10" x14ac:dyDescent="0.25">
      <c r="A4753" s="33">
        <v>42936</v>
      </c>
      <c r="B4753" s="44">
        <v>1.1485000000000001</v>
      </c>
      <c r="C4753" s="44">
        <v>128.91999999999999</v>
      </c>
      <c r="D4753" s="44">
        <v>26.04</v>
      </c>
      <c r="E4753" s="44">
        <v>7.4367000000000001</v>
      </c>
      <c r="F4753" s="44">
        <v>0.88717999999999997</v>
      </c>
      <c r="G4753" s="44">
        <v>305.77</v>
      </c>
      <c r="H4753" s="44">
        <v>4.21</v>
      </c>
      <c r="I4753" s="44">
        <v>1.4384999999999999</v>
      </c>
      <c r="J4753" s="45">
        <v>9.5678000000000001</v>
      </c>
    </row>
    <row r="4754" spans="1:10" x14ac:dyDescent="0.25">
      <c r="A4754" s="33">
        <v>42937</v>
      </c>
      <c r="B4754" s="44">
        <v>1.1641999999999999</v>
      </c>
      <c r="C4754" s="44">
        <v>129.72</v>
      </c>
      <c r="D4754" s="44">
        <v>26.016999999999999</v>
      </c>
      <c r="E4754" s="44">
        <v>7.4367999999999999</v>
      </c>
      <c r="F4754" s="44">
        <v>0.89610000000000001</v>
      </c>
      <c r="G4754" s="44">
        <v>305.37</v>
      </c>
      <c r="H4754" s="44">
        <v>4.2363999999999997</v>
      </c>
      <c r="I4754" s="44">
        <v>1.4523999999999999</v>
      </c>
      <c r="J4754" s="45">
        <v>9.6193000000000008</v>
      </c>
    </row>
    <row r="4755" spans="1:10" x14ac:dyDescent="0.25">
      <c r="A4755" s="33">
        <v>42940</v>
      </c>
      <c r="B4755" s="44">
        <v>1.1648000000000001</v>
      </c>
      <c r="C4755" s="44">
        <v>129.09</v>
      </c>
      <c r="D4755" s="44">
        <v>26.024000000000001</v>
      </c>
      <c r="E4755" s="44">
        <v>7.4360999999999997</v>
      </c>
      <c r="F4755" s="44">
        <v>0.89349999999999996</v>
      </c>
      <c r="G4755" s="44">
        <v>305.14999999999998</v>
      </c>
      <c r="H4755" s="44">
        <v>4.2408000000000001</v>
      </c>
      <c r="I4755" s="44">
        <v>1.4550000000000001</v>
      </c>
      <c r="J4755" s="45">
        <v>9.5883000000000003</v>
      </c>
    </row>
    <row r="4756" spans="1:10" x14ac:dyDescent="0.25">
      <c r="A4756" s="33">
        <v>42941</v>
      </c>
      <c r="B4756" s="44">
        <v>1.1694</v>
      </c>
      <c r="C4756" s="44">
        <v>130.28</v>
      </c>
      <c r="D4756" s="44">
        <v>26.013000000000002</v>
      </c>
      <c r="E4756" s="44">
        <v>7.4360999999999997</v>
      </c>
      <c r="F4756" s="44">
        <v>0.89395000000000002</v>
      </c>
      <c r="G4756" s="44">
        <v>305.49</v>
      </c>
      <c r="H4756" s="44">
        <v>4.2571000000000003</v>
      </c>
      <c r="I4756" s="44">
        <v>1.4535</v>
      </c>
      <c r="J4756" s="45">
        <v>9.5545000000000009</v>
      </c>
    </row>
    <row r="4757" spans="1:10" x14ac:dyDescent="0.25">
      <c r="A4757" s="33">
        <v>42942</v>
      </c>
      <c r="B4757" s="44">
        <v>1.1644000000000001</v>
      </c>
      <c r="C4757" s="44">
        <v>130.26</v>
      </c>
      <c r="D4757" s="44">
        <v>26.047000000000001</v>
      </c>
      <c r="E4757" s="44">
        <v>7.4367999999999999</v>
      </c>
      <c r="F4757" s="44">
        <v>0.89275000000000004</v>
      </c>
      <c r="G4757" s="44">
        <v>305.57</v>
      </c>
      <c r="H4757" s="44">
        <v>4.2613000000000003</v>
      </c>
      <c r="I4757" s="44">
        <v>1.4555</v>
      </c>
      <c r="J4757" s="45">
        <v>9.5704999999999991</v>
      </c>
    </row>
    <row r="4758" spans="1:10" x14ac:dyDescent="0.25">
      <c r="A4758" s="33">
        <v>42943</v>
      </c>
      <c r="B4758" s="44">
        <v>1.1694</v>
      </c>
      <c r="C4758" s="44">
        <v>130.32</v>
      </c>
      <c r="D4758" s="44">
        <v>26.045000000000002</v>
      </c>
      <c r="E4758" s="44">
        <v>7.4362000000000004</v>
      </c>
      <c r="F4758" s="44">
        <v>0.88978000000000002</v>
      </c>
      <c r="G4758" s="44">
        <v>304.75</v>
      </c>
      <c r="H4758" s="44">
        <v>4.2541000000000002</v>
      </c>
      <c r="I4758" s="44">
        <v>1.4482999999999999</v>
      </c>
      <c r="J4758" s="45">
        <v>9.5820000000000007</v>
      </c>
    </row>
    <row r="4759" spans="1:10" x14ac:dyDescent="0.25">
      <c r="A4759" s="33">
        <v>42944</v>
      </c>
      <c r="B4759" s="44">
        <v>1.1729000000000001</v>
      </c>
      <c r="C4759" s="44">
        <v>130.37</v>
      </c>
      <c r="D4759" s="44">
        <v>26.047999999999998</v>
      </c>
      <c r="E4759" s="44">
        <v>7.4363999999999999</v>
      </c>
      <c r="F4759" s="44">
        <v>0.89568000000000003</v>
      </c>
      <c r="G4759" s="44">
        <v>304.93</v>
      </c>
      <c r="H4759" s="44">
        <v>4.2492999999999999</v>
      </c>
      <c r="I4759" s="44">
        <v>1.4157999999999999</v>
      </c>
      <c r="J4759" s="45">
        <v>9.5355000000000008</v>
      </c>
    </row>
    <row r="4760" spans="1:10" x14ac:dyDescent="0.25">
      <c r="A4760" s="33">
        <v>42947</v>
      </c>
      <c r="B4760" s="44">
        <v>1.1727000000000001</v>
      </c>
      <c r="C4760" s="44">
        <v>129.69999999999999</v>
      </c>
      <c r="D4760" s="44">
        <v>26.079000000000001</v>
      </c>
      <c r="E4760" s="44">
        <v>7.4363999999999999</v>
      </c>
      <c r="F4760" s="44">
        <v>0.89419999999999999</v>
      </c>
      <c r="G4760" s="44">
        <v>304.62</v>
      </c>
      <c r="H4760" s="44">
        <v>4.2492999999999999</v>
      </c>
      <c r="I4760" s="44">
        <v>1.4151</v>
      </c>
      <c r="J4760" s="45">
        <v>9.5422999999999991</v>
      </c>
    </row>
    <row r="4761" spans="1:10" x14ac:dyDescent="0.25">
      <c r="A4761" s="33">
        <v>42948</v>
      </c>
      <c r="B4761" s="44">
        <v>1.1812</v>
      </c>
      <c r="C4761" s="44">
        <v>130.53</v>
      </c>
      <c r="D4761" s="44">
        <v>26.132000000000001</v>
      </c>
      <c r="E4761" s="44">
        <v>7.4368999999999996</v>
      </c>
      <c r="F4761" s="44">
        <v>0.89439999999999997</v>
      </c>
      <c r="G4761" s="44">
        <v>303.60000000000002</v>
      </c>
      <c r="H4761" s="44">
        <v>4.2563000000000004</v>
      </c>
      <c r="I4761" s="44">
        <v>1.3984000000000001</v>
      </c>
      <c r="J4761" s="45">
        <v>9.5563000000000002</v>
      </c>
    </row>
    <row r="4762" spans="1:10" x14ac:dyDescent="0.25">
      <c r="A4762" s="33">
        <v>42949</v>
      </c>
      <c r="B4762" s="44">
        <v>1.1829000000000001</v>
      </c>
      <c r="C4762" s="44">
        <v>130.97999999999999</v>
      </c>
      <c r="D4762" s="44">
        <v>26.128</v>
      </c>
      <c r="E4762" s="44">
        <v>7.4383999999999997</v>
      </c>
      <c r="F4762" s="44">
        <v>0.89424999999999999</v>
      </c>
      <c r="G4762" s="44">
        <v>303.86</v>
      </c>
      <c r="H4762" s="44">
        <v>4.2539999999999996</v>
      </c>
      <c r="I4762" s="44">
        <v>1.4175</v>
      </c>
      <c r="J4762" s="45">
        <v>9.5917999999999992</v>
      </c>
    </row>
    <row r="4763" spans="1:10" x14ac:dyDescent="0.25">
      <c r="A4763" s="33">
        <v>42950</v>
      </c>
      <c r="B4763" s="44">
        <v>1.1859999999999999</v>
      </c>
      <c r="C4763" s="44">
        <v>130.91</v>
      </c>
      <c r="D4763" s="44">
        <v>25.965</v>
      </c>
      <c r="E4763" s="44">
        <v>7.4381000000000004</v>
      </c>
      <c r="F4763" s="44">
        <v>0.90317999999999998</v>
      </c>
      <c r="G4763" s="44">
        <v>303.74</v>
      </c>
      <c r="H4763" s="44">
        <v>4.2526000000000002</v>
      </c>
      <c r="I4763" s="44">
        <v>1.3942000000000001</v>
      </c>
      <c r="J4763" s="45">
        <v>9.6092999999999993</v>
      </c>
    </row>
    <row r="4764" spans="1:10" x14ac:dyDescent="0.25">
      <c r="A4764" s="33">
        <v>42951</v>
      </c>
      <c r="B4764" s="44">
        <v>1.1868000000000001</v>
      </c>
      <c r="C4764" s="44">
        <v>130.66999999999999</v>
      </c>
      <c r="D4764" s="44">
        <v>26.068000000000001</v>
      </c>
      <c r="E4764" s="44">
        <v>7.4387999999999996</v>
      </c>
      <c r="F4764" s="44">
        <v>0.90280000000000005</v>
      </c>
      <c r="G4764" s="44">
        <v>304.36</v>
      </c>
      <c r="H4764" s="44">
        <v>4.2409999999999997</v>
      </c>
      <c r="I4764" s="44">
        <v>1.3784000000000001</v>
      </c>
      <c r="J4764" s="45">
        <v>9.6052999999999997</v>
      </c>
    </row>
    <row r="4765" spans="1:10" x14ac:dyDescent="0.25">
      <c r="A4765" s="33">
        <v>42954</v>
      </c>
      <c r="B4765" s="44">
        <v>1.1797</v>
      </c>
      <c r="C4765" s="44">
        <v>130.78</v>
      </c>
      <c r="D4765" s="44">
        <v>26.116</v>
      </c>
      <c r="E4765" s="44">
        <v>7.4383999999999997</v>
      </c>
      <c r="F4765" s="44">
        <v>0.90434999999999999</v>
      </c>
      <c r="G4765" s="44">
        <v>303.8</v>
      </c>
      <c r="H4765" s="44">
        <v>4.2518000000000002</v>
      </c>
      <c r="I4765" s="44">
        <v>1.3874</v>
      </c>
      <c r="J4765" s="45">
        <v>9.6174999999999997</v>
      </c>
    </row>
    <row r="4766" spans="1:10" x14ac:dyDescent="0.25">
      <c r="A4766" s="33">
        <v>42955</v>
      </c>
      <c r="B4766" s="44">
        <v>1.1814</v>
      </c>
      <c r="C4766" s="44">
        <v>130.31</v>
      </c>
      <c r="D4766" s="44">
        <v>26.15</v>
      </c>
      <c r="E4766" s="44">
        <v>7.4386000000000001</v>
      </c>
      <c r="F4766" s="44">
        <v>0.90678000000000003</v>
      </c>
      <c r="G4766" s="44">
        <v>304.49</v>
      </c>
      <c r="H4766" s="44">
        <v>4.2553999999999998</v>
      </c>
      <c r="I4766" s="44">
        <v>1.3898999999999999</v>
      </c>
      <c r="J4766" s="45">
        <v>9.5980000000000008</v>
      </c>
    </row>
    <row r="4767" spans="1:10" x14ac:dyDescent="0.25">
      <c r="A4767" s="33">
        <v>42956</v>
      </c>
      <c r="B4767" s="44">
        <v>1.1731</v>
      </c>
      <c r="C4767" s="44">
        <v>128.74</v>
      </c>
      <c r="D4767" s="44">
        <v>26.16</v>
      </c>
      <c r="E4767" s="44">
        <v>7.4391999999999996</v>
      </c>
      <c r="F4767" s="44">
        <v>0.90337999999999996</v>
      </c>
      <c r="G4767" s="44">
        <v>304.60000000000002</v>
      </c>
      <c r="H4767" s="44">
        <v>4.2670000000000003</v>
      </c>
      <c r="I4767" s="44">
        <v>1.4075</v>
      </c>
      <c r="J4767" s="45">
        <v>9.6210000000000004</v>
      </c>
    </row>
    <row r="4768" spans="1:10" x14ac:dyDescent="0.25">
      <c r="A4768" s="33">
        <v>42957</v>
      </c>
      <c r="B4768" s="44">
        <v>1.1732</v>
      </c>
      <c r="C4768" s="44">
        <v>128.76</v>
      </c>
      <c r="D4768" s="44">
        <v>26.157</v>
      </c>
      <c r="E4768" s="44">
        <v>7.4381000000000004</v>
      </c>
      <c r="F4768" s="44">
        <v>0.90303</v>
      </c>
      <c r="G4768" s="44">
        <v>305.37</v>
      </c>
      <c r="H4768" s="44">
        <v>4.2717000000000001</v>
      </c>
      <c r="I4768" s="44">
        <v>1.4142999999999999</v>
      </c>
      <c r="J4768" s="45">
        <v>9.5679999999999996</v>
      </c>
    </row>
    <row r="4769" spans="1:10" x14ac:dyDescent="0.25">
      <c r="A4769" s="33">
        <v>42958</v>
      </c>
      <c r="B4769" s="44">
        <v>1.1765000000000001</v>
      </c>
      <c r="C4769" s="44">
        <v>128.41</v>
      </c>
      <c r="D4769" s="44">
        <v>26.155000000000001</v>
      </c>
      <c r="E4769" s="44">
        <v>7.4370000000000003</v>
      </c>
      <c r="F4769" s="44">
        <v>0.90644999999999998</v>
      </c>
      <c r="G4769" s="44">
        <v>305.41000000000003</v>
      </c>
      <c r="H4769" s="44">
        <v>4.2888000000000002</v>
      </c>
      <c r="I4769" s="44">
        <v>1.4047000000000001</v>
      </c>
      <c r="J4769" s="45">
        <v>9.6082999999999998</v>
      </c>
    </row>
    <row r="4770" spans="1:10" x14ac:dyDescent="0.25">
      <c r="A4770" s="33">
        <v>42961</v>
      </c>
      <c r="B4770" s="44">
        <v>1.1797</v>
      </c>
      <c r="C4770" s="44">
        <v>129.28</v>
      </c>
      <c r="D4770" s="44">
        <v>26.117999999999999</v>
      </c>
      <c r="E4770" s="44">
        <v>7.4366000000000003</v>
      </c>
      <c r="F4770" s="44">
        <v>0.90934999999999999</v>
      </c>
      <c r="G4770" s="44">
        <v>304.39999999999998</v>
      </c>
      <c r="H4770" s="44">
        <v>4.2816000000000001</v>
      </c>
      <c r="I4770" s="44">
        <v>1.4053</v>
      </c>
      <c r="J4770" s="45">
        <v>9.5664999999999996</v>
      </c>
    </row>
    <row r="4771" spans="1:10" x14ac:dyDescent="0.25">
      <c r="A4771" s="33">
        <v>42962</v>
      </c>
      <c r="B4771" s="44">
        <v>1.1744000000000001</v>
      </c>
      <c r="C4771" s="44">
        <v>129.66999999999999</v>
      </c>
      <c r="D4771" s="44">
        <v>26.141999999999999</v>
      </c>
      <c r="E4771" s="44">
        <v>7.4371</v>
      </c>
      <c r="F4771" s="44">
        <v>0.91144999999999998</v>
      </c>
      <c r="G4771" s="44">
        <v>304.14999999999998</v>
      </c>
      <c r="H4771" s="44">
        <v>4.2790999999999997</v>
      </c>
      <c r="I4771" s="44">
        <v>1.3957999999999999</v>
      </c>
      <c r="J4771" s="45">
        <v>9.4834999999999994</v>
      </c>
    </row>
    <row r="4772" spans="1:10" x14ac:dyDescent="0.25">
      <c r="A4772" s="33">
        <v>42963</v>
      </c>
      <c r="B4772" s="44">
        <v>1.171</v>
      </c>
      <c r="C4772" s="44">
        <v>129.79</v>
      </c>
      <c r="D4772" s="44">
        <v>26.044</v>
      </c>
      <c r="E4772" s="44">
        <v>7.4367000000000001</v>
      </c>
      <c r="F4772" s="44">
        <v>0.90993000000000002</v>
      </c>
      <c r="G4772" s="44">
        <v>304.05</v>
      </c>
      <c r="H4772" s="44">
        <v>4.2748999999999997</v>
      </c>
      <c r="I4772" s="44">
        <v>1.4009</v>
      </c>
      <c r="J4772" s="45">
        <v>9.4819999999999993</v>
      </c>
    </row>
    <row r="4773" spans="1:10" x14ac:dyDescent="0.25">
      <c r="A4773" s="33">
        <v>42964</v>
      </c>
      <c r="B4773" s="44">
        <v>1.1697</v>
      </c>
      <c r="C4773" s="44">
        <v>128.81</v>
      </c>
      <c r="D4773" s="44">
        <v>26.012</v>
      </c>
      <c r="E4773" s="44">
        <v>7.4353999999999996</v>
      </c>
      <c r="F4773" s="44">
        <v>0.90895000000000004</v>
      </c>
      <c r="G4773" s="44">
        <v>304.05</v>
      </c>
      <c r="H4773" s="44">
        <v>4.2575000000000003</v>
      </c>
      <c r="I4773" s="44">
        <v>1.4048</v>
      </c>
      <c r="J4773" s="45">
        <v>9.5088000000000008</v>
      </c>
    </row>
    <row r="4774" spans="1:10" x14ac:dyDescent="0.25">
      <c r="A4774" s="33">
        <v>42965</v>
      </c>
      <c r="B4774" s="44">
        <v>1.1739999999999999</v>
      </c>
      <c r="C4774" s="44">
        <v>128.02000000000001</v>
      </c>
      <c r="D4774" s="44">
        <v>26.108000000000001</v>
      </c>
      <c r="E4774" s="44">
        <v>7.4363000000000001</v>
      </c>
      <c r="F4774" s="44">
        <v>0.91188000000000002</v>
      </c>
      <c r="G4774" s="44">
        <v>303.56</v>
      </c>
      <c r="H4774" s="44">
        <v>4.2807000000000004</v>
      </c>
      <c r="I4774" s="44">
        <v>1.4072</v>
      </c>
      <c r="J4774" s="45">
        <v>9.5370000000000008</v>
      </c>
    </row>
    <row r="4775" spans="1:10" x14ac:dyDescent="0.25">
      <c r="A4775" s="33">
        <v>42968</v>
      </c>
      <c r="B4775" s="44">
        <v>1.1760999999999999</v>
      </c>
      <c r="C4775" s="44">
        <v>128.16999999999999</v>
      </c>
      <c r="D4775" s="44">
        <v>26.085999999999999</v>
      </c>
      <c r="E4775" s="44">
        <v>7.4372999999999996</v>
      </c>
      <c r="F4775" s="44">
        <v>0.91317999999999999</v>
      </c>
      <c r="G4775" s="44">
        <v>303.43</v>
      </c>
      <c r="H4775" s="44">
        <v>4.2737999999999996</v>
      </c>
      <c r="I4775" s="44">
        <v>1.4272</v>
      </c>
      <c r="J4775" s="45">
        <v>9.5173000000000005</v>
      </c>
    </row>
    <row r="4776" spans="1:10" x14ac:dyDescent="0.25">
      <c r="A4776" s="33">
        <v>42969</v>
      </c>
      <c r="B4776" s="44">
        <v>1.1771</v>
      </c>
      <c r="C4776" s="44">
        <v>128.72999999999999</v>
      </c>
      <c r="D4776" s="44">
        <v>26.082999999999998</v>
      </c>
      <c r="E4776" s="44">
        <v>7.4377000000000004</v>
      </c>
      <c r="F4776" s="44">
        <v>0.91713</v>
      </c>
      <c r="G4776" s="44">
        <v>303.7</v>
      </c>
      <c r="H4776" s="44">
        <v>4.2817999999999996</v>
      </c>
      <c r="I4776" s="44">
        <v>1.4107000000000001</v>
      </c>
      <c r="J4776" s="45">
        <v>9.5389999999999997</v>
      </c>
    </row>
    <row r="4777" spans="1:10" x14ac:dyDescent="0.25">
      <c r="A4777" s="33">
        <v>42970</v>
      </c>
      <c r="B4777" s="44">
        <v>1.1798999999999999</v>
      </c>
      <c r="C4777" s="44">
        <v>128.71</v>
      </c>
      <c r="D4777" s="44">
        <v>26.123999999999999</v>
      </c>
      <c r="E4777" s="44">
        <v>7.4372999999999996</v>
      </c>
      <c r="F4777" s="44">
        <v>0.92132999999999998</v>
      </c>
      <c r="G4777" s="44">
        <v>303.35000000000002</v>
      </c>
      <c r="H4777" s="44">
        <v>4.2847999999999997</v>
      </c>
      <c r="I4777" s="44">
        <v>1.4145000000000001</v>
      </c>
      <c r="J4777" s="45">
        <v>9.5455000000000005</v>
      </c>
    </row>
    <row r="4778" spans="1:10" x14ac:dyDescent="0.25">
      <c r="A4778" s="33">
        <v>42971</v>
      </c>
      <c r="B4778" s="44">
        <v>1.1806000000000001</v>
      </c>
      <c r="C4778" s="44">
        <v>129.06</v>
      </c>
      <c r="D4778" s="44">
        <v>26.097999999999999</v>
      </c>
      <c r="E4778" s="44">
        <v>7.4379</v>
      </c>
      <c r="F4778" s="44">
        <v>0.92</v>
      </c>
      <c r="G4778" s="44">
        <v>304.17</v>
      </c>
      <c r="H4778" s="44">
        <v>4.2754000000000003</v>
      </c>
      <c r="I4778" s="44">
        <v>1.4053</v>
      </c>
      <c r="J4778" s="45">
        <v>9.5117999999999991</v>
      </c>
    </row>
    <row r="4779" spans="1:10" x14ac:dyDescent="0.25">
      <c r="A4779" s="33">
        <v>42972</v>
      </c>
      <c r="B4779" s="44">
        <v>1.1808000000000001</v>
      </c>
      <c r="C4779" s="44">
        <v>129.59</v>
      </c>
      <c r="D4779" s="44">
        <v>26.084</v>
      </c>
      <c r="E4779" s="44">
        <v>7.4390999999999998</v>
      </c>
      <c r="F4779" s="44">
        <v>0.92083000000000004</v>
      </c>
      <c r="G4779" s="44">
        <v>304.68</v>
      </c>
      <c r="H4779" s="44">
        <v>4.2598000000000003</v>
      </c>
      <c r="I4779" s="44">
        <v>1.3962000000000001</v>
      </c>
      <c r="J4779" s="45">
        <v>9.5053000000000001</v>
      </c>
    </row>
    <row r="4780" spans="1:10" x14ac:dyDescent="0.25">
      <c r="A4780" s="33">
        <v>42975</v>
      </c>
      <c r="B4780" s="44">
        <v>1.1924999999999999</v>
      </c>
      <c r="C4780" s="44">
        <v>130.34</v>
      </c>
      <c r="D4780" s="44">
        <v>26.102</v>
      </c>
      <c r="E4780" s="44">
        <v>7.4393000000000002</v>
      </c>
      <c r="F4780" s="44">
        <v>0.92327999999999999</v>
      </c>
      <c r="G4780" s="44">
        <v>304.01</v>
      </c>
      <c r="H4780" s="44">
        <v>4.2580999999999998</v>
      </c>
      <c r="I4780" s="44">
        <v>1.3955</v>
      </c>
      <c r="J4780" s="45">
        <v>9.5154999999999994</v>
      </c>
    </row>
    <row r="4781" spans="1:10" x14ac:dyDescent="0.25">
      <c r="A4781" s="33">
        <v>42976</v>
      </c>
      <c r="B4781" s="44">
        <v>1.2048000000000001</v>
      </c>
      <c r="C4781" s="44">
        <v>130.86000000000001</v>
      </c>
      <c r="D4781" s="44">
        <v>26.141999999999999</v>
      </c>
      <c r="E4781" s="44">
        <v>7.4393000000000002</v>
      </c>
      <c r="F4781" s="44">
        <v>0.92964999999999998</v>
      </c>
      <c r="G4781" s="44">
        <v>305.32</v>
      </c>
      <c r="H4781" s="44">
        <v>4.2675999999999998</v>
      </c>
      <c r="I4781" s="44">
        <v>1.3802000000000001</v>
      </c>
      <c r="J4781" s="45">
        <v>9.5363000000000007</v>
      </c>
    </row>
    <row r="4782" spans="1:10" x14ac:dyDescent="0.25">
      <c r="A4782" s="33">
        <v>42977</v>
      </c>
      <c r="B4782" s="44">
        <v>1.1916</v>
      </c>
      <c r="C4782" s="44">
        <v>131.25</v>
      </c>
      <c r="D4782" s="44">
        <v>26.045000000000002</v>
      </c>
      <c r="E4782" s="44">
        <v>7.4390999999999998</v>
      </c>
      <c r="F4782" s="44">
        <v>0.92245999999999995</v>
      </c>
      <c r="G4782" s="44">
        <v>305.68</v>
      </c>
      <c r="H4782" s="44">
        <v>4.2598000000000003</v>
      </c>
      <c r="I4782" s="44">
        <v>1.383</v>
      </c>
      <c r="J4782" s="45">
        <v>9.5094999999999992</v>
      </c>
    </row>
    <row r="4783" spans="1:10" x14ac:dyDescent="0.25">
      <c r="A4783" s="33">
        <v>42978</v>
      </c>
      <c r="B4783" s="44">
        <v>1.1825000000000001</v>
      </c>
      <c r="C4783" s="44">
        <v>130.81</v>
      </c>
      <c r="D4783" s="44">
        <v>26.100999999999999</v>
      </c>
      <c r="E4783" s="44">
        <v>7.4383999999999997</v>
      </c>
      <c r="F4783" s="44">
        <v>0.91973000000000005</v>
      </c>
      <c r="G4783" s="44">
        <v>306.63</v>
      </c>
      <c r="H4783" s="44">
        <v>4.2582000000000004</v>
      </c>
      <c r="I4783" s="44">
        <v>1.3793</v>
      </c>
      <c r="J4783" s="45">
        <v>9.4817999999999998</v>
      </c>
    </row>
    <row r="4784" spans="1:10" x14ac:dyDescent="0.25">
      <c r="A4784" s="33">
        <v>42979</v>
      </c>
      <c r="B4784" s="44">
        <v>1.1919999999999999</v>
      </c>
      <c r="C4784" s="44">
        <v>131.29</v>
      </c>
      <c r="D4784" s="44">
        <v>26.077000000000002</v>
      </c>
      <c r="E4784" s="44">
        <v>7.4378000000000002</v>
      </c>
      <c r="F4784" s="44">
        <v>0.92074999999999996</v>
      </c>
      <c r="G4784" s="44">
        <v>305.08999999999997</v>
      </c>
      <c r="H4784" s="44">
        <v>4.2405999999999997</v>
      </c>
      <c r="I4784" s="44">
        <v>1.3584000000000001</v>
      </c>
      <c r="J4784" s="45">
        <v>9.4778000000000002</v>
      </c>
    </row>
    <row r="4785" spans="1:10" x14ac:dyDescent="0.25">
      <c r="A4785" s="33">
        <v>42982</v>
      </c>
      <c r="B4785" s="44">
        <v>1.1904999999999999</v>
      </c>
      <c r="C4785" s="44">
        <v>130.6</v>
      </c>
      <c r="D4785" s="44">
        <v>26.062000000000001</v>
      </c>
      <c r="E4785" s="44">
        <v>7.4371</v>
      </c>
      <c r="F4785" s="44">
        <v>0.91854999999999998</v>
      </c>
      <c r="G4785" s="44">
        <v>306.02</v>
      </c>
      <c r="H4785" s="44">
        <v>4.2405999999999997</v>
      </c>
      <c r="I4785" s="44">
        <v>1.3441000000000001</v>
      </c>
      <c r="J4785" s="45">
        <v>9.4733000000000001</v>
      </c>
    </row>
    <row r="4786" spans="1:10" x14ac:dyDescent="0.25">
      <c r="A4786" s="33">
        <v>42983</v>
      </c>
      <c r="B4786" s="44">
        <v>1.1890000000000001</v>
      </c>
      <c r="C4786" s="44">
        <v>129.99</v>
      </c>
      <c r="D4786" s="44">
        <v>26.077000000000002</v>
      </c>
      <c r="E4786" s="44">
        <v>7.4381000000000004</v>
      </c>
      <c r="F4786" s="44">
        <v>0.91739999999999999</v>
      </c>
      <c r="G4786" s="44">
        <v>306.39</v>
      </c>
      <c r="H4786" s="44">
        <v>4.2361000000000004</v>
      </c>
      <c r="I4786" s="44">
        <v>1.3394999999999999</v>
      </c>
      <c r="J4786" s="45">
        <v>9.4689999999999994</v>
      </c>
    </row>
    <row r="4787" spans="1:10" x14ac:dyDescent="0.25">
      <c r="A4787" s="33">
        <v>42984</v>
      </c>
      <c r="B4787" s="44">
        <v>1.1931</v>
      </c>
      <c r="C4787" s="44">
        <v>129.91999999999999</v>
      </c>
      <c r="D4787" s="44">
        <v>26.111999999999998</v>
      </c>
      <c r="E4787" s="44">
        <v>7.4393000000000002</v>
      </c>
      <c r="F4787" s="44">
        <v>0.91427999999999998</v>
      </c>
      <c r="G4787" s="44">
        <v>306.17</v>
      </c>
      <c r="H4787" s="44">
        <v>4.2415000000000003</v>
      </c>
      <c r="I4787" s="44">
        <v>1.3465</v>
      </c>
      <c r="J4787" s="45">
        <v>9.5009999999999994</v>
      </c>
    </row>
    <row r="4788" spans="1:10" x14ac:dyDescent="0.25">
      <c r="A4788" s="33">
        <v>42985</v>
      </c>
      <c r="B4788" s="44">
        <v>1.1971000000000001</v>
      </c>
      <c r="C4788" s="44">
        <v>130.34</v>
      </c>
      <c r="D4788" s="44">
        <v>26.113</v>
      </c>
      <c r="E4788" s="44">
        <v>7.4391999999999996</v>
      </c>
      <c r="F4788" s="44">
        <v>0.91403000000000001</v>
      </c>
      <c r="G4788" s="44">
        <v>305.69</v>
      </c>
      <c r="H4788" s="44">
        <v>4.2432999999999996</v>
      </c>
      <c r="I4788" s="44">
        <v>1.3515999999999999</v>
      </c>
      <c r="J4788" s="45">
        <v>9.5263000000000009</v>
      </c>
    </row>
    <row r="4789" spans="1:10" x14ac:dyDescent="0.25">
      <c r="A4789" s="33">
        <v>42986</v>
      </c>
      <c r="B4789" s="44">
        <v>1.206</v>
      </c>
      <c r="C4789" s="44">
        <v>129.5</v>
      </c>
      <c r="D4789" s="44">
        <v>26.099</v>
      </c>
      <c r="E4789" s="44">
        <v>7.4401999999999999</v>
      </c>
      <c r="F4789" s="44">
        <v>0.91268000000000005</v>
      </c>
      <c r="G4789" s="44">
        <v>306.45999999999998</v>
      </c>
      <c r="H4789" s="44">
        <v>4.2534000000000001</v>
      </c>
      <c r="I4789" s="44">
        <v>1.3514999999999999</v>
      </c>
      <c r="J4789" s="45">
        <v>9.5388000000000002</v>
      </c>
    </row>
    <row r="4790" spans="1:10" x14ac:dyDescent="0.25">
      <c r="A4790" s="33">
        <v>42989</v>
      </c>
      <c r="B4790" s="44">
        <v>1.1997</v>
      </c>
      <c r="C4790" s="44">
        <v>130.38</v>
      </c>
      <c r="D4790" s="44">
        <v>26.077000000000002</v>
      </c>
      <c r="E4790" s="44">
        <v>7.4397000000000002</v>
      </c>
      <c r="F4790" s="44">
        <v>0.90774999999999995</v>
      </c>
      <c r="G4790" s="44">
        <v>306.27999999999997</v>
      </c>
      <c r="H4790" s="44">
        <v>4.2439999999999998</v>
      </c>
      <c r="I4790" s="44">
        <v>1.3552999999999999</v>
      </c>
      <c r="J4790" s="45">
        <v>9.5704999999999991</v>
      </c>
    </row>
    <row r="4791" spans="1:10" x14ac:dyDescent="0.25">
      <c r="A4791" s="33">
        <v>42990</v>
      </c>
      <c r="B4791" s="44">
        <v>1.1933</v>
      </c>
      <c r="C4791" s="44">
        <v>130.93</v>
      </c>
      <c r="D4791" s="44">
        <v>26.105</v>
      </c>
      <c r="E4791" s="44">
        <v>7.44</v>
      </c>
      <c r="F4791" s="44">
        <v>0.89878000000000002</v>
      </c>
      <c r="G4791" s="44">
        <v>307.11</v>
      </c>
      <c r="H4791" s="44">
        <v>4.2549000000000001</v>
      </c>
      <c r="I4791" s="44">
        <v>1.3389</v>
      </c>
      <c r="J4791" s="45">
        <v>9.5355000000000008</v>
      </c>
    </row>
    <row r="4792" spans="1:10" x14ac:dyDescent="0.25">
      <c r="A4792" s="33">
        <v>42991</v>
      </c>
      <c r="B4792" s="44">
        <v>1.1979</v>
      </c>
      <c r="C4792" s="44">
        <v>131.79</v>
      </c>
      <c r="D4792" s="44">
        <v>26.100999999999999</v>
      </c>
      <c r="E4792" s="44">
        <v>7.4404000000000003</v>
      </c>
      <c r="F4792" s="44">
        <v>0.90242999999999995</v>
      </c>
      <c r="G4792" s="44">
        <v>308.02</v>
      </c>
      <c r="H4792" s="44">
        <v>4.2797999999999998</v>
      </c>
      <c r="I4792" s="44">
        <v>1.3407</v>
      </c>
      <c r="J4792" s="45">
        <v>9.5474999999999994</v>
      </c>
    </row>
    <row r="4793" spans="1:10" x14ac:dyDescent="0.25">
      <c r="A4793" s="33">
        <v>42992</v>
      </c>
      <c r="B4793" s="44">
        <v>1.1884999999999999</v>
      </c>
      <c r="C4793" s="44">
        <v>131.55000000000001</v>
      </c>
      <c r="D4793" s="44">
        <v>26.103000000000002</v>
      </c>
      <c r="E4793" s="44">
        <v>7.4398999999999997</v>
      </c>
      <c r="F4793" s="44">
        <v>0.89122999999999997</v>
      </c>
      <c r="G4793" s="44">
        <v>308.27999999999997</v>
      </c>
      <c r="H4793" s="44">
        <v>4.2843</v>
      </c>
      <c r="I4793" s="44">
        <v>1.3426</v>
      </c>
      <c r="J4793" s="45">
        <v>9.5344999999999995</v>
      </c>
    </row>
    <row r="4794" spans="1:10" x14ac:dyDescent="0.25">
      <c r="A4794" s="33">
        <v>42993</v>
      </c>
      <c r="B4794" s="44">
        <v>1.1962999999999999</v>
      </c>
      <c r="C4794" s="44">
        <v>132.91999999999999</v>
      </c>
      <c r="D4794" s="44">
        <v>26.081</v>
      </c>
      <c r="E4794" s="44">
        <v>7.4409000000000001</v>
      </c>
      <c r="F4794" s="44">
        <v>0.88043000000000005</v>
      </c>
      <c r="G4794" s="44">
        <v>308.91000000000003</v>
      </c>
      <c r="H4794" s="44">
        <v>4.2760999999999996</v>
      </c>
      <c r="I4794" s="44">
        <v>1.3465</v>
      </c>
      <c r="J4794" s="45">
        <v>9.5058000000000007</v>
      </c>
    </row>
    <row r="4795" spans="1:10" x14ac:dyDescent="0.25">
      <c r="A4795" s="33">
        <v>42996</v>
      </c>
      <c r="B4795" s="44">
        <v>1.1948000000000001</v>
      </c>
      <c r="C4795" s="44">
        <v>133.09</v>
      </c>
      <c r="D4795" s="44">
        <v>26.091000000000001</v>
      </c>
      <c r="E4795" s="44">
        <v>7.4416000000000002</v>
      </c>
      <c r="F4795" s="44">
        <v>0.88253000000000004</v>
      </c>
      <c r="G4795" s="44">
        <v>309.87</v>
      </c>
      <c r="H4795" s="44">
        <v>4.2884000000000002</v>
      </c>
      <c r="I4795" s="44">
        <v>1.3506</v>
      </c>
      <c r="J4795" s="45">
        <v>9.5145</v>
      </c>
    </row>
    <row r="4796" spans="1:10" x14ac:dyDescent="0.25">
      <c r="A4796" s="33">
        <v>42997</v>
      </c>
      <c r="B4796" s="44">
        <v>1.1972</v>
      </c>
      <c r="C4796" s="44">
        <v>133.44</v>
      </c>
      <c r="D4796" s="44">
        <v>26.103000000000002</v>
      </c>
      <c r="E4796" s="44">
        <v>7.4413999999999998</v>
      </c>
      <c r="F4796" s="44">
        <v>0.88622000000000001</v>
      </c>
      <c r="G4796" s="44">
        <v>308.85000000000002</v>
      </c>
      <c r="H4796" s="44">
        <v>4.2785000000000002</v>
      </c>
      <c r="I4796" s="44">
        <v>1.3401000000000001</v>
      </c>
      <c r="J4796" s="45">
        <v>9.5260999999999996</v>
      </c>
    </row>
    <row r="4797" spans="1:10" x14ac:dyDescent="0.25">
      <c r="A4797" s="33">
        <v>42998</v>
      </c>
      <c r="B4797" s="44">
        <v>1.2007000000000001</v>
      </c>
      <c r="C4797" s="44">
        <v>133.63</v>
      </c>
      <c r="D4797" s="44">
        <v>26.091000000000001</v>
      </c>
      <c r="E4797" s="44">
        <v>7.4412000000000003</v>
      </c>
      <c r="F4797" s="44">
        <v>0.88680000000000003</v>
      </c>
      <c r="G4797" s="44">
        <v>308.33999999999997</v>
      </c>
      <c r="H4797" s="44">
        <v>4.2774000000000001</v>
      </c>
      <c r="I4797" s="44">
        <v>1.34</v>
      </c>
      <c r="J4797" s="45">
        <v>9.5335000000000001</v>
      </c>
    </row>
    <row r="4798" spans="1:10" x14ac:dyDescent="0.25">
      <c r="A4798" s="33">
        <v>42999</v>
      </c>
      <c r="B4798" s="44">
        <v>1.1904999999999999</v>
      </c>
      <c r="C4798" s="44">
        <v>133.86000000000001</v>
      </c>
      <c r="D4798" s="44">
        <v>26.082999999999998</v>
      </c>
      <c r="E4798" s="44">
        <v>7.4406999999999996</v>
      </c>
      <c r="F4798" s="44">
        <v>0.88239999999999996</v>
      </c>
      <c r="G4798" s="44">
        <v>310.61</v>
      </c>
      <c r="H4798" s="44">
        <v>4.2805</v>
      </c>
      <c r="I4798" s="44">
        <v>1.3531</v>
      </c>
      <c r="J4798" s="45">
        <v>9.5135000000000005</v>
      </c>
    </row>
    <row r="4799" spans="1:10" x14ac:dyDescent="0.25">
      <c r="A4799" s="33">
        <v>43000</v>
      </c>
      <c r="B4799" s="44">
        <v>1.1960999999999999</v>
      </c>
      <c r="C4799" s="44">
        <v>134.01</v>
      </c>
      <c r="D4799" s="44">
        <v>26.045999999999999</v>
      </c>
      <c r="E4799" s="44">
        <v>7.4406999999999996</v>
      </c>
      <c r="F4799" s="44">
        <v>0.88154999999999994</v>
      </c>
      <c r="G4799" s="44">
        <v>309.73</v>
      </c>
      <c r="H4799" s="44">
        <v>4.2671999999999999</v>
      </c>
      <c r="I4799" s="44">
        <v>1.3431999999999999</v>
      </c>
      <c r="J4799" s="45">
        <v>9.5358000000000001</v>
      </c>
    </row>
    <row r="4800" spans="1:10" x14ac:dyDescent="0.25">
      <c r="A4800" s="33">
        <v>43003</v>
      </c>
      <c r="B4800" s="44">
        <v>1.1867000000000001</v>
      </c>
      <c r="C4800" s="44">
        <v>133.19</v>
      </c>
      <c r="D4800" s="44">
        <v>26.033000000000001</v>
      </c>
      <c r="E4800" s="44">
        <v>7.4401999999999999</v>
      </c>
      <c r="F4800" s="44">
        <v>0.87938000000000005</v>
      </c>
      <c r="G4800" s="44">
        <v>310.25</v>
      </c>
      <c r="H4800" s="44">
        <v>4.2680999999999996</v>
      </c>
      <c r="I4800" s="44">
        <v>1.3242</v>
      </c>
      <c r="J4800" s="45">
        <v>9.5325000000000006</v>
      </c>
    </row>
    <row r="4801" spans="1:10" x14ac:dyDescent="0.25">
      <c r="A4801" s="33">
        <v>43004</v>
      </c>
      <c r="B4801" s="44">
        <v>1.1787000000000001</v>
      </c>
      <c r="C4801" s="44">
        <v>131.99</v>
      </c>
      <c r="D4801" s="44">
        <v>26.056000000000001</v>
      </c>
      <c r="E4801" s="44">
        <v>7.4404000000000003</v>
      </c>
      <c r="F4801" s="44">
        <v>0.87775000000000003</v>
      </c>
      <c r="G4801" s="44">
        <v>310.77</v>
      </c>
      <c r="H4801" s="44">
        <v>4.2824</v>
      </c>
      <c r="I4801" s="44">
        <v>1.3083</v>
      </c>
      <c r="J4801" s="45">
        <v>9.5472999999999999</v>
      </c>
    </row>
    <row r="4802" spans="1:10" x14ac:dyDescent="0.25">
      <c r="A4802" s="33">
        <v>43005</v>
      </c>
      <c r="B4802" s="44">
        <v>1.1740999999999999</v>
      </c>
      <c r="C4802" s="44">
        <v>132.6</v>
      </c>
      <c r="D4802" s="44">
        <v>26.045000000000002</v>
      </c>
      <c r="E4802" s="44">
        <v>7.4413999999999998</v>
      </c>
      <c r="F4802" s="44">
        <v>0.87565000000000004</v>
      </c>
      <c r="G4802" s="44">
        <v>311.14999999999998</v>
      </c>
      <c r="H4802" s="44">
        <v>4.3026999999999997</v>
      </c>
      <c r="I4802" s="44">
        <v>1.3209</v>
      </c>
      <c r="J4802" s="45">
        <v>9.5884999999999998</v>
      </c>
    </row>
    <row r="4803" spans="1:10" x14ac:dyDescent="0.25">
      <c r="A4803" s="33">
        <v>43006</v>
      </c>
      <c r="B4803" s="44">
        <v>1.1778</v>
      </c>
      <c r="C4803" s="44">
        <v>132.56</v>
      </c>
      <c r="D4803" s="44">
        <v>26.041</v>
      </c>
      <c r="E4803" s="44">
        <v>7.4401999999999999</v>
      </c>
      <c r="F4803" s="44">
        <v>0.87634999999999996</v>
      </c>
      <c r="G4803" s="44">
        <v>311.06</v>
      </c>
      <c r="H4803" s="44">
        <v>4.3121999999999998</v>
      </c>
      <c r="I4803" s="44">
        <v>1.3092999999999999</v>
      </c>
      <c r="J4803" s="45">
        <v>9.58</v>
      </c>
    </row>
    <row r="4804" spans="1:10" x14ac:dyDescent="0.25">
      <c r="A4804" s="33">
        <v>43007</v>
      </c>
      <c r="B4804" s="44">
        <v>1.1806000000000001</v>
      </c>
      <c r="C4804" s="44">
        <v>132.82</v>
      </c>
      <c r="D4804" s="44">
        <v>25.981000000000002</v>
      </c>
      <c r="E4804" s="44">
        <v>7.4423000000000004</v>
      </c>
      <c r="F4804" s="44">
        <v>0.88178000000000001</v>
      </c>
      <c r="G4804" s="44">
        <v>310.67</v>
      </c>
      <c r="H4804" s="44">
        <v>4.3041999999999998</v>
      </c>
      <c r="I4804" s="44">
        <v>1.3024</v>
      </c>
      <c r="J4804" s="45">
        <v>9.6489999999999991</v>
      </c>
    </row>
    <row r="4805" spans="1:10" x14ac:dyDescent="0.25">
      <c r="A4805" s="33">
        <v>43010</v>
      </c>
      <c r="B4805" s="44">
        <v>1.1744000000000001</v>
      </c>
      <c r="C4805" s="44">
        <v>132.5</v>
      </c>
      <c r="D4805" s="44">
        <v>25.995000000000001</v>
      </c>
      <c r="E4805" s="44">
        <v>7.4417999999999997</v>
      </c>
      <c r="F4805" s="44">
        <v>0.88417999999999997</v>
      </c>
      <c r="G4805" s="44">
        <v>311.44</v>
      </c>
      <c r="H4805" s="44">
        <v>4.3132000000000001</v>
      </c>
      <c r="I4805" s="44">
        <v>1.3102</v>
      </c>
      <c r="J4805" s="45">
        <v>9.6054999999999993</v>
      </c>
    </row>
    <row r="4806" spans="1:10" x14ac:dyDescent="0.25">
      <c r="A4806" s="33">
        <v>43011</v>
      </c>
      <c r="B4806" s="44">
        <v>1.1753</v>
      </c>
      <c r="C4806" s="44">
        <v>132.77000000000001</v>
      </c>
      <c r="D4806" s="44">
        <v>25.931999999999999</v>
      </c>
      <c r="E4806" s="44">
        <v>7.4424000000000001</v>
      </c>
      <c r="F4806" s="44">
        <v>0.88793</v>
      </c>
      <c r="G4806" s="44">
        <v>312.05</v>
      </c>
      <c r="H4806" s="44">
        <v>4.3102</v>
      </c>
      <c r="I4806" s="44">
        <v>1.298</v>
      </c>
      <c r="J4806" s="45">
        <v>9.5675000000000008</v>
      </c>
    </row>
    <row r="4807" spans="1:10" x14ac:dyDescent="0.25">
      <c r="A4807" s="33">
        <v>43012</v>
      </c>
      <c r="B4807" s="44">
        <v>1.1787000000000001</v>
      </c>
      <c r="C4807" s="44">
        <v>132.47</v>
      </c>
      <c r="D4807" s="44">
        <v>25.885999999999999</v>
      </c>
      <c r="E4807" s="44">
        <v>7.4427000000000003</v>
      </c>
      <c r="F4807" s="44">
        <v>0.88768000000000002</v>
      </c>
      <c r="G4807" s="44">
        <v>311.2</v>
      </c>
      <c r="H4807" s="44">
        <v>4.2971000000000004</v>
      </c>
      <c r="I4807" s="44">
        <v>1.2841</v>
      </c>
      <c r="J4807" s="45">
        <v>9.5425000000000004</v>
      </c>
    </row>
    <row r="4808" spans="1:10" x14ac:dyDescent="0.25">
      <c r="A4808" s="33">
        <v>43013</v>
      </c>
      <c r="B4808" s="44">
        <v>1.1741999999999999</v>
      </c>
      <c r="C4808" s="44">
        <v>132.05000000000001</v>
      </c>
      <c r="D4808" s="44">
        <v>25.837</v>
      </c>
      <c r="E4808" s="44">
        <v>7.4424000000000001</v>
      </c>
      <c r="F4808" s="44">
        <v>0.89153000000000004</v>
      </c>
      <c r="G4808" s="44">
        <v>311.42</v>
      </c>
      <c r="H4808" s="44">
        <v>4.3</v>
      </c>
      <c r="I4808" s="44">
        <v>1.2698</v>
      </c>
      <c r="J4808" s="45">
        <v>9.5195000000000007</v>
      </c>
    </row>
    <row r="4809" spans="1:10" x14ac:dyDescent="0.25">
      <c r="A4809" s="33">
        <v>43014</v>
      </c>
      <c r="B4809" s="44">
        <v>1.1707000000000001</v>
      </c>
      <c r="C4809" s="44">
        <v>132.22999999999999</v>
      </c>
      <c r="D4809" s="44">
        <v>25.815999999999999</v>
      </c>
      <c r="E4809" s="44">
        <v>7.4427000000000003</v>
      </c>
      <c r="F4809" s="44">
        <v>0.89534999999999998</v>
      </c>
      <c r="G4809" s="44">
        <v>311.36</v>
      </c>
      <c r="H4809" s="44">
        <v>4.3038999999999996</v>
      </c>
      <c r="I4809" s="44">
        <v>1.2728999999999999</v>
      </c>
      <c r="J4809" s="45">
        <v>9.5418000000000003</v>
      </c>
    </row>
    <row r="4810" spans="1:10" x14ac:dyDescent="0.25">
      <c r="A4810" s="33">
        <v>43017</v>
      </c>
      <c r="B4810" s="44">
        <v>1.1746000000000001</v>
      </c>
      <c r="C4810" s="44">
        <v>132.36000000000001</v>
      </c>
      <c r="D4810" s="44">
        <v>25.893000000000001</v>
      </c>
      <c r="E4810" s="44">
        <v>7.4429999999999996</v>
      </c>
      <c r="F4810" s="44">
        <v>0.89195000000000002</v>
      </c>
      <c r="G4810" s="44">
        <v>312.32</v>
      </c>
      <c r="H4810" s="44">
        <v>4.3076999999999996</v>
      </c>
      <c r="I4810" s="44">
        <v>1.2776000000000001</v>
      </c>
      <c r="J4810" s="45">
        <v>9.5348000000000006</v>
      </c>
    </row>
    <row r="4811" spans="1:10" x14ac:dyDescent="0.25">
      <c r="A4811" s="33">
        <v>43018</v>
      </c>
      <c r="B4811" s="44">
        <v>1.1797</v>
      </c>
      <c r="C4811" s="44">
        <v>132.55000000000001</v>
      </c>
      <c r="D4811" s="44">
        <v>25.9</v>
      </c>
      <c r="E4811" s="44">
        <v>7.4428000000000001</v>
      </c>
      <c r="F4811" s="44">
        <v>0.89410000000000001</v>
      </c>
      <c r="G4811" s="44">
        <v>310.64999999999998</v>
      </c>
      <c r="H4811" s="44">
        <v>4.2930999999999999</v>
      </c>
      <c r="I4811" s="44">
        <v>1.284</v>
      </c>
      <c r="J4811" s="45">
        <v>9.5265000000000004</v>
      </c>
    </row>
    <row r="4812" spans="1:10" x14ac:dyDescent="0.25">
      <c r="A4812" s="33">
        <v>43019</v>
      </c>
      <c r="B4812" s="44">
        <v>1.1830000000000001</v>
      </c>
      <c r="C4812" s="44">
        <v>132.72</v>
      </c>
      <c r="D4812" s="44">
        <v>25.879000000000001</v>
      </c>
      <c r="E4812" s="44">
        <v>7.4429999999999996</v>
      </c>
      <c r="F4812" s="44">
        <v>0.89710000000000001</v>
      </c>
      <c r="G4812" s="44">
        <v>309.93</v>
      </c>
      <c r="H4812" s="44">
        <v>4.2850999999999999</v>
      </c>
      <c r="I4812" s="44">
        <v>1.28</v>
      </c>
      <c r="J4812" s="45">
        <v>9.5312999999999999</v>
      </c>
    </row>
    <row r="4813" spans="1:10" x14ac:dyDescent="0.25">
      <c r="A4813" s="33">
        <v>43020</v>
      </c>
      <c r="B4813" s="44">
        <v>1.1856</v>
      </c>
      <c r="C4813" s="44">
        <v>133.12</v>
      </c>
      <c r="D4813" s="44">
        <v>25.890999999999998</v>
      </c>
      <c r="E4813" s="44">
        <v>7.4438000000000004</v>
      </c>
      <c r="F4813" s="44">
        <v>0.90234999999999999</v>
      </c>
      <c r="G4813" s="44">
        <v>309.18</v>
      </c>
      <c r="H4813" s="44">
        <v>4.2729999999999997</v>
      </c>
      <c r="I4813" s="44">
        <v>1.2927</v>
      </c>
      <c r="J4813" s="45">
        <v>9.5883000000000003</v>
      </c>
    </row>
    <row r="4814" spans="1:10" x14ac:dyDescent="0.25">
      <c r="A4814" s="33">
        <v>43021</v>
      </c>
      <c r="B4814" s="44">
        <v>1.181</v>
      </c>
      <c r="C4814" s="44">
        <v>132.49</v>
      </c>
      <c r="D4814" s="44">
        <v>25.812999999999999</v>
      </c>
      <c r="E4814" s="44">
        <v>7.444</v>
      </c>
      <c r="F4814" s="44">
        <v>0.88980000000000004</v>
      </c>
      <c r="G4814" s="44">
        <v>308.64</v>
      </c>
      <c r="H4814" s="44">
        <v>4.2554999999999996</v>
      </c>
      <c r="I4814" s="44">
        <v>1.2955000000000001</v>
      </c>
      <c r="J4814" s="45">
        <v>9.6050000000000004</v>
      </c>
    </row>
    <row r="4815" spans="1:10" x14ac:dyDescent="0.25">
      <c r="A4815" s="33">
        <v>43024</v>
      </c>
      <c r="B4815" s="44">
        <v>1.1802999999999999</v>
      </c>
      <c r="C4815" s="44">
        <v>131.99</v>
      </c>
      <c r="D4815" s="44">
        <v>25.77</v>
      </c>
      <c r="E4815" s="44">
        <v>7.4439000000000002</v>
      </c>
      <c r="F4815" s="44">
        <v>0.88753000000000004</v>
      </c>
      <c r="G4815" s="44">
        <v>307.52999999999997</v>
      </c>
      <c r="H4815" s="44">
        <v>4.2378</v>
      </c>
      <c r="I4815" s="44">
        <v>1.3032999999999999</v>
      </c>
      <c r="J4815" s="45">
        <v>9.5884999999999998</v>
      </c>
    </row>
    <row r="4816" spans="1:10" x14ac:dyDescent="0.25">
      <c r="A4816" s="33">
        <v>43025</v>
      </c>
      <c r="B4816" s="44">
        <v>1.1758999999999999</v>
      </c>
      <c r="C4816" s="44">
        <v>131.94</v>
      </c>
      <c r="D4816" s="44">
        <v>25.733000000000001</v>
      </c>
      <c r="E4816" s="44">
        <v>7.4439000000000002</v>
      </c>
      <c r="F4816" s="44">
        <v>0.89148000000000005</v>
      </c>
      <c r="G4816" s="44">
        <v>307.35000000000002</v>
      </c>
      <c r="H4816" s="44">
        <v>4.2298</v>
      </c>
      <c r="I4816" s="44">
        <v>1.3085</v>
      </c>
      <c r="J4816" s="45">
        <v>9.5813000000000006</v>
      </c>
    </row>
    <row r="4817" spans="1:10" x14ac:dyDescent="0.25">
      <c r="A4817" s="33">
        <v>43026</v>
      </c>
      <c r="B4817" s="44">
        <v>1.1749000000000001</v>
      </c>
      <c r="C4817" s="44">
        <v>132.62</v>
      </c>
      <c r="D4817" s="44">
        <v>25.704999999999998</v>
      </c>
      <c r="E4817" s="44">
        <v>7.4438000000000004</v>
      </c>
      <c r="F4817" s="44">
        <v>0.89283000000000001</v>
      </c>
      <c r="G4817" s="44">
        <v>308.27</v>
      </c>
      <c r="H4817" s="44">
        <v>4.2276999999999996</v>
      </c>
      <c r="I4817" s="44">
        <v>1.3099000000000001</v>
      </c>
      <c r="J4817" s="45">
        <v>9.5945</v>
      </c>
    </row>
    <row r="4818" spans="1:10" x14ac:dyDescent="0.25">
      <c r="A4818" s="33">
        <v>43027</v>
      </c>
      <c r="B4818" s="44">
        <v>1.1834</v>
      </c>
      <c r="C4818" s="44">
        <v>133.18</v>
      </c>
      <c r="D4818" s="44">
        <v>25.725000000000001</v>
      </c>
      <c r="E4818" s="44">
        <v>7.444</v>
      </c>
      <c r="F4818" s="44">
        <v>0.89815</v>
      </c>
      <c r="G4818" s="44">
        <v>308.51</v>
      </c>
      <c r="H4818" s="44">
        <v>4.2392000000000003</v>
      </c>
      <c r="I4818" s="44">
        <v>1.3002</v>
      </c>
      <c r="J4818" s="45">
        <v>9.6445000000000007</v>
      </c>
    </row>
    <row r="4819" spans="1:10" x14ac:dyDescent="0.25">
      <c r="A4819" s="33">
        <v>43028</v>
      </c>
      <c r="B4819" s="44">
        <v>1.1818</v>
      </c>
      <c r="C4819" s="44">
        <v>133.75</v>
      </c>
      <c r="D4819" s="44">
        <v>25.69</v>
      </c>
      <c r="E4819" s="44">
        <v>7.4438000000000004</v>
      </c>
      <c r="F4819" s="44">
        <v>0.89622999999999997</v>
      </c>
      <c r="G4819" s="44">
        <v>308.13</v>
      </c>
      <c r="H4819" s="44">
        <v>4.2363</v>
      </c>
      <c r="I4819" s="44">
        <v>1.3076000000000001</v>
      </c>
      <c r="J4819" s="45">
        <v>9.6445000000000007</v>
      </c>
    </row>
    <row r="4820" spans="1:10" x14ac:dyDescent="0.25">
      <c r="A4820" s="33">
        <v>43031</v>
      </c>
      <c r="B4820" s="44">
        <v>1.1739999999999999</v>
      </c>
      <c r="C4820" s="44">
        <v>133.59</v>
      </c>
      <c r="D4820" s="44">
        <v>25.640999999999998</v>
      </c>
      <c r="E4820" s="44">
        <v>7.4436999999999998</v>
      </c>
      <c r="F4820" s="44">
        <v>0.89090000000000003</v>
      </c>
      <c r="G4820" s="44">
        <v>308.06</v>
      </c>
      <c r="H4820" s="44">
        <v>4.2266000000000004</v>
      </c>
      <c r="I4820" s="44">
        <v>1.3071999999999999</v>
      </c>
      <c r="J4820" s="45">
        <v>9.6440000000000001</v>
      </c>
    </row>
    <row r="4821" spans="1:10" x14ac:dyDescent="0.25">
      <c r="A4821" s="33">
        <v>43032</v>
      </c>
      <c r="B4821" s="44">
        <v>1.1760999999999999</v>
      </c>
      <c r="C4821" s="44">
        <v>133.94999999999999</v>
      </c>
      <c r="D4821" s="44">
        <v>25.582999999999998</v>
      </c>
      <c r="E4821" s="44">
        <v>7.4432999999999998</v>
      </c>
      <c r="F4821" s="44">
        <v>0.89302999999999999</v>
      </c>
      <c r="G4821" s="44">
        <v>308.52999999999997</v>
      </c>
      <c r="H4821" s="44">
        <v>4.2403000000000004</v>
      </c>
      <c r="I4821" s="44">
        <v>1.3124</v>
      </c>
      <c r="J4821" s="45">
        <v>9.6475000000000009</v>
      </c>
    </row>
    <row r="4822" spans="1:10" x14ac:dyDescent="0.25">
      <c r="A4822" s="33">
        <v>43033</v>
      </c>
      <c r="B4822" s="44">
        <v>1.1785000000000001</v>
      </c>
      <c r="C4822" s="44">
        <v>134.41</v>
      </c>
      <c r="D4822" s="44">
        <v>25.588999999999999</v>
      </c>
      <c r="E4822" s="44">
        <v>7.4428999999999998</v>
      </c>
      <c r="F4822" s="44">
        <v>0.88883000000000001</v>
      </c>
      <c r="G4822" s="44">
        <v>310.16000000000003</v>
      </c>
      <c r="H4822" s="44">
        <v>4.2355</v>
      </c>
      <c r="I4822" s="44">
        <v>1.3122</v>
      </c>
      <c r="J4822" s="45">
        <v>9.6858000000000004</v>
      </c>
    </row>
    <row r="4823" spans="1:10" x14ac:dyDescent="0.25">
      <c r="A4823" s="33">
        <v>43034</v>
      </c>
      <c r="B4823" s="44">
        <v>1.1753</v>
      </c>
      <c r="C4823" s="44">
        <v>133.75</v>
      </c>
      <c r="D4823" s="44">
        <v>25.588999999999999</v>
      </c>
      <c r="E4823" s="44">
        <v>7.4432</v>
      </c>
      <c r="F4823" s="44">
        <v>0.8901</v>
      </c>
      <c r="G4823" s="44">
        <v>310.32</v>
      </c>
      <c r="H4823" s="44">
        <v>4.2350000000000003</v>
      </c>
      <c r="I4823" s="44">
        <v>1.3244</v>
      </c>
      <c r="J4823" s="45">
        <v>9.7218</v>
      </c>
    </row>
    <row r="4824" spans="1:10" x14ac:dyDescent="0.25">
      <c r="A4824" s="33">
        <v>43035</v>
      </c>
      <c r="B4824" s="44">
        <v>1.1605000000000001</v>
      </c>
      <c r="C4824" s="44">
        <v>132.52000000000001</v>
      </c>
      <c r="D4824" s="44">
        <v>25.672999999999998</v>
      </c>
      <c r="E4824" s="44">
        <v>7.4406999999999996</v>
      </c>
      <c r="F4824" s="44">
        <v>0.88632999999999995</v>
      </c>
      <c r="G4824" s="44">
        <v>311.23</v>
      </c>
      <c r="H4824" s="44">
        <v>4.2462</v>
      </c>
      <c r="I4824" s="44">
        <v>1.2925</v>
      </c>
      <c r="J4824" s="45">
        <v>9.7390000000000008</v>
      </c>
    </row>
    <row r="4825" spans="1:10" x14ac:dyDescent="0.25">
      <c r="A4825" s="33">
        <v>43038</v>
      </c>
      <c r="B4825" s="44">
        <v>1.1612</v>
      </c>
      <c r="C4825" s="44">
        <v>131.83000000000001</v>
      </c>
      <c r="D4825" s="44">
        <v>25.645</v>
      </c>
      <c r="E4825" s="44">
        <v>7.4409999999999998</v>
      </c>
      <c r="F4825" s="44">
        <v>0.87980000000000003</v>
      </c>
      <c r="G4825" s="44">
        <v>311.01</v>
      </c>
      <c r="H4825" s="44">
        <v>4.2431999999999999</v>
      </c>
      <c r="I4825" s="44">
        <v>1.3013999999999999</v>
      </c>
      <c r="J4825" s="45">
        <v>9.7089999999999996</v>
      </c>
    </row>
    <row r="4826" spans="1:10" x14ac:dyDescent="0.25">
      <c r="A4826" s="33">
        <v>43039</v>
      </c>
      <c r="B4826" s="44">
        <v>1.1637999999999999</v>
      </c>
      <c r="C4826" s="44">
        <v>132</v>
      </c>
      <c r="D4826" s="44">
        <v>25.669</v>
      </c>
      <c r="E4826" s="44">
        <v>7.4412000000000003</v>
      </c>
      <c r="F4826" s="44">
        <v>0.87853000000000003</v>
      </c>
      <c r="G4826" s="44">
        <v>311.64</v>
      </c>
      <c r="H4826" s="44">
        <v>4.2439999999999998</v>
      </c>
      <c r="I4826" s="44">
        <v>1.2915000000000001</v>
      </c>
      <c r="J4826" s="45">
        <v>9.7415000000000003</v>
      </c>
    </row>
    <row r="4827" spans="1:10" x14ac:dyDescent="0.25">
      <c r="A4827" s="33">
        <v>43040</v>
      </c>
      <c r="B4827" s="44">
        <v>1.1612</v>
      </c>
      <c r="C4827" s="44">
        <v>132.6</v>
      </c>
      <c r="D4827" s="44">
        <v>25.556999999999999</v>
      </c>
      <c r="E4827" s="44">
        <v>7.4414999999999996</v>
      </c>
      <c r="F4827" s="44">
        <v>0.87385000000000002</v>
      </c>
      <c r="G4827" s="44">
        <v>311.75</v>
      </c>
      <c r="H4827" s="44">
        <v>4.2337999999999996</v>
      </c>
      <c r="I4827" s="44">
        <v>1.2884</v>
      </c>
      <c r="J4827" s="45">
        <v>9.7535000000000007</v>
      </c>
    </row>
    <row r="4828" spans="1:10" x14ac:dyDescent="0.25">
      <c r="A4828" s="33">
        <v>43041</v>
      </c>
      <c r="B4828" s="44">
        <v>1.1645000000000001</v>
      </c>
      <c r="C4828" s="44">
        <v>132.9</v>
      </c>
      <c r="D4828" s="44">
        <v>25.535</v>
      </c>
      <c r="E4828" s="44">
        <v>7.4417999999999997</v>
      </c>
      <c r="F4828" s="44">
        <v>0.88690000000000002</v>
      </c>
      <c r="G4828" s="44">
        <v>310.89999999999998</v>
      </c>
      <c r="H4828" s="44">
        <v>4.2375999999999996</v>
      </c>
      <c r="I4828" s="44">
        <v>1.2864</v>
      </c>
      <c r="J4828" s="45">
        <v>9.7614999999999998</v>
      </c>
    </row>
    <row r="4829" spans="1:10" x14ac:dyDescent="0.25">
      <c r="A4829" s="33">
        <v>43042</v>
      </c>
      <c r="B4829" s="44">
        <v>1.1657</v>
      </c>
      <c r="C4829" s="44">
        <v>132.82</v>
      </c>
      <c r="D4829" s="44">
        <v>25.652000000000001</v>
      </c>
      <c r="E4829" s="44">
        <v>7.4420999999999999</v>
      </c>
      <c r="F4829" s="44">
        <v>0.88922999999999996</v>
      </c>
      <c r="G4829" s="44">
        <v>310.29000000000002</v>
      </c>
      <c r="H4829" s="44">
        <v>4.2382999999999997</v>
      </c>
      <c r="I4829" s="44">
        <v>1.2878000000000001</v>
      </c>
      <c r="J4829" s="45">
        <v>9.7911999999999999</v>
      </c>
    </row>
    <row r="4830" spans="1:10" x14ac:dyDescent="0.25">
      <c r="A4830" s="33">
        <v>43045</v>
      </c>
      <c r="B4830" s="44">
        <v>1.159</v>
      </c>
      <c r="C4830" s="44">
        <v>132.29</v>
      </c>
      <c r="D4830" s="44">
        <v>25.611999999999998</v>
      </c>
      <c r="E4830" s="44">
        <v>7.4419000000000004</v>
      </c>
      <c r="F4830" s="44">
        <v>0.88390000000000002</v>
      </c>
      <c r="G4830" s="44">
        <v>311.14999999999998</v>
      </c>
      <c r="H4830" s="44">
        <v>4.2408000000000001</v>
      </c>
      <c r="I4830" s="44">
        <v>1.3047</v>
      </c>
      <c r="J4830" s="45">
        <v>9.7683</v>
      </c>
    </row>
    <row r="4831" spans="1:10" x14ac:dyDescent="0.25">
      <c r="A4831" s="33">
        <v>43046</v>
      </c>
      <c r="B4831" s="44">
        <v>1.1561999999999999</v>
      </c>
      <c r="C4831" s="44">
        <v>132.03</v>
      </c>
      <c r="D4831" s="44">
        <v>25.591000000000001</v>
      </c>
      <c r="E4831" s="44">
        <v>7.4423000000000004</v>
      </c>
      <c r="F4831" s="44">
        <v>0.88038000000000005</v>
      </c>
      <c r="G4831" s="44">
        <v>310.99</v>
      </c>
      <c r="H4831" s="44">
        <v>4.2396000000000003</v>
      </c>
      <c r="I4831" s="44">
        <v>1.3005</v>
      </c>
      <c r="J4831" s="45">
        <v>9.7443000000000008</v>
      </c>
    </row>
    <row r="4832" spans="1:10" x14ac:dyDescent="0.25">
      <c r="A4832" s="33">
        <v>43047</v>
      </c>
      <c r="B4832" s="44">
        <v>1.159</v>
      </c>
      <c r="C4832" s="44">
        <v>131.54</v>
      </c>
      <c r="D4832" s="44">
        <v>25.56</v>
      </c>
      <c r="E4832" s="44">
        <v>7.4433999999999996</v>
      </c>
      <c r="F4832" s="44">
        <v>0.88405</v>
      </c>
      <c r="G4832" s="44">
        <v>311.85000000000002</v>
      </c>
      <c r="H4832" s="44">
        <v>4.2340999999999998</v>
      </c>
      <c r="I4832" s="44">
        <v>1.3046</v>
      </c>
      <c r="J4832" s="45">
        <v>9.7287999999999997</v>
      </c>
    </row>
    <row r="4833" spans="1:10" x14ac:dyDescent="0.25">
      <c r="A4833" s="33">
        <v>43048</v>
      </c>
      <c r="B4833" s="44">
        <v>1.163</v>
      </c>
      <c r="C4833" s="44">
        <v>131.75</v>
      </c>
      <c r="D4833" s="44">
        <v>25.527999999999999</v>
      </c>
      <c r="E4833" s="44">
        <v>7.4421999999999997</v>
      </c>
      <c r="F4833" s="44">
        <v>0.88632999999999995</v>
      </c>
      <c r="G4833" s="44">
        <v>312.08</v>
      </c>
      <c r="H4833" s="44">
        <v>4.2346000000000004</v>
      </c>
      <c r="I4833" s="44">
        <v>1.3008999999999999</v>
      </c>
      <c r="J4833" s="45">
        <v>9.7355</v>
      </c>
    </row>
    <row r="4834" spans="1:10" x14ac:dyDescent="0.25">
      <c r="A4834" s="33">
        <v>43049</v>
      </c>
      <c r="B4834" s="44">
        <v>1.1654</v>
      </c>
      <c r="C4834" s="44">
        <v>132.08000000000001</v>
      </c>
      <c r="D4834" s="44">
        <v>25.542999999999999</v>
      </c>
      <c r="E4834" s="44">
        <v>7.4420000000000002</v>
      </c>
      <c r="F4834" s="44">
        <v>0.88370000000000004</v>
      </c>
      <c r="G4834" s="44">
        <v>312</v>
      </c>
      <c r="H4834" s="44">
        <v>4.2308000000000003</v>
      </c>
      <c r="I4834" s="44">
        <v>1.3146</v>
      </c>
      <c r="J4834" s="45">
        <v>9.7430000000000003</v>
      </c>
    </row>
    <row r="4835" spans="1:10" x14ac:dyDescent="0.25">
      <c r="A4835" s="33">
        <v>43052</v>
      </c>
      <c r="B4835" s="44">
        <v>1.1656</v>
      </c>
      <c r="C4835" s="44">
        <v>132.07</v>
      </c>
      <c r="D4835" s="44">
        <v>25.567</v>
      </c>
      <c r="E4835" s="44">
        <v>7.4416000000000002</v>
      </c>
      <c r="F4835" s="44">
        <v>0.89017999999999997</v>
      </c>
      <c r="G4835" s="44">
        <v>312.04000000000002</v>
      </c>
      <c r="H4835" s="44">
        <v>4.2348999999999997</v>
      </c>
      <c r="I4835" s="44">
        <v>1.3193999999999999</v>
      </c>
      <c r="J4835" s="45">
        <v>9.7705000000000002</v>
      </c>
    </row>
    <row r="4836" spans="1:10" x14ac:dyDescent="0.25">
      <c r="A4836" s="33">
        <v>43053</v>
      </c>
      <c r="B4836" s="44">
        <v>1.1745000000000001</v>
      </c>
      <c r="C4836" s="44">
        <v>133.29</v>
      </c>
      <c r="D4836" s="44">
        <v>25.565999999999999</v>
      </c>
      <c r="E4836" s="44">
        <v>7.4413999999999998</v>
      </c>
      <c r="F4836" s="44">
        <v>0.89585000000000004</v>
      </c>
      <c r="G4836" s="44">
        <v>311.97000000000003</v>
      </c>
      <c r="H4836" s="44">
        <v>4.2381000000000002</v>
      </c>
      <c r="I4836" s="44">
        <v>1.3167</v>
      </c>
      <c r="J4836" s="45">
        <v>9.8904999999999994</v>
      </c>
    </row>
    <row r="4837" spans="1:10" x14ac:dyDescent="0.25">
      <c r="A4837" s="33">
        <v>43054</v>
      </c>
      <c r="B4837" s="44">
        <v>1.1839999999999999</v>
      </c>
      <c r="C4837" s="44">
        <v>133.44999999999999</v>
      </c>
      <c r="D4837" s="44">
        <v>25.669</v>
      </c>
      <c r="E4837" s="44">
        <v>7.4425999999999997</v>
      </c>
      <c r="F4837" s="44">
        <v>0.89910000000000001</v>
      </c>
      <c r="G4837" s="44">
        <v>312.11</v>
      </c>
      <c r="H4837" s="44">
        <v>4.2473000000000001</v>
      </c>
      <c r="I4837" s="44">
        <v>1.3252999999999999</v>
      </c>
      <c r="J4837" s="45">
        <v>9.9727999999999994</v>
      </c>
    </row>
    <row r="4838" spans="1:10" x14ac:dyDescent="0.25">
      <c r="A4838" s="33">
        <v>43055</v>
      </c>
      <c r="B4838" s="44">
        <v>1.1771</v>
      </c>
      <c r="C4838" s="44">
        <v>133.12</v>
      </c>
      <c r="D4838" s="44">
        <v>25.559000000000001</v>
      </c>
      <c r="E4838" s="44">
        <v>7.4417999999999997</v>
      </c>
      <c r="F4838" s="44">
        <v>0.89183000000000001</v>
      </c>
      <c r="G4838" s="44">
        <v>312.52</v>
      </c>
      <c r="H4838" s="44">
        <v>4.234</v>
      </c>
      <c r="I4838" s="44">
        <v>1.3240000000000001</v>
      </c>
      <c r="J4838" s="45">
        <v>9.8867999999999991</v>
      </c>
    </row>
    <row r="4839" spans="1:10" x14ac:dyDescent="0.25">
      <c r="A4839" s="33">
        <v>43056</v>
      </c>
      <c r="B4839" s="44">
        <v>1.1795</v>
      </c>
      <c r="C4839" s="44">
        <v>132.82</v>
      </c>
      <c r="D4839" s="44">
        <v>25.588000000000001</v>
      </c>
      <c r="E4839" s="44">
        <v>7.4409999999999998</v>
      </c>
      <c r="F4839" s="44">
        <v>0.89385000000000003</v>
      </c>
      <c r="G4839" s="44">
        <v>311.58</v>
      </c>
      <c r="H4839" s="44">
        <v>4.2342000000000004</v>
      </c>
      <c r="I4839" s="44">
        <v>1.3345</v>
      </c>
      <c r="J4839" s="45">
        <v>9.9443000000000001</v>
      </c>
    </row>
    <row r="4840" spans="1:10" x14ac:dyDescent="0.25">
      <c r="A4840" s="33">
        <v>43059</v>
      </c>
      <c r="B4840" s="44">
        <v>1.1780999999999999</v>
      </c>
      <c r="C4840" s="44">
        <v>132.1</v>
      </c>
      <c r="D4840" s="44">
        <v>25.568000000000001</v>
      </c>
      <c r="E4840" s="44">
        <v>7.4413999999999998</v>
      </c>
      <c r="F4840" s="44">
        <v>0.88939999999999997</v>
      </c>
      <c r="G4840" s="44">
        <v>312.44</v>
      </c>
      <c r="H4840" s="44">
        <v>4.2310999999999996</v>
      </c>
      <c r="I4840" s="44">
        <v>1.3269</v>
      </c>
      <c r="J4840" s="45">
        <v>9.9585000000000008</v>
      </c>
    </row>
    <row r="4841" spans="1:10" x14ac:dyDescent="0.25">
      <c r="A4841" s="33">
        <v>43060</v>
      </c>
      <c r="B4841" s="44">
        <v>1.1718</v>
      </c>
      <c r="C4841" s="44">
        <v>131.87</v>
      </c>
      <c r="D4841" s="44">
        <v>25.533000000000001</v>
      </c>
      <c r="E4841" s="44">
        <v>7.4413999999999998</v>
      </c>
      <c r="F4841" s="44">
        <v>0.88497999999999999</v>
      </c>
      <c r="G4841" s="44">
        <v>312.93</v>
      </c>
      <c r="H4841" s="44">
        <v>4.2290000000000001</v>
      </c>
      <c r="I4841" s="44">
        <v>1.3361000000000001</v>
      </c>
      <c r="J4841" s="45">
        <v>9.9473000000000003</v>
      </c>
    </row>
    <row r="4842" spans="1:10" x14ac:dyDescent="0.25">
      <c r="A4842" s="33">
        <v>43061</v>
      </c>
      <c r="B4842" s="44">
        <v>1.1749000000000001</v>
      </c>
      <c r="C4842" s="44">
        <v>131.61000000000001</v>
      </c>
      <c r="D4842" s="44">
        <v>25.469000000000001</v>
      </c>
      <c r="E4842" s="44">
        <v>7.4420000000000002</v>
      </c>
      <c r="F4842" s="44">
        <v>0.8881</v>
      </c>
      <c r="G4842" s="44">
        <v>313.54000000000002</v>
      </c>
      <c r="H4842" s="44">
        <v>4.2154999999999996</v>
      </c>
      <c r="I4842" s="44">
        <v>1.3431999999999999</v>
      </c>
      <c r="J4842" s="45">
        <v>9.8818000000000001</v>
      </c>
    </row>
    <row r="4843" spans="1:10" x14ac:dyDescent="0.25">
      <c r="A4843" s="33">
        <v>43062</v>
      </c>
      <c r="B4843" s="44">
        <v>1.1848000000000001</v>
      </c>
      <c r="C4843" s="44">
        <v>131.79</v>
      </c>
      <c r="D4843" s="44">
        <v>25.462</v>
      </c>
      <c r="E4843" s="44">
        <v>7.4420000000000002</v>
      </c>
      <c r="F4843" s="44">
        <v>0.89005000000000001</v>
      </c>
      <c r="G4843" s="44">
        <v>313.05</v>
      </c>
      <c r="H4843" s="44">
        <v>4.2123999999999997</v>
      </c>
      <c r="I4843" s="44">
        <v>1.3486</v>
      </c>
      <c r="J4843" s="45">
        <v>9.8439999999999994</v>
      </c>
    </row>
    <row r="4844" spans="1:10" x14ac:dyDescent="0.25">
      <c r="A4844" s="33">
        <v>43063</v>
      </c>
      <c r="B4844" s="44">
        <v>1.1877</v>
      </c>
      <c r="C4844" s="44">
        <v>132.24</v>
      </c>
      <c r="D4844" s="44">
        <v>25.413</v>
      </c>
      <c r="E4844" s="44">
        <v>7.4420999999999999</v>
      </c>
      <c r="F4844" s="44">
        <v>0.89119999999999999</v>
      </c>
      <c r="G4844" s="44">
        <v>311.83</v>
      </c>
      <c r="H4844" s="44">
        <v>4.2108999999999996</v>
      </c>
      <c r="I4844" s="44">
        <v>1.3540000000000001</v>
      </c>
      <c r="J4844" s="45">
        <v>9.8637999999999995</v>
      </c>
    </row>
    <row r="4845" spans="1:10" x14ac:dyDescent="0.25">
      <c r="A4845" s="33">
        <v>43066</v>
      </c>
      <c r="B4845" s="44">
        <v>1.1952</v>
      </c>
      <c r="C4845" s="44">
        <v>132.69</v>
      </c>
      <c r="D4845" s="44">
        <v>25.431000000000001</v>
      </c>
      <c r="E4845" s="44">
        <v>7.4424000000000001</v>
      </c>
      <c r="F4845" s="44">
        <v>0.89375000000000004</v>
      </c>
      <c r="G4845" s="44">
        <v>311.24</v>
      </c>
      <c r="H4845" s="44">
        <v>4.2087000000000003</v>
      </c>
      <c r="I4845" s="44">
        <v>1.3666</v>
      </c>
      <c r="J4845" s="45">
        <v>9.9260000000000002</v>
      </c>
    </row>
    <row r="4846" spans="1:10" x14ac:dyDescent="0.25">
      <c r="A4846" s="33">
        <v>43067</v>
      </c>
      <c r="B4846" s="44">
        <v>1.1888000000000001</v>
      </c>
      <c r="C4846" s="44">
        <v>132.24</v>
      </c>
      <c r="D4846" s="44">
        <v>25.463000000000001</v>
      </c>
      <c r="E4846" s="44">
        <v>7.4423000000000004</v>
      </c>
      <c r="F4846" s="44">
        <v>0.89537999999999995</v>
      </c>
      <c r="G4846" s="44">
        <v>310.99</v>
      </c>
      <c r="H4846" s="44">
        <v>4.2069000000000001</v>
      </c>
      <c r="I4846" s="44">
        <v>1.3621000000000001</v>
      </c>
      <c r="J4846" s="45">
        <v>9.9060000000000006</v>
      </c>
    </row>
    <row r="4847" spans="1:10" x14ac:dyDescent="0.25">
      <c r="A4847" s="33">
        <v>43068</v>
      </c>
      <c r="B4847" s="44">
        <v>1.1827000000000001</v>
      </c>
      <c r="C4847" s="44">
        <v>132.24</v>
      </c>
      <c r="D4847" s="44">
        <v>25.474</v>
      </c>
      <c r="E4847" s="44">
        <v>7.4423000000000004</v>
      </c>
      <c r="F4847" s="44">
        <v>0.88292999999999999</v>
      </c>
      <c r="G4847" s="44">
        <v>311.58999999999997</v>
      </c>
      <c r="H4847" s="44">
        <v>4.2005999999999997</v>
      </c>
      <c r="I4847" s="44">
        <v>1.3580000000000001</v>
      </c>
      <c r="J4847" s="45">
        <v>9.9149999999999991</v>
      </c>
    </row>
    <row r="4848" spans="1:10" x14ac:dyDescent="0.25">
      <c r="A4848" s="33">
        <v>43069</v>
      </c>
      <c r="B4848" s="44">
        <v>1.1849000000000001</v>
      </c>
      <c r="C4848" s="44">
        <v>133.08000000000001</v>
      </c>
      <c r="D4848" s="44">
        <v>25.491</v>
      </c>
      <c r="E4848" s="44">
        <v>7.4417</v>
      </c>
      <c r="F4848" s="44">
        <v>0.87985000000000002</v>
      </c>
      <c r="G4848" s="44">
        <v>312.77</v>
      </c>
      <c r="H4848" s="44">
        <v>4.1955</v>
      </c>
      <c r="I4848" s="44">
        <v>1.3529</v>
      </c>
      <c r="J4848" s="45">
        <v>9.9207999999999998</v>
      </c>
    </row>
    <row r="4849" spans="1:10" x14ac:dyDescent="0.25">
      <c r="A4849" s="33">
        <v>43070</v>
      </c>
      <c r="B4849" s="44">
        <v>1.1884999999999999</v>
      </c>
      <c r="C4849" s="44">
        <v>133.69999999999999</v>
      </c>
      <c r="D4849" s="44">
        <v>25.524000000000001</v>
      </c>
      <c r="E4849" s="44">
        <v>7.4420000000000002</v>
      </c>
      <c r="F4849" s="44">
        <v>0.88114999999999999</v>
      </c>
      <c r="G4849" s="44">
        <v>313.8</v>
      </c>
      <c r="H4849" s="44">
        <v>4.2129000000000003</v>
      </c>
      <c r="I4849" s="44">
        <v>1.3627</v>
      </c>
      <c r="J4849" s="45">
        <v>9.9487000000000005</v>
      </c>
    </row>
    <row r="4850" spans="1:10" x14ac:dyDescent="0.25">
      <c r="A4850" s="33">
        <v>43073</v>
      </c>
      <c r="B4850" s="44">
        <v>1.1865000000000001</v>
      </c>
      <c r="C4850" s="44">
        <v>133.91</v>
      </c>
      <c r="D4850" s="44">
        <v>25.556999999999999</v>
      </c>
      <c r="E4850" s="44">
        <v>7.4417999999999997</v>
      </c>
      <c r="F4850" s="44">
        <v>0.87724999999999997</v>
      </c>
      <c r="G4850" s="44">
        <v>313.08</v>
      </c>
      <c r="H4850" s="44">
        <v>4.2026000000000003</v>
      </c>
      <c r="I4850" s="44">
        <v>1.3602000000000001</v>
      </c>
      <c r="J4850" s="45">
        <v>9.9634999999999998</v>
      </c>
    </row>
    <row r="4851" spans="1:10" x14ac:dyDescent="0.25">
      <c r="A4851" s="33">
        <v>43074</v>
      </c>
      <c r="B4851" s="44">
        <v>1.1847000000000001</v>
      </c>
      <c r="C4851" s="44">
        <v>133.37</v>
      </c>
      <c r="D4851" s="44">
        <v>25.652999999999999</v>
      </c>
      <c r="E4851" s="44">
        <v>7.4414999999999996</v>
      </c>
      <c r="F4851" s="44">
        <v>0.88183</v>
      </c>
      <c r="G4851" s="44">
        <v>313.95999999999998</v>
      </c>
      <c r="H4851" s="44">
        <v>4.202</v>
      </c>
      <c r="I4851" s="44">
        <v>1.3676999999999999</v>
      </c>
      <c r="J4851" s="45">
        <v>9.968</v>
      </c>
    </row>
    <row r="4852" spans="1:10" x14ac:dyDescent="0.25">
      <c r="A4852" s="33">
        <v>43075</v>
      </c>
      <c r="B4852" s="44">
        <v>1.1817</v>
      </c>
      <c r="C4852" s="44">
        <v>132.52000000000001</v>
      </c>
      <c r="D4852" s="44">
        <v>25.635999999999999</v>
      </c>
      <c r="E4852" s="44">
        <v>7.4420999999999999</v>
      </c>
      <c r="F4852" s="44">
        <v>0.88334999999999997</v>
      </c>
      <c r="G4852" s="44">
        <v>314.45</v>
      </c>
      <c r="H4852" s="44">
        <v>4.2141999999999999</v>
      </c>
      <c r="I4852" s="44">
        <v>1.3686</v>
      </c>
      <c r="J4852" s="45">
        <v>9.9265000000000008</v>
      </c>
    </row>
    <row r="4853" spans="1:10" x14ac:dyDescent="0.25">
      <c r="A4853" s="33">
        <v>43076</v>
      </c>
      <c r="B4853" s="44">
        <v>1.1786000000000001</v>
      </c>
      <c r="C4853" s="44">
        <v>132.88</v>
      </c>
      <c r="D4853" s="44">
        <v>25.611000000000001</v>
      </c>
      <c r="E4853" s="44">
        <v>7.4414999999999996</v>
      </c>
      <c r="F4853" s="44">
        <v>0.88068000000000002</v>
      </c>
      <c r="G4853" s="44">
        <v>314.83999999999997</v>
      </c>
      <c r="H4853" s="44">
        <v>4.2129000000000003</v>
      </c>
      <c r="I4853" s="44">
        <v>1.3686</v>
      </c>
      <c r="J4853" s="45">
        <v>9.9558</v>
      </c>
    </row>
    <row r="4854" spans="1:10" x14ac:dyDescent="0.25">
      <c r="A4854" s="33">
        <v>43077</v>
      </c>
      <c r="B4854" s="44">
        <v>1.1741999999999999</v>
      </c>
      <c r="C4854" s="44">
        <v>133.26</v>
      </c>
      <c r="D4854" s="44">
        <v>25.555</v>
      </c>
      <c r="E4854" s="44">
        <v>7.4417</v>
      </c>
      <c r="F4854" s="44">
        <v>0.87524999999999997</v>
      </c>
      <c r="G4854" s="44">
        <v>314.5</v>
      </c>
      <c r="H4854" s="44">
        <v>4.202</v>
      </c>
      <c r="I4854" s="44">
        <v>1.3655999999999999</v>
      </c>
      <c r="J4854" s="45">
        <v>9.9770000000000003</v>
      </c>
    </row>
    <row r="4855" spans="1:10" x14ac:dyDescent="0.25">
      <c r="A4855" s="33">
        <v>43080</v>
      </c>
      <c r="B4855" s="44">
        <v>1.1796</v>
      </c>
      <c r="C4855" s="44">
        <v>133.66</v>
      </c>
      <c r="D4855" s="44">
        <v>25.600999999999999</v>
      </c>
      <c r="E4855" s="44">
        <v>7.4432999999999998</v>
      </c>
      <c r="F4855" s="44">
        <v>0.88249999999999995</v>
      </c>
      <c r="G4855" s="44">
        <v>313.95</v>
      </c>
      <c r="H4855" s="44">
        <v>4.2032999999999996</v>
      </c>
      <c r="I4855" s="44">
        <v>1.3641000000000001</v>
      </c>
      <c r="J4855" s="45">
        <v>10.016</v>
      </c>
    </row>
    <row r="4856" spans="1:10" x14ac:dyDescent="0.25">
      <c r="A4856" s="33">
        <v>43081</v>
      </c>
      <c r="B4856" s="44">
        <v>1.1766000000000001</v>
      </c>
      <c r="C4856" s="44">
        <v>133.54</v>
      </c>
      <c r="D4856" s="44">
        <v>25.596</v>
      </c>
      <c r="E4856" s="44">
        <v>7.4423000000000004</v>
      </c>
      <c r="F4856" s="44">
        <v>0.88068000000000002</v>
      </c>
      <c r="G4856" s="44">
        <v>314.33</v>
      </c>
      <c r="H4856" s="44">
        <v>4.2043999999999997</v>
      </c>
      <c r="I4856" s="44">
        <v>1.37</v>
      </c>
      <c r="J4856" s="45">
        <v>9.9328000000000003</v>
      </c>
    </row>
    <row r="4857" spans="1:10" x14ac:dyDescent="0.25">
      <c r="A4857" s="33">
        <v>43082</v>
      </c>
      <c r="B4857" s="44">
        <v>1.1736</v>
      </c>
      <c r="C4857" s="44">
        <v>132.99</v>
      </c>
      <c r="D4857" s="44">
        <v>25.65</v>
      </c>
      <c r="E4857" s="44">
        <v>7.4431000000000003</v>
      </c>
      <c r="F4857" s="44">
        <v>0.87905</v>
      </c>
      <c r="G4857" s="44">
        <v>314.36</v>
      </c>
      <c r="H4857" s="44">
        <v>4.2145999999999999</v>
      </c>
      <c r="I4857" s="44">
        <v>1.3929</v>
      </c>
      <c r="J4857" s="45">
        <v>9.9060000000000006</v>
      </c>
    </row>
    <row r="4858" spans="1:10" x14ac:dyDescent="0.25">
      <c r="A4858" s="33">
        <v>43083</v>
      </c>
      <c r="B4858" s="44">
        <v>1.1845000000000001</v>
      </c>
      <c r="C4858" s="44">
        <v>133.38999999999999</v>
      </c>
      <c r="D4858" s="44">
        <v>25.695</v>
      </c>
      <c r="E4858" s="44">
        <v>7.4432999999999998</v>
      </c>
      <c r="F4858" s="44">
        <v>0.88163000000000002</v>
      </c>
      <c r="G4858" s="44">
        <v>314.07</v>
      </c>
      <c r="H4858" s="44">
        <v>4.2220000000000004</v>
      </c>
      <c r="I4858" s="44">
        <v>1.3922000000000001</v>
      </c>
      <c r="J4858" s="45">
        <v>9.9488000000000003</v>
      </c>
    </row>
    <row r="4859" spans="1:10" x14ac:dyDescent="0.25">
      <c r="A4859" s="33">
        <v>43084</v>
      </c>
      <c r="B4859" s="44">
        <v>1.1806000000000001</v>
      </c>
      <c r="C4859" s="44">
        <v>132.44999999999999</v>
      </c>
      <c r="D4859" s="44">
        <v>25.678000000000001</v>
      </c>
      <c r="E4859" s="44">
        <v>7.4443000000000001</v>
      </c>
      <c r="F4859" s="44">
        <v>0.88253000000000004</v>
      </c>
      <c r="G4859" s="44">
        <v>313.43</v>
      </c>
      <c r="H4859" s="44">
        <v>4.2167000000000003</v>
      </c>
      <c r="I4859" s="44">
        <v>1.3804000000000001</v>
      </c>
      <c r="J4859" s="45">
        <v>9.9582999999999995</v>
      </c>
    </row>
    <row r="4860" spans="1:10" x14ac:dyDescent="0.25">
      <c r="A4860" s="33">
        <v>43087</v>
      </c>
      <c r="B4860" s="44">
        <v>1.1795</v>
      </c>
      <c r="C4860" s="44">
        <v>132.66</v>
      </c>
      <c r="D4860" s="44">
        <v>25.684999999999999</v>
      </c>
      <c r="E4860" s="44">
        <v>7.444</v>
      </c>
      <c r="F4860" s="44">
        <v>0.88207999999999998</v>
      </c>
      <c r="G4860" s="44">
        <v>313.67</v>
      </c>
      <c r="H4860" s="44">
        <v>4.2069999999999999</v>
      </c>
      <c r="I4860" s="44">
        <v>1.3895999999999999</v>
      </c>
      <c r="J4860" s="45">
        <v>9.9588000000000001</v>
      </c>
    </row>
    <row r="4861" spans="1:10" x14ac:dyDescent="0.25">
      <c r="A4861" s="33">
        <v>43088</v>
      </c>
      <c r="B4861" s="44">
        <v>1.1822999999999999</v>
      </c>
      <c r="C4861" s="44">
        <v>133.22999999999999</v>
      </c>
      <c r="D4861" s="44">
        <v>25.661999999999999</v>
      </c>
      <c r="E4861" s="44">
        <v>7.4435000000000002</v>
      </c>
      <c r="F4861" s="44">
        <v>0.88500000000000001</v>
      </c>
      <c r="G4861" s="44">
        <v>313.10000000000002</v>
      </c>
      <c r="H4861" s="44">
        <v>4.1993</v>
      </c>
      <c r="I4861" s="44">
        <v>1.3912</v>
      </c>
      <c r="J4861" s="45">
        <v>9.9507999999999992</v>
      </c>
    </row>
    <row r="4862" spans="1:10" x14ac:dyDescent="0.25">
      <c r="A4862" s="33">
        <v>43089</v>
      </c>
      <c r="B4862" s="44">
        <v>1.1845000000000001</v>
      </c>
      <c r="C4862" s="44">
        <v>134.16</v>
      </c>
      <c r="D4862" s="44">
        <v>25.673999999999999</v>
      </c>
      <c r="E4862" s="44">
        <v>7.4443000000000001</v>
      </c>
      <c r="F4862" s="44">
        <v>0.88319999999999999</v>
      </c>
      <c r="G4862" s="44">
        <v>312.75</v>
      </c>
      <c r="H4862" s="44">
        <v>4.2041000000000004</v>
      </c>
      <c r="I4862" s="44">
        <v>1.3891</v>
      </c>
      <c r="J4862" s="45">
        <v>9.9128000000000007</v>
      </c>
    </row>
    <row r="4863" spans="1:10" x14ac:dyDescent="0.25">
      <c r="A4863" s="33">
        <v>43090</v>
      </c>
      <c r="B4863" s="44">
        <v>1.1859</v>
      </c>
      <c r="C4863" s="44">
        <v>134.59</v>
      </c>
      <c r="D4863" s="44">
        <v>25.715</v>
      </c>
      <c r="E4863" s="44">
        <v>7.4447000000000001</v>
      </c>
      <c r="F4863" s="44">
        <v>0.88763000000000003</v>
      </c>
      <c r="G4863" s="44">
        <v>312.36</v>
      </c>
      <c r="H4863" s="44">
        <v>4.1997999999999998</v>
      </c>
      <c r="I4863" s="44">
        <v>1.3731</v>
      </c>
      <c r="J4863" s="45">
        <v>9.9844000000000008</v>
      </c>
    </row>
    <row r="4864" spans="1:10" x14ac:dyDescent="0.25">
      <c r="A4864" s="33">
        <v>43091</v>
      </c>
      <c r="B4864" s="44">
        <v>1.1853</v>
      </c>
      <c r="C4864" s="44">
        <v>134.37</v>
      </c>
      <c r="D4864" s="44">
        <v>25.75</v>
      </c>
      <c r="E4864" s="44">
        <v>7.4443000000000001</v>
      </c>
      <c r="F4864" s="44">
        <v>0.88568000000000002</v>
      </c>
      <c r="G4864" s="44">
        <v>311.82</v>
      </c>
      <c r="H4864" s="44">
        <v>4.1974999999999998</v>
      </c>
      <c r="I4864" s="44">
        <v>1.377</v>
      </c>
      <c r="J4864" s="45">
        <v>9.9327000000000005</v>
      </c>
    </row>
    <row r="4865" spans="1:10" x14ac:dyDescent="0.25">
      <c r="A4865" s="33">
        <v>43096</v>
      </c>
      <c r="B4865" s="44">
        <v>1.1895</v>
      </c>
      <c r="C4865" s="44">
        <v>134.69999999999999</v>
      </c>
      <c r="D4865" s="44">
        <v>25.84</v>
      </c>
      <c r="E4865" s="44">
        <v>7.4450000000000003</v>
      </c>
      <c r="F4865" s="44">
        <v>0.88593</v>
      </c>
      <c r="G4865" s="44">
        <v>310.99</v>
      </c>
      <c r="H4865" s="44">
        <v>4.1883999999999997</v>
      </c>
      <c r="I4865" s="44">
        <v>1.3727</v>
      </c>
      <c r="J4865" s="45">
        <v>9.8727</v>
      </c>
    </row>
    <row r="4866" spans="1:10" x14ac:dyDescent="0.25">
      <c r="A4866" s="33">
        <v>43097</v>
      </c>
      <c r="B4866" s="44">
        <v>1.1934</v>
      </c>
      <c r="C4866" s="44">
        <v>134.74</v>
      </c>
      <c r="D4866" s="44">
        <v>25.645</v>
      </c>
      <c r="E4866" s="44">
        <v>7.4455</v>
      </c>
      <c r="F4866" s="44">
        <v>0.88768000000000002</v>
      </c>
      <c r="G4866" s="44">
        <v>310.3</v>
      </c>
      <c r="H4866" s="44">
        <v>4.1807999999999996</v>
      </c>
      <c r="I4866" s="44">
        <v>1.379</v>
      </c>
      <c r="J4866" s="45">
        <v>9.8452000000000002</v>
      </c>
    </row>
    <row r="4867" spans="1:10" x14ac:dyDescent="0.25">
      <c r="A4867" s="33">
        <v>43098</v>
      </c>
      <c r="B4867" s="44">
        <v>1.1993</v>
      </c>
      <c r="C4867" s="44">
        <v>135.01</v>
      </c>
      <c r="D4867" s="44">
        <v>25.535</v>
      </c>
      <c r="E4867" s="44">
        <v>7.4448999999999996</v>
      </c>
      <c r="F4867" s="44">
        <v>0.88722999999999996</v>
      </c>
      <c r="G4867" s="44">
        <v>310.33</v>
      </c>
      <c r="H4867" s="44">
        <v>4.1769999999999996</v>
      </c>
      <c r="I4867" s="44">
        <v>1.3765000000000001</v>
      </c>
      <c r="J4867" s="45">
        <v>9.8437999999999999</v>
      </c>
    </row>
    <row r="4868" spans="1:10" x14ac:dyDescent="0.25">
      <c r="A4868" s="33">
        <v>43102</v>
      </c>
      <c r="B4868" s="44">
        <v>1.2064999999999999</v>
      </c>
      <c r="C4868" s="44">
        <v>135.35</v>
      </c>
      <c r="D4868" s="44">
        <v>25.494</v>
      </c>
      <c r="E4868" s="44">
        <v>7.4436999999999998</v>
      </c>
      <c r="F4868" s="44">
        <v>0.88953000000000004</v>
      </c>
      <c r="G4868" s="44">
        <v>308.58999999999997</v>
      </c>
      <c r="H4868" s="44">
        <v>4.1632999999999996</v>
      </c>
      <c r="I4868" s="44">
        <v>1.3949</v>
      </c>
      <c r="J4868" s="45">
        <v>9.8283000000000005</v>
      </c>
    </row>
    <row r="4869" spans="1:10" x14ac:dyDescent="0.25">
      <c r="A4869" s="33">
        <v>43103</v>
      </c>
      <c r="B4869" s="44">
        <v>1.2022999999999999</v>
      </c>
      <c r="C4869" s="44">
        <v>134.97</v>
      </c>
      <c r="D4869" s="44">
        <v>25.545000000000002</v>
      </c>
      <c r="E4869" s="44">
        <v>7.4442000000000004</v>
      </c>
      <c r="F4869" s="44">
        <v>0.88639999999999997</v>
      </c>
      <c r="G4869" s="44">
        <v>309.29000000000002</v>
      </c>
      <c r="H4869" s="44">
        <v>4.1651999999999996</v>
      </c>
      <c r="I4869" s="44">
        <v>1.4095</v>
      </c>
      <c r="J4869" s="45">
        <v>9.8249999999999993</v>
      </c>
    </row>
    <row r="4870" spans="1:10" x14ac:dyDescent="0.25">
      <c r="A4870" s="33">
        <v>43104</v>
      </c>
      <c r="B4870" s="44">
        <v>1.2064999999999999</v>
      </c>
      <c r="C4870" s="44">
        <v>135.91999999999999</v>
      </c>
      <c r="D4870" s="44">
        <v>25.515000000000001</v>
      </c>
      <c r="E4870" s="44">
        <v>7.4448999999999996</v>
      </c>
      <c r="F4870" s="44">
        <v>0.89102999999999999</v>
      </c>
      <c r="G4870" s="44">
        <v>308.52999999999997</v>
      </c>
      <c r="H4870" s="44">
        <v>4.1555</v>
      </c>
      <c r="I4870" s="44">
        <v>1.4075</v>
      </c>
      <c r="J4870" s="45">
        <v>9.8219999999999992</v>
      </c>
    </row>
    <row r="4871" spans="1:10" x14ac:dyDescent="0.25">
      <c r="A4871" s="33">
        <v>43105</v>
      </c>
      <c r="B4871" s="44">
        <v>1.2044999999999999</v>
      </c>
      <c r="C4871" s="44">
        <v>136.44999999999999</v>
      </c>
      <c r="D4871" s="44">
        <v>25.594000000000001</v>
      </c>
      <c r="E4871" s="44">
        <v>7.4459</v>
      </c>
      <c r="F4871" s="44">
        <v>0.88883000000000001</v>
      </c>
      <c r="G4871" s="44">
        <v>308.77</v>
      </c>
      <c r="H4871" s="44">
        <v>4.1554000000000002</v>
      </c>
      <c r="I4871" s="44">
        <v>1.4204000000000001</v>
      </c>
      <c r="J4871" s="45">
        <v>9.8317999999999994</v>
      </c>
    </row>
    <row r="4872" spans="1:10" x14ac:dyDescent="0.25">
      <c r="A4872" s="33">
        <v>43108</v>
      </c>
      <c r="B4872" s="44">
        <v>1.1973</v>
      </c>
      <c r="C4872" s="44">
        <v>135.34</v>
      </c>
      <c r="D4872" s="44">
        <v>25.524000000000001</v>
      </c>
      <c r="E4872" s="44">
        <v>7.4466999999999999</v>
      </c>
      <c r="F4872" s="44">
        <v>0.88412999999999997</v>
      </c>
      <c r="G4872" s="44">
        <v>308.83999999999997</v>
      </c>
      <c r="H4872" s="44">
        <v>4.1662999999999997</v>
      </c>
      <c r="I4872" s="44">
        <v>1.4208000000000001</v>
      </c>
      <c r="J4872" s="45">
        <v>9.8164999999999996</v>
      </c>
    </row>
    <row r="4873" spans="1:10" x14ac:dyDescent="0.25">
      <c r="A4873" s="33">
        <v>43109</v>
      </c>
      <c r="B4873" s="44">
        <v>1.1932</v>
      </c>
      <c r="C4873" s="44">
        <v>134.31</v>
      </c>
      <c r="D4873" s="44">
        <v>25.535</v>
      </c>
      <c r="E4873" s="44">
        <v>7.4469000000000003</v>
      </c>
      <c r="F4873" s="44">
        <v>0.88270000000000004</v>
      </c>
      <c r="G4873" s="44">
        <v>309.36</v>
      </c>
      <c r="H4873" s="44">
        <v>4.1795</v>
      </c>
      <c r="I4873" s="44">
        <v>1.3974</v>
      </c>
      <c r="J4873" s="45">
        <v>9.8287999999999993</v>
      </c>
    </row>
    <row r="4874" spans="1:10" x14ac:dyDescent="0.25">
      <c r="A4874" s="33">
        <v>43110</v>
      </c>
      <c r="B4874" s="44">
        <v>1.1992</v>
      </c>
      <c r="C4874" s="44">
        <v>133.62</v>
      </c>
      <c r="D4874" s="44">
        <v>25.57</v>
      </c>
      <c r="E4874" s="44">
        <v>7.4469000000000003</v>
      </c>
      <c r="F4874" s="44">
        <v>0.88670000000000004</v>
      </c>
      <c r="G4874" s="44">
        <v>309.92</v>
      </c>
      <c r="H4874" s="44">
        <v>4.1814</v>
      </c>
      <c r="I4874" s="44">
        <v>1.3808</v>
      </c>
      <c r="J4874" s="45">
        <v>9.8109999999999999</v>
      </c>
    </row>
    <row r="4875" spans="1:10" x14ac:dyDescent="0.25">
      <c r="A4875" s="33">
        <v>43111</v>
      </c>
      <c r="B4875" s="44">
        <v>1.2017</v>
      </c>
      <c r="C4875" s="44">
        <v>134.19</v>
      </c>
      <c r="D4875" s="44">
        <v>25.547000000000001</v>
      </c>
      <c r="E4875" s="44">
        <v>7.4474</v>
      </c>
      <c r="F4875" s="44">
        <v>0.89075000000000004</v>
      </c>
      <c r="G4875" s="44">
        <v>309.43</v>
      </c>
      <c r="H4875" s="44">
        <v>4.1784999999999997</v>
      </c>
      <c r="I4875" s="44">
        <v>1.3904000000000001</v>
      </c>
      <c r="J4875" s="45">
        <v>9.8202999999999996</v>
      </c>
    </row>
    <row r="4876" spans="1:10" x14ac:dyDescent="0.25">
      <c r="A4876" s="33">
        <v>43112</v>
      </c>
      <c r="B4876" s="44">
        <v>1.2137</v>
      </c>
      <c r="C4876" s="44">
        <v>134.88</v>
      </c>
      <c r="D4876" s="44">
        <v>25.521000000000001</v>
      </c>
      <c r="E4876" s="44">
        <v>7.4486999999999997</v>
      </c>
      <c r="F4876" s="44">
        <v>0.88983000000000001</v>
      </c>
      <c r="G4876" s="44">
        <v>308.74</v>
      </c>
      <c r="H4876" s="44">
        <v>4.1722000000000001</v>
      </c>
      <c r="I4876" s="44">
        <v>1.3884000000000001</v>
      </c>
      <c r="J4876" s="45">
        <v>9.8350000000000009</v>
      </c>
    </row>
    <row r="4877" spans="1:10" x14ac:dyDescent="0.25">
      <c r="A4877" s="33">
        <v>43115</v>
      </c>
      <c r="B4877" s="44">
        <v>1.2277</v>
      </c>
      <c r="C4877" s="44">
        <v>135.81</v>
      </c>
      <c r="D4877" s="44">
        <v>25.530999999999999</v>
      </c>
      <c r="E4877" s="44">
        <v>7.4496000000000002</v>
      </c>
      <c r="F4877" s="44">
        <v>0.89043000000000005</v>
      </c>
      <c r="G4877" s="44">
        <v>308.89999999999998</v>
      </c>
      <c r="H4877" s="44">
        <v>4.1685999999999996</v>
      </c>
      <c r="I4877" s="44">
        <v>1.3935</v>
      </c>
      <c r="J4877" s="45">
        <v>9.8335000000000008</v>
      </c>
    </row>
    <row r="4878" spans="1:10" x14ac:dyDescent="0.25">
      <c r="A4878" s="33">
        <v>43116</v>
      </c>
      <c r="B4878" s="44">
        <v>1.2230000000000001</v>
      </c>
      <c r="C4878" s="44">
        <v>135.4</v>
      </c>
      <c r="D4878" s="44">
        <v>25.515999999999998</v>
      </c>
      <c r="E4878" s="44">
        <v>7.4492000000000003</v>
      </c>
      <c r="F4878" s="44">
        <v>0.88859999999999995</v>
      </c>
      <c r="G4878" s="44">
        <v>308.75</v>
      </c>
      <c r="H4878" s="44">
        <v>4.1712999999999996</v>
      </c>
      <c r="I4878" s="44">
        <v>1.3962000000000001</v>
      </c>
      <c r="J4878" s="45">
        <v>9.8228000000000009</v>
      </c>
    </row>
    <row r="4879" spans="1:10" x14ac:dyDescent="0.25">
      <c r="A4879" s="33">
        <v>43117</v>
      </c>
      <c r="B4879" s="44">
        <v>1.2202999999999999</v>
      </c>
      <c r="C4879" s="44">
        <v>135.21</v>
      </c>
      <c r="D4879" s="44">
        <v>25.446999999999999</v>
      </c>
      <c r="E4879" s="44">
        <v>7.4469000000000003</v>
      </c>
      <c r="F4879" s="44">
        <v>0.88568000000000002</v>
      </c>
      <c r="G4879" s="44">
        <v>308.77</v>
      </c>
      <c r="H4879" s="44">
        <v>4.1712999999999996</v>
      </c>
      <c r="I4879" s="44">
        <v>1.3952</v>
      </c>
      <c r="J4879" s="45">
        <v>9.8424999999999994</v>
      </c>
    </row>
    <row r="4880" spans="1:10" x14ac:dyDescent="0.25">
      <c r="A4880" s="33">
        <v>43118</v>
      </c>
      <c r="B4880" s="44">
        <v>1.2235</v>
      </c>
      <c r="C4880" s="44">
        <v>136.07</v>
      </c>
      <c r="D4880" s="44">
        <v>25.364999999999998</v>
      </c>
      <c r="E4880" s="44">
        <v>7.4474999999999998</v>
      </c>
      <c r="F4880" s="44">
        <v>0.88207999999999998</v>
      </c>
      <c r="G4880" s="44">
        <v>308.51</v>
      </c>
      <c r="H4880" s="44">
        <v>4.1665000000000001</v>
      </c>
      <c r="I4880" s="44">
        <v>1.3973</v>
      </c>
      <c r="J4880" s="45">
        <v>9.8305000000000007</v>
      </c>
    </row>
    <row r="4881" spans="1:10" x14ac:dyDescent="0.25">
      <c r="A4881" s="33">
        <v>43119</v>
      </c>
      <c r="B4881" s="44">
        <v>1.2255</v>
      </c>
      <c r="C4881" s="44">
        <v>135.54</v>
      </c>
      <c r="D4881" s="44">
        <v>25.433</v>
      </c>
      <c r="E4881" s="44">
        <v>7.4454000000000002</v>
      </c>
      <c r="F4881" s="44">
        <v>0.88365000000000005</v>
      </c>
      <c r="G4881" s="44">
        <v>309.2</v>
      </c>
      <c r="H4881" s="44">
        <v>4.1715999999999998</v>
      </c>
      <c r="I4881" s="44">
        <v>1.3975</v>
      </c>
      <c r="J4881" s="45">
        <v>9.8332999999999995</v>
      </c>
    </row>
    <row r="4882" spans="1:10" x14ac:dyDescent="0.25">
      <c r="A4882" s="33">
        <v>43122</v>
      </c>
      <c r="B4882" s="44">
        <v>1.2239</v>
      </c>
      <c r="C4882" s="44">
        <v>135.66</v>
      </c>
      <c r="D4882" s="44">
        <v>25.399000000000001</v>
      </c>
      <c r="E4882" s="44">
        <v>7.4442000000000004</v>
      </c>
      <c r="F4882" s="44">
        <v>0.88085000000000002</v>
      </c>
      <c r="G4882" s="44">
        <v>309.64999999999998</v>
      </c>
      <c r="H4882" s="44">
        <v>4.1707000000000001</v>
      </c>
      <c r="I4882" s="44">
        <v>1.4137999999999999</v>
      </c>
      <c r="J4882" s="45">
        <v>9.8339999999999996</v>
      </c>
    </row>
    <row r="4883" spans="1:10" x14ac:dyDescent="0.25">
      <c r="A4883" s="33">
        <v>43123</v>
      </c>
      <c r="B4883" s="44">
        <v>1.2249000000000001</v>
      </c>
      <c r="C4883" s="44">
        <v>135.35</v>
      </c>
      <c r="D4883" s="44">
        <v>25.402999999999999</v>
      </c>
      <c r="E4883" s="44">
        <v>7.4435000000000002</v>
      </c>
      <c r="F4883" s="44">
        <v>0.87829999999999997</v>
      </c>
      <c r="G4883" s="44">
        <v>310.13</v>
      </c>
      <c r="H4883" s="44">
        <v>4.1696</v>
      </c>
      <c r="I4883" s="44">
        <v>1.4119999999999999</v>
      </c>
      <c r="J4883" s="45">
        <v>9.8443000000000005</v>
      </c>
    </row>
    <row r="4884" spans="1:10" x14ac:dyDescent="0.25">
      <c r="A4884" s="33">
        <v>43124</v>
      </c>
      <c r="B4884" s="44">
        <v>1.2352000000000001</v>
      </c>
      <c r="C4884" s="44">
        <v>135.13</v>
      </c>
      <c r="D4884" s="44">
        <v>25.373999999999999</v>
      </c>
      <c r="E4884" s="44">
        <v>7.4451000000000001</v>
      </c>
      <c r="F4884" s="44">
        <v>0.87182999999999999</v>
      </c>
      <c r="G4884" s="44">
        <v>309.01</v>
      </c>
      <c r="H4884" s="44">
        <v>4.1562999999999999</v>
      </c>
      <c r="I4884" s="44">
        <v>1.4097999999999999</v>
      </c>
      <c r="J4884" s="45">
        <v>9.8323</v>
      </c>
    </row>
    <row r="4885" spans="1:10" x14ac:dyDescent="0.25">
      <c r="A4885" s="33">
        <v>43125</v>
      </c>
      <c r="B4885" s="44">
        <v>1.2406999999999999</v>
      </c>
      <c r="C4885" s="44">
        <v>135.12</v>
      </c>
      <c r="D4885" s="44">
        <v>25.381</v>
      </c>
      <c r="E4885" s="44">
        <v>7.4443999999999999</v>
      </c>
      <c r="F4885" s="44">
        <v>0.87038000000000004</v>
      </c>
      <c r="G4885" s="44">
        <v>309.35000000000002</v>
      </c>
      <c r="H4885" s="44">
        <v>4.1468999999999996</v>
      </c>
      <c r="I4885" s="44">
        <v>1.4008</v>
      </c>
      <c r="J4885" s="45">
        <v>9.8187999999999995</v>
      </c>
    </row>
    <row r="4886" spans="1:10" x14ac:dyDescent="0.25">
      <c r="A4886" s="33">
        <v>43126</v>
      </c>
      <c r="B4886" s="44">
        <v>1.2436</v>
      </c>
      <c r="C4886" s="44">
        <v>135.94999999999999</v>
      </c>
      <c r="D4886" s="44">
        <v>25.356999999999999</v>
      </c>
      <c r="E4886" s="44">
        <v>7.4428000000000001</v>
      </c>
      <c r="F4886" s="44">
        <v>0.87334999999999996</v>
      </c>
      <c r="G4886" s="44">
        <v>309.8</v>
      </c>
      <c r="H4886" s="44">
        <v>4.1421999999999999</v>
      </c>
      <c r="I4886" s="44">
        <v>1.413</v>
      </c>
      <c r="J4886" s="45">
        <v>9.8004999999999995</v>
      </c>
    </row>
    <row r="4887" spans="1:10" x14ac:dyDescent="0.25">
      <c r="A4887" s="33">
        <v>43129</v>
      </c>
      <c r="B4887" s="44">
        <v>1.2379</v>
      </c>
      <c r="C4887" s="44">
        <v>134.75</v>
      </c>
      <c r="D4887" s="44">
        <v>25.297000000000001</v>
      </c>
      <c r="E4887" s="44">
        <v>7.4427000000000003</v>
      </c>
      <c r="F4887" s="44">
        <v>0.87939999999999996</v>
      </c>
      <c r="G4887" s="44">
        <v>309.33999999999997</v>
      </c>
      <c r="H4887" s="44">
        <v>4.1436000000000002</v>
      </c>
      <c r="I4887" s="44">
        <v>1.4201999999999999</v>
      </c>
      <c r="J4887" s="45">
        <v>9.7822999999999993</v>
      </c>
    </row>
    <row r="4888" spans="1:10" x14ac:dyDescent="0.25">
      <c r="A4888" s="33">
        <v>43130</v>
      </c>
      <c r="B4888" s="44">
        <v>1.2421</v>
      </c>
      <c r="C4888" s="44">
        <v>134.97999999999999</v>
      </c>
      <c r="D4888" s="44">
        <v>25.33</v>
      </c>
      <c r="E4888" s="44">
        <v>7.4414999999999996</v>
      </c>
      <c r="F4888" s="44">
        <v>0.87929999999999997</v>
      </c>
      <c r="G4888" s="44">
        <v>310.38</v>
      </c>
      <c r="H4888" s="44">
        <v>4.1448999999999998</v>
      </c>
      <c r="I4888" s="44">
        <v>1.4287000000000001</v>
      </c>
      <c r="J4888" s="45">
        <v>9.7825000000000006</v>
      </c>
    </row>
    <row r="4889" spans="1:10" x14ac:dyDescent="0.25">
      <c r="A4889" s="33">
        <v>43131</v>
      </c>
      <c r="B4889" s="44">
        <v>1.2457</v>
      </c>
      <c r="C4889" s="44">
        <v>135.6</v>
      </c>
      <c r="D4889" s="44">
        <v>25.271999999999998</v>
      </c>
      <c r="E4889" s="44">
        <v>7.4419000000000004</v>
      </c>
      <c r="F4889" s="44">
        <v>0.87909999999999999</v>
      </c>
      <c r="G4889" s="44">
        <v>310.64999999999998</v>
      </c>
      <c r="H4889" s="44">
        <v>4.1502999999999997</v>
      </c>
      <c r="I4889" s="44">
        <v>1.4358</v>
      </c>
      <c r="J4889" s="45">
        <v>9.7645</v>
      </c>
    </row>
    <row r="4890" spans="1:10" x14ac:dyDescent="0.25">
      <c r="A4890" s="33">
        <v>43132</v>
      </c>
      <c r="B4890" s="44">
        <v>1.2459</v>
      </c>
      <c r="C4890" s="44">
        <v>136.62</v>
      </c>
      <c r="D4890" s="44">
        <v>25.266999999999999</v>
      </c>
      <c r="E4890" s="44">
        <v>7.4428000000000001</v>
      </c>
      <c r="F4890" s="44">
        <v>0.87519999999999998</v>
      </c>
      <c r="G4890" s="44">
        <v>310.06</v>
      </c>
      <c r="H4890" s="44">
        <v>4.1543000000000001</v>
      </c>
      <c r="I4890" s="44">
        <v>1.4462999999999999</v>
      </c>
      <c r="J4890" s="45">
        <v>9.8030000000000008</v>
      </c>
    </row>
    <row r="4891" spans="1:10" x14ac:dyDescent="0.25">
      <c r="A4891" s="33">
        <v>43133</v>
      </c>
      <c r="B4891" s="44">
        <v>1.2492000000000001</v>
      </c>
      <c r="C4891" s="44">
        <v>137.22</v>
      </c>
      <c r="D4891" s="44">
        <v>25.192</v>
      </c>
      <c r="E4891" s="44">
        <v>7.4428999999999998</v>
      </c>
      <c r="F4891" s="44">
        <v>0.87849999999999995</v>
      </c>
      <c r="G4891" s="44">
        <v>309.49</v>
      </c>
      <c r="H4891" s="44">
        <v>4.1540999999999997</v>
      </c>
      <c r="I4891" s="44">
        <v>1.4451000000000001</v>
      </c>
      <c r="J4891" s="45">
        <v>9.8223000000000003</v>
      </c>
    </row>
    <row r="4892" spans="1:10" x14ac:dyDescent="0.25">
      <c r="A4892" s="33">
        <v>43136</v>
      </c>
      <c r="B4892" s="44">
        <v>1.244</v>
      </c>
      <c r="C4892" s="44">
        <v>136.66999999999999</v>
      </c>
      <c r="D4892" s="44">
        <v>25.196000000000002</v>
      </c>
      <c r="E4892" s="44">
        <v>7.4432999999999998</v>
      </c>
      <c r="F4892" s="44">
        <v>0.88568000000000002</v>
      </c>
      <c r="G4892" s="44">
        <v>309.60000000000002</v>
      </c>
      <c r="H4892" s="44">
        <v>4.1585000000000001</v>
      </c>
      <c r="I4892" s="44">
        <v>1.4395</v>
      </c>
      <c r="J4892" s="45">
        <v>9.8338000000000001</v>
      </c>
    </row>
    <row r="4893" spans="1:10" x14ac:dyDescent="0.25">
      <c r="A4893" s="33">
        <v>43137</v>
      </c>
      <c r="B4893" s="44">
        <v>1.2329000000000001</v>
      </c>
      <c r="C4893" s="44">
        <v>134.97</v>
      </c>
      <c r="D4893" s="44">
        <v>25.233000000000001</v>
      </c>
      <c r="E4893" s="44">
        <v>7.4428999999999998</v>
      </c>
      <c r="F4893" s="44">
        <v>0.88885000000000003</v>
      </c>
      <c r="G4893" s="44">
        <v>310.64999999999998</v>
      </c>
      <c r="H4893" s="44">
        <v>4.1643999999999997</v>
      </c>
      <c r="I4893" s="44">
        <v>1.4314</v>
      </c>
      <c r="J4893" s="45">
        <v>9.8684999999999992</v>
      </c>
    </row>
    <row r="4894" spans="1:10" x14ac:dyDescent="0.25">
      <c r="A4894" s="33">
        <v>43138</v>
      </c>
      <c r="B4894" s="44">
        <v>1.2338</v>
      </c>
      <c r="C4894" s="44">
        <v>134.84</v>
      </c>
      <c r="D4894" s="44">
        <v>25.23</v>
      </c>
      <c r="E4894" s="44">
        <v>7.4429999999999996</v>
      </c>
      <c r="F4894" s="44">
        <v>0.88675000000000004</v>
      </c>
      <c r="G4894" s="44">
        <v>309.81</v>
      </c>
      <c r="H4894" s="44">
        <v>4.1595000000000004</v>
      </c>
      <c r="I4894" s="44">
        <v>1.4361999999999999</v>
      </c>
      <c r="J4894" s="45">
        <v>9.8584999999999994</v>
      </c>
    </row>
    <row r="4895" spans="1:10" x14ac:dyDescent="0.25">
      <c r="A4895" s="33">
        <v>43139</v>
      </c>
      <c r="B4895" s="44">
        <v>1.2252000000000001</v>
      </c>
      <c r="C4895" s="44">
        <v>134.31</v>
      </c>
      <c r="D4895" s="44">
        <v>25.247</v>
      </c>
      <c r="E4895" s="44">
        <v>7.4421999999999997</v>
      </c>
      <c r="F4895" s="44">
        <v>0.87512999999999996</v>
      </c>
      <c r="G4895" s="44">
        <v>310.95999999999998</v>
      </c>
      <c r="H4895" s="44">
        <v>4.1695000000000002</v>
      </c>
      <c r="I4895" s="44">
        <v>1.4488000000000001</v>
      </c>
      <c r="J4895" s="45">
        <v>9.8968000000000007</v>
      </c>
    </row>
    <row r="4896" spans="1:10" x14ac:dyDescent="0.25">
      <c r="A4896" s="33">
        <v>43140</v>
      </c>
      <c r="B4896" s="44">
        <v>1.2273000000000001</v>
      </c>
      <c r="C4896" s="44">
        <v>133.59</v>
      </c>
      <c r="D4896" s="44">
        <v>25.335000000000001</v>
      </c>
      <c r="E4896" s="44">
        <v>7.4436999999999998</v>
      </c>
      <c r="F4896" s="44">
        <v>0.88739999999999997</v>
      </c>
      <c r="G4896" s="44">
        <v>312.08</v>
      </c>
      <c r="H4896" s="44">
        <v>4.1902999999999997</v>
      </c>
      <c r="I4896" s="44">
        <v>1.4273</v>
      </c>
      <c r="J4896" s="45">
        <v>9.9448000000000008</v>
      </c>
    </row>
    <row r="4897" spans="1:10" x14ac:dyDescent="0.25">
      <c r="A4897" s="33">
        <v>43143</v>
      </c>
      <c r="B4897" s="44">
        <v>1.2262999999999999</v>
      </c>
      <c r="C4897" s="44">
        <v>133.22999999999999</v>
      </c>
      <c r="D4897" s="44">
        <v>25.358000000000001</v>
      </c>
      <c r="E4897" s="44">
        <v>7.4458000000000002</v>
      </c>
      <c r="F4897" s="44">
        <v>0.88600000000000001</v>
      </c>
      <c r="G4897" s="44">
        <v>311.97000000000003</v>
      </c>
      <c r="H4897" s="44">
        <v>4.1748000000000003</v>
      </c>
      <c r="I4897" s="44">
        <v>1.4151</v>
      </c>
      <c r="J4897" s="45">
        <v>9.9194999999999993</v>
      </c>
    </row>
    <row r="4898" spans="1:10" x14ac:dyDescent="0.25">
      <c r="A4898" s="33">
        <v>43144</v>
      </c>
      <c r="B4898" s="44">
        <v>1.2333000000000001</v>
      </c>
      <c r="C4898" s="44">
        <v>132.82</v>
      </c>
      <c r="D4898" s="44">
        <v>25.385999999999999</v>
      </c>
      <c r="E4898" s="44">
        <v>7.4488000000000003</v>
      </c>
      <c r="F4898" s="44">
        <v>0.88934999999999997</v>
      </c>
      <c r="G4898" s="44">
        <v>312.16000000000003</v>
      </c>
      <c r="H4898" s="44">
        <v>4.1780999999999997</v>
      </c>
      <c r="I4898" s="44">
        <v>1.4012</v>
      </c>
      <c r="J4898" s="45">
        <v>9.9388000000000005</v>
      </c>
    </row>
    <row r="4899" spans="1:10" x14ac:dyDescent="0.25">
      <c r="A4899" s="33">
        <v>43145</v>
      </c>
      <c r="B4899" s="44">
        <v>1.2347999999999999</v>
      </c>
      <c r="C4899" s="44">
        <v>132.4</v>
      </c>
      <c r="D4899" s="44">
        <v>25.37</v>
      </c>
      <c r="E4899" s="44">
        <v>7.4488000000000003</v>
      </c>
      <c r="F4899" s="44">
        <v>0.89039999999999997</v>
      </c>
      <c r="G4899" s="44">
        <v>312.82</v>
      </c>
      <c r="H4899" s="44">
        <v>4.1718999999999999</v>
      </c>
      <c r="I4899" s="44">
        <v>1.3969</v>
      </c>
      <c r="J4899" s="45">
        <v>9.9305000000000003</v>
      </c>
    </row>
    <row r="4900" spans="1:10" x14ac:dyDescent="0.25">
      <c r="A4900" s="33">
        <v>43146</v>
      </c>
      <c r="B4900" s="44">
        <v>1.2493000000000001</v>
      </c>
      <c r="C4900" s="44">
        <v>133.11000000000001</v>
      </c>
      <c r="D4900" s="44">
        <v>25.37</v>
      </c>
      <c r="E4900" s="44">
        <v>7.4493</v>
      </c>
      <c r="F4900" s="44">
        <v>0.88660000000000005</v>
      </c>
      <c r="G4900" s="44">
        <v>311.68</v>
      </c>
      <c r="H4900" s="44">
        <v>4.1532</v>
      </c>
      <c r="I4900" s="44">
        <v>1.3936999999999999</v>
      </c>
      <c r="J4900" s="45">
        <v>9.9179999999999993</v>
      </c>
    </row>
    <row r="4901" spans="1:10" x14ac:dyDescent="0.25">
      <c r="A4901" s="33">
        <v>43147</v>
      </c>
      <c r="B4901" s="44">
        <v>1.2464</v>
      </c>
      <c r="C4901" s="44">
        <v>132.34</v>
      </c>
      <c r="D4901" s="44">
        <v>25.34</v>
      </c>
      <c r="E4901" s="44">
        <v>7.4481000000000002</v>
      </c>
      <c r="F4901" s="44">
        <v>0.88802999999999999</v>
      </c>
      <c r="G4901" s="44">
        <v>311.27999999999997</v>
      </c>
      <c r="H4901" s="44">
        <v>4.1597</v>
      </c>
      <c r="I4901" s="44">
        <v>1.3915999999999999</v>
      </c>
      <c r="J4901" s="45">
        <v>9.9139999999999997</v>
      </c>
    </row>
    <row r="4902" spans="1:10" x14ac:dyDescent="0.25">
      <c r="A4902" s="33">
        <v>43150</v>
      </c>
      <c r="B4902" s="44">
        <v>1.2410000000000001</v>
      </c>
      <c r="C4902" s="44">
        <v>132.24</v>
      </c>
      <c r="D4902" s="44">
        <v>25.327000000000002</v>
      </c>
      <c r="E4902" s="44">
        <v>7.4480000000000004</v>
      </c>
      <c r="F4902" s="44">
        <v>0.88590000000000002</v>
      </c>
      <c r="G4902" s="44">
        <v>311.14999999999998</v>
      </c>
      <c r="H4902" s="44">
        <v>4.1459999999999999</v>
      </c>
      <c r="I4902" s="44">
        <v>1.4097</v>
      </c>
      <c r="J4902" s="45">
        <v>9.9154999999999998</v>
      </c>
    </row>
    <row r="4903" spans="1:10" x14ac:dyDescent="0.25">
      <c r="A4903" s="33">
        <v>43151</v>
      </c>
      <c r="B4903" s="44">
        <v>1.234</v>
      </c>
      <c r="C4903" s="44">
        <v>132.25</v>
      </c>
      <c r="D4903" s="44">
        <v>25.318000000000001</v>
      </c>
      <c r="E4903" s="44">
        <v>7.4473000000000003</v>
      </c>
      <c r="F4903" s="44">
        <v>0.88168000000000002</v>
      </c>
      <c r="G4903" s="44">
        <v>311.77999999999997</v>
      </c>
      <c r="H4903" s="44">
        <v>4.1467000000000001</v>
      </c>
      <c r="I4903" s="44">
        <v>1.3928</v>
      </c>
      <c r="J4903" s="45">
        <v>9.9687999999999999</v>
      </c>
    </row>
    <row r="4904" spans="1:10" x14ac:dyDescent="0.25">
      <c r="A4904" s="33">
        <v>43152</v>
      </c>
      <c r="B4904" s="44">
        <v>1.2312000000000001</v>
      </c>
      <c r="C4904" s="44">
        <v>132.41</v>
      </c>
      <c r="D4904" s="44">
        <v>25.361000000000001</v>
      </c>
      <c r="E4904" s="44">
        <v>7.4465000000000003</v>
      </c>
      <c r="F4904" s="44">
        <v>0.88463000000000003</v>
      </c>
      <c r="G4904" s="44">
        <v>312.14999999999998</v>
      </c>
      <c r="H4904" s="44">
        <v>4.1589</v>
      </c>
      <c r="I4904" s="44">
        <v>1.4201999999999999</v>
      </c>
      <c r="J4904" s="45">
        <v>9.9648000000000003</v>
      </c>
    </row>
    <row r="4905" spans="1:10" x14ac:dyDescent="0.25">
      <c r="A4905" s="33">
        <v>43153</v>
      </c>
      <c r="B4905" s="44">
        <v>1.2276</v>
      </c>
      <c r="C4905" s="44">
        <v>131.47</v>
      </c>
      <c r="D4905" s="44">
        <v>25.315999999999999</v>
      </c>
      <c r="E4905" s="44">
        <v>7.4462000000000002</v>
      </c>
      <c r="F4905" s="44">
        <v>0.88343000000000005</v>
      </c>
      <c r="G4905" s="44">
        <v>312.69</v>
      </c>
      <c r="H4905" s="44">
        <v>4.1818999999999997</v>
      </c>
      <c r="I4905" s="44">
        <v>1.3991</v>
      </c>
      <c r="J4905" s="45">
        <v>9.9962999999999997</v>
      </c>
    </row>
    <row r="4906" spans="1:10" x14ac:dyDescent="0.25">
      <c r="A4906" s="33">
        <v>43154</v>
      </c>
      <c r="B4906" s="44">
        <v>1.2299</v>
      </c>
      <c r="C4906" s="44">
        <v>131.28</v>
      </c>
      <c r="D4906" s="44">
        <v>25.337</v>
      </c>
      <c r="E4906" s="44">
        <v>7.4469000000000003</v>
      </c>
      <c r="F4906" s="44">
        <v>0.87939999999999996</v>
      </c>
      <c r="G4906" s="44">
        <v>312.88</v>
      </c>
      <c r="H4906" s="44">
        <v>4.1698000000000004</v>
      </c>
      <c r="I4906" s="44">
        <v>1.3900999999999999</v>
      </c>
      <c r="J4906" s="45">
        <v>10.058299999999999</v>
      </c>
    </row>
    <row r="4907" spans="1:10" x14ac:dyDescent="0.25">
      <c r="A4907" s="33">
        <v>43157</v>
      </c>
      <c r="B4907" s="44">
        <v>1.232</v>
      </c>
      <c r="C4907" s="44">
        <v>131.6</v>
      </c>
      <c r="D4907" s="44">
        <v>25.390999999999998</v>
      </c>
      <c r="E4907" s="44">
        <v>7.4459</v>
      </c>
      <c r="F4907" s="44">
        <v>0.87819999999999998</v>
      </c>
      <c r="G4907" s="44">
        <v>313.58999999999997</v>
      </c>
      <c r="H4907" s="44">
        <v>4.1696999999999997</v>
      </c>
      <c r="I4907" s="44">
        <v>1.3969</v>
      </c>
      <c r="J4907" s="45">
        <v>10.0435</v>
      </c>
    </row>
    <row r="4908" spans="1:10" x14ac:dyDescent="0.25">
      <c r="A4908" s="33">
        <v>43158</v>
      </c>
      <c r="B4908" s="44">
        <v>1.2301</v>
      </c>
      <c r="C4908" s="44">
        <v>131.77000000000001</v>
      </c>
      <c r="D4908" s="44">
        <v>25.398</v>
      </c>
      <c r="E4908" s="44">
        <v>7.4459999999999997</v>
      </c>
      <c r="F4908" s="44">
        <v>0.88400000000000001</v>
      </c>
      <c r="G4908" s="44">
        <v>313.97000000000003</v>
      </c>
      <c r="H4908" s="44">
        <v>4.1669999999999998</v>
      </c>
      <c r="I4908" s="44">
        <v>1.4145000000000001</v>
      </c>
      <c r="J4908" s="45">
        <v>10.08</v>
      </c>
    </row>
    <row r="4909" spans="1:10" x14ac:dyDescent="0.25">
      <c r="A4909" s="33">
        <v>43159</v>
      </c>
      <c r="B4909" s="44">
        <v>1.2214</v>
      </c>
      <c r="C4909" s="44">
        <v>130.72</v>
      </c>
      <c r="D4909" s="44">
        <v>25.417999999999999</v>
      </c>
      <c r="E4909" s="44">
        <v>7.4465000000000003</v>
      </c>
      <c r="F4909" s="44">
        <v>0.88414999999999999</v>
      </c>
      <c r="G4909" s="44">
        <v>313.93</v>
      </c>
      <c r="H4909" s="44">
        <v>4.1780999999999997</v>
      </c>
      <c r="I4909" s="44">
        <v>1.4064000000000001</v>
      </c>
      <c r="J4909" s="45">
        <v>10.0923</v>
      </c>
    </row>
    <row r="4910" spans="1:10" x14ac:dyDescent="0.25">
      <c r="A4910" s="33">
        <v>43160</v>
      </c>
      <c r="B4910" s="44">
        <v>1.2171000000000001</v>
      </c>
      <c r="C4910" s="44">
        <v>129.97999999999999</v>
      </c>
      <c r="D4910" s="44">
        <v>25.434000000000001</v>
      </c>
      <c r="E4910" s="44">
        <v>7.4470000000000001</v>
      </c>
      <c r="F4910" s="44">
        <v>0.88519999999999999</v>
      </c>
      <c r="G4910" s="44">
        <v>313.77999999999997</v>
      </c>
      <c r="H4910" s="44">
        <v>4.1852999999999998</v>
      </c>
      <c r="I4910" s="44">
        <v>1.3931</v>
      </c>
      <c r="J4910" s="45">
        <v>10.118499999999999</v>
      </c>
    </row>
    <row r="4911" spans="1:10" x14ac:dyDescent="0.25">
      <c r="A4911" s="33">
        <v>43161</v>
      </c>
      <c r="B4911" s="44">
        <v>1.2312000000000001</v>
      </c>
      <c r="C4911" s="44">
        <v>129.77000000000001</v>
      </c>
      <c r="D4911" s="44">
        <v>25.408999999999999</v>
      </c>
      <c r="E4911" s="44">
        <v>7.4478999999999997</v>
      </c>
      <c r="F4911" s="44">
        <v>0.89319999999999999</v>
      </c>
      <c r="G4911" s="44">
        <v>313.88</v>
      </c>
      <c r="H4911" s="44">
        <v>4.1943999999999999</v>
      </c>
      <c r="I4911" s="44">
        <v>1.3915999999999999</v>
      </c>
      <c r="J4911" s="45">
        <v>10.164300000000001</v>
      </c>
    </row>
    <row r="4912" spans="1:10" x14ac:dyDescent="0.25">
      <c r="A4912" s="33">
        <v>43164</v>
      </c>
      <c r="B4912" s="44">
        <v>1.2306999999999999</v>
      </c>
      <c r="C4912" s="44">
        <v>130.02000000000001</v>
      </c>
      <c r="D4912" s="44">
        <v>25.404</v>
      </c>
      <c r="E4912" s="44">
        <v>7.4467999999999996</v>
      </c>
      <c r="F4912" s="44">
        <v>0.89070000000000005</v>
      </c>
      <c r="G4912" s="44">
        <v>313.76</v>
      </c>
      <c r="H4912" s="44">
        <v>4.1909000000000001</v>
      </c>
      <c r="I4912" s="44">
        <v>1.4092</v>
      </c>
      <c r="J4912" s="45">
        <v>10.1683</v>
      </c>
    </row>
    <row r="4913" spans="1:10" x14ac:dyDescent="0.25">
      <c r="A4913" s="33">
        <v>43165</v>
      </c>
      <c r="B4913" s="44">
        <v>1.2411000000000001</v>
      </c>
      <c r="C4913" s="44">
        <v>131.84</v>
      </c>
      <c r="D4913" s="44">
        <v>25.38</v>
      </c>
      <c r="E4913" s="44">
        <v>7.4493999999999998</v>
      </c>
      <c r="F4913" s="44">
        <v>0.89165000000000005</v>
      </c>
      <c r="G4913" s="44">
        <v>313.11</v>
      </c>
      <c r="H4913" s="44">
        <v>4.1814999999999998</v>
      </c>
      <c r="I4913" s="44">
        <v>1.4084000000000001</v>
      </c>
      <c r="J4913" s="45">
        <v>10.1835</v>
      </c>
    </row>
    <row r="4914" spans="1:10" x14ac:dyDescent="0.25">
      <c r="A4914" s="33">
        <v>43166</v>
      </c>
      <c r="B4914" s="44">
        <v>1.2417</v>
      </c>
      <c r="C4914" s="44">
        <v>131.41</v>
      </c>
      <c r="D4914" s="44">
        <v>25.420999999999999</v>
      </c>
      <c r="E4914" s="44">
        <v>7.4501999999999997</v>
      </c>
      <c r="F4914" s="44">
        <v>0.89512999999999998</v>
      </c>
      <c r="G4914" s="44">
        <v>311.74</v>
      </c>
      <c r="H4914" s="44">
        <v>4.1939000000000002</v>
      </c>
      <c r="I4914" s="44">
        <v>1.4107000000000001</v>
      </c>
      <c r="J4914" s="45">
        <v>10.238300000000001</v>
      </c>
    </row>
    <row r="4915" spans="1:10" x14ac:dyDescent="0.25">
      <c r="A4915" s="33">
        <v>43167</v>
      </c>
      <c r="B4915" s="44">
        <v>1.2421</v>
      </c>
      <c r="C4915" s="44">
        <v>131.83000000000001</v>
      </c>
      <c r="D4915" s="44">
        <v>25.427</v>
      </c>
      <c r="E4915" s="44">
        <v>7.4504999999999999</v>
      </c>
      <c r="F4915" s="44">
        <v>0.89464999999999995</v>
      </c>
      <c r="G4915" s="44">
        <v>312.02</v>
      </c>
      <c r="H4915" s="44">
        <v>4.2042000000000002</v>
      </c>
      <c r="I4915" s="44">
        <v>1.4046000000000001</v>
      </c>
      <c r="J4915" s="45">
        <v>10.2173</v>
      </c>
    </row>
    <row r="4916" spans="1:10" x14ac:dyDescent="0.25">
      <c r="A4916" s="33">
        <v>43168</v>
      </c>
      <c r="B4916" s="44">
        <v>1.2291000000000001</v>
      </c>
      <c r="C4916" s="44">
        <v>131.31</v>
      </c>
      <c r="D4916" s="44">
        <v>25.454000000000001</v>
      </c>
      <c r="E4916" s="44">
        <v>7.4493999999999998</v>
      </c>
      <c r="F4916" s="44">
        <v>0.88893</v>
      </c>
      <c r="G4916" s="44">
        <v>311.93</v>
      </c>
      <c r="H4916" s="44">
        <v>4.2018000000000004</v>
      </c>
      <c r="I4916" s="44">
        <v>1.4075</v>
      </c>
      <c r="J4916" s="45">
        <v>10.1648</v>
      </c>
    </row>
    <row r="4917" spans="1:10" x14ac:dyDescent="0.25">
      <c r="A4917" s="33">
        <v>43171</v>
      </c>
      <c r="B4917" s="44">
        <v>1.2302</v>
      </c>
      <c r="C4917" s="44">
        <v>131.04</v>
      </c>
      <c r="D4917" s="44">
        <v>25.448</v>
      </c>
      <c r="E4917" s="44">
        <v>7.4496000000000002</v>
      </c>
      <c r="F4917" s="44">
        <v>0.88590000000000002</v>
      </c>
      <c r="G4917" s="44">
        <v>311.89</v>
      </c>
      <c r="H4917" s="44">
        <v>4.2012999999999998</v>
      </c>
      <c r="I4917" s="44">
        <v>1.3954</v>
      </c>
      <c r="J4917" s="45">
        <v>10.1563</v>
      </c>
    </row>
    <row r="4918" spans="1:10" x14ac:dyDescent="0.25">
      <c r="A4918" s="33">
        <v>43172</v>
      </c>
      <c r="B4918" s="44">
        <v>1.2378</v>
      </c>
      <c r="C4918" s="44">
        <v>132.31</v>
      </c>
      <c r="D4918" s="44">
        <v>25.471</v>
      </c>
      <c r="E4918" s="44">
        <v>7.4485999999999999</v>
      </c>
      <c r="F4918" s="44">
        <v>0.88649999999999995</v>
      </c>
      <c r="G4918" s="44">
        <v>311.91000000000003</v>
      </c>
      <c r="H4918" s="44">
        <v>4.2119</v>
      </c>
      <c r="I4918" s="44">
        <v>1.3809</v>
      </c>
      <c r="J4918" s="45">
        <v>10.1568</v>
      </c>
    </row>
    <row r="4919" spans="1:10" x14ac:dyDescent="0.25">
      <c r="A4919" s="33">
        <v>43173</v>
      </c>
      <c r="B4919" s="44">
        <v>1.2369000000000001</v>
      </c>
      <c r="C4919" s="44">
        <v>131.77000000000001</v>
      </c>
      <c r="D4919" s="44">
        <v>25.446999999999999</v>
      </c>
      <c r="E4919" s="44">
        <v>7.4493</v>
      </c>
      <c r="F4919" s="44">
        <v>0.88629999999999998</v>
      </c>
      <c r="G4919" s="44">
        <v>311.63</v>
      </c>
      <c r="H4919" s="44">
        <v>4.2023000000000001</v>
      </c>
      <c r="I4919" s="44">
        <v>1.3825000000000001</v>
      </c>
      <c r="J4919" s="45">
        <v>10.125500000000001</v>
      </c>
    </row>
    <row r="4920" spans="1:10" x14ac:dyDescent="0.25">
      <c r="A4920" s="33">
        <v>43174</v>
      </c>
      <c r="B4920" s="44">
        <v>1.2341</v>
      </c>
      <c r="C4920" s="44">
        <v>130.9</v>
      </c>
      <c r="D4920" s="44">
        <v>25.416</v>
      </c>
      <c r="E4920" s="44">
        <v>7.4486999999999997</v>
      </c>
      <c r="F4920" s="44">
        <v>0.88480000000000003</v>
      </c>
      <c r="G4920" s="44">
        <v>311.07</v>
      </c>
      <c r="H4920" s="44">
        <v>4.2122000000000002</v>
      </c>
      <c r="I4920" s="44">
        <v>1.3877999999999999</v>
      </c>
      <c r="J4920" s="45">
        <v>10.0943</v>
      </c>
    </row>
    <row r="4921" spans="1:10" x14ac:dyDescent="0.25">
      <c r="A4921" s="33">
        <v>43175</v>
      </c>
      <c r="B4921" s="44">
        <v>1.2301</v>
      </c>
      <c r="C4921" s="44">
        <v>130.21</v>
      </c>
      <c r="D4921" s="44">
        <v>25.414999999999999</v>
      </c>
      <c r="E4921" s="44">
        <v>7.4485999999999999</v>
      </c>
      <c r="F4921" s="44">
        <v>0.88253000000000004</v>
      </c>
      <c r="G4921" s="44">
        <v>311.04000000000002</v>
      </c>
      <c r="H4921" s="44">
        <v>4.2172999999999998</v>
      </c>
      <c r="I4921" s="44">
        <v>1.3861000000000001</v>
      </c>
      <c r="J4921" s="45">
        <v>10.079499999999999</v>
      </c>
    </row>
    <row r="4922" spans="1:10" x14ac:dyDescent="0.25">
      <c r="A4922" s="33">
        <v>43178</v>
      </c>
      <c r="B4922" s="44">
        <v>1.2309000000000001</v>
      </c>
      <c r="C4922" s="44">
        <v>130.65</v>
      </c>
      <c r="D4922" s="44">
        <v>25.431999999999999</v>
      </c>
      <c r="E4922" s="44">
        <v>7.4484000000000004</v>
      </c>
      <c r="F4922" s="44">
        <v>0.87592999999999999</v>
      </c>
      <c r="G4922" s="44">
        <v>310.98</v>
      </c>
      <c r="H4922" s="44">
        <v>4.2171000000000003</v>
      </c>
      <c r="I4922" s="44">
        <v>1.4058999999999999</v>
      </c>
      <c r="J4922" s="45">
        <v>10.0838</v>
      </c>
    </row>
    <row r="4923" spans="1:10" x14ac:dyDescent="0.25">
      <c r="A4923" s="33">
        <v>43179</v>
      </c>
      <c r="B4923" s="44">
        <v>1.2276</v>
      </c>
      <c r="C4923" s="44">
        <v>130.72</v>
      </c>
      <c r="D4923" s="44">
        <v>25.422999999999998</v>
      </c>
      <c r="E4923" s="44">
        <v>7.4485000000000001</v>
      </c>
      <c r="F4923" s="44">
        <v>0.87714999999999999</v>
      </c>
      <c r="G4923" s="44">
        <v>311.13</v>
      </c>
      <c r="H4923" s="44">
        <v>4.2276999999999996</v>
      </c>
      <c r="I4923" s="44">
        <v>1.4157</v>
      </c>
      <c r="J4923" s="45">
        <v>10.0563</v>
      </c>
    </row>
    <row r="4924" spans="1:10" x14ac:dyDescent="0.25">
      <c r="A4924" s="33">
        <v>43180</v>
      </c>
      <c r="B4924" s="44">
        <v>1.2285999999999999</v>
      </c>
      <c r="C4924" s="44">
        <v>130.5</v>
      </c>
      <c r="D4924" s="44">
        <v>25.422000000000001</v>
      </c>
      <c r="E4924" s="44">
        <v>7.4485999999999999</v>
      </c>
      <c r="F4924" s="44">
        <v>0.87402999999999997</v>
      </c>
      <c r="G4924" s="44">
        <v>311.43</v>
      </c>
      <c r="H4924" s="44">
        <v>4.2363999999999997</v>
      </c>
      <c r="I4924" s="44">
        <v>1.4023000000000001</v>
      </c>
      <c r="J4924" s="45">
        <v>10.0883</v>
      </c>
    </row>
    <row r="4925" spans="1:10" x14ac:dyDescent="0.25">
      <c r="A4925" s="33">
        <v>43181</v>
      </c>
      <c r="B4925" s="44">
        <v>1.2316</v>
      </c>
      <c r="C4925" s="44">
        <v>129.75</v>
      </c>
      <c r="D4925" s="44">
        <v>25.399000000000001</v>
      </c>
      <c r="E4925" s="44">
        <v>7.4484000000000004</v>
      </c>
      <c r="F4925" s="44">
        <v>0.872</v>
      </c>
      <c r="G4925" s="44">
        <v>311.66000000000003</v>
      </c>
      <c r="H4925" s="44">
        <v>4.2217000000000002</v>
      </c>
      <c r="I4925" s="44">
        <v>1.4185000000000001</v>
      </c>
      <c r="J4925" s="45">
        <v>10.119999999999999</v>
      </c>
    </row>
    <row r="4926" spans="1:10" x14ac:dyDescent="0.25">
      <c r="A4926" s="33">
        <v>43182</v>
      </c>
      <c r="B4926" s="44">
        <v>1.2345999999999999</v>
      </c>
      <c r="C4926" s="44">
        <v>129.74</v>
      </c>
      <c r="D4926" s="44">
        <v>25.405000000000001</v>
      </c>
      <c r="E4926" s="44">
        <v>7.4478</v>
      </c>
      <c r="F4926" s="44">
        <v>0.87285000000000001</v>
      </c>
      <c r="G4926" s="44">
        <v>312.89999999999998</v>
      </c>
      <c r="H4926" s="44">
        <v>4.2262000000000004</v>
      </c>
      <c r="I4926" s="44">
        <v>1.4196</v>
      </c>
      <c r="J4926" s="45">
        <v>10.1943</v>
      </c>
    </row>
    <row r="4927" spans="1:10" x14ac:dyDescent="0.25">
      <c r="A4927" s="33">
        <v>43185</v>
      </c>
      <c r="B4927" s="44">
        <v>1.2411000000000001</v>
      </c>
      <c r="C4927" s="44">
        <v>130.47</v>
      </c>
      <c r="D4927" s="44">
        <v>25.446000000000002</v>
      </c>
      <c r="E4927" s="44">
        <v>7.4481999999999999</v>
      </c>
      <c r="F4927" s="44">
        <v>0.87248000000000003</v>
      </c>
      <c r="G4927" s="44">
        <v>312.73</v>
      </c>
      <c r="H4927" s="44">
        <v>4.2300000000000004</v>
      </c>
      <c r="I4927" s="44">
        <v>1.4164000000000001</v>
      </c>
      <c r="J4927" s="45">
        <v>10.1868</v>
      </c>
    </row>
    <row r="4928" spans="1:10" x14ac:dyDescent="0.25">
      <c r="A4928" s="33">
        <v>43186</v>
      </c>
      <c r="B4928" s="44">
        <v>1.2376</v>
      </c>
      <c r="C4928" s="44">
        <v>131.04</v>
      </c>
      <c r="D4928" s="44">
        <v>25.472999999999999</v>
      </c>
      <c r="E4928" s="44">
        <v>7.4489000000000001</v>
      </c>
      <c r="F4928" s="44">
        <v>0.87939999999999996</v>
      </c>
      <c r="G4928" s="44">
        <v>312.85000000000002</v>
      </c>
      <c r="H4928" s="44">
        <v>4.2195999999999998</v>
      </c>
      <c r="I4928" s="44">
        <v>1.4140999999999999</v>
      </c>
      <c r="J4928" s="45">
        <v>10.2156</v>
      </c>
    </row>
    <row r="4929" spans="1:10" x14ac:dyDescent="0.25">
      <c r="A4929" s="33">
        <v>43187</v>
      </c>
      <c r="B4929" s="44">
        <v>1.2398</v>
      </c>
      <c r="C4929" s="44">
        <v>131.6</v>
      </c>
      <c r="D4929" s="44">
        <v>25.462</v>
      </c>
      <c r="E4929" s="44">
        <v>7.4512999999999998</v>
      </c>
      <c r="F4929" s="44">
        <v>0.87605</v>
      </c>
      <c r="G4929" s="44">
        <v>312.51</v>
      </c>
      <c r="H4929" s="44">
        <v>4.2072000000000003</v>
      </c>
      <c r="I4929" s="44">
        <v>1.417</v>
      </c>
      <c r="J4929" s="45">
        <v>10.28</v>
      </c>
    </row>
    <row r="4930" spans="1:10" x14ac:dyDescent="0.25">
      <c r="A4930" s="33">
        <v>43188</v>
      </c>
      <c r="B4930" s="44">
        <v>1.2321</v>
      </c>
      <c r="C4930" s="44">
        <v>131.15</v>
      </c>
      <c r="D4930" s="44">
        <v>25.425000000000001</v>
      </c>
      <c r="E4930" s="44">
        <v>7.4530000000000003</v>
      </c>
      <c r="F4930" s="44">
        <v>0.87490000000000001</v>
      </c>
      <c r="G4930" s="44">
        <v>312.13</v>
      </c>
      <c r="H4930" s="44">
        <v>4.2106000000000003</v>
      </c>
      <c r="I4930" s="44">
        <v>1.4244000000000001</v>
      </c>
      <c r="J4930" s="45">
        <v>10.2843</v>
      </c>
    </row>
    <row r="4931" spans="1:10" x14ac:dyDescent="0.25">
      <c r="A4931" s="33">
        <v>43193</v>
      </c>
      <c r="B4931" s="44">
        <v>1.2307999999999999</v>
      </c>
      <c r="C4931" s="44">
        <v>130.76</v>
      </c>
      <c r="D4931" s="44">
        <v>25.367000000000001</v>
      </c>
      <c r="E4931" s="44">
        <v>7.4492000000000003</v>
      </c>
      <c r="F4931" s="44">
        <v>0.87522999999999995</v>
      </c>
      <c r="G4931" s="44">
        <v>312.24</v>
      </c>
      <c r="H4931" s="44">
        <v>4.2087000000000003</v>
      </c>
      <c r="I4931" s="44">
        <v>1.4258999999999999</v>
      </c>
      <c r="J4931" s="45">
        <v>10.296799999999999</v>
      </c>
    </row>
    <row r="4932" spans="1:10" x14ac:dyDescent="0.25">
      <c r="A4932" s="33">
        <v>43194</v>
      </c>
      <c r="B4932" s="44">
        <v>1.2276</v>
      </c>
      <c r="C4932" s="44">
        <v>130.43</v>
      </c>
      <c r="D4932" s="44">
        <v>25.34</v>
      </c>
      <c r="E4932" s="44">
        <v>7.4499000000000004</v>
      </c>
      <c r="F4932" s="44">
        <v>0.87573000000000001</v>
      </c>
      <c r="G4932" s="44">
        <v>311.67</v>
      </c>
      <c r="H4932" s="44">
        <v>4.2035</v>
      </c>
      <c r="I4932" s="44">
        <v>1.4081999999999999</v>
      </c>
      <c r="J4932" s="45">
        <v>10.317500000000001</v>
      </c>
    </row>
    <row r="4933" spans="1:10" x14ac:dyDescent="0.25">
      <c r="A4933" s="33">
        <v>43195</v>
      </c>
      <c r="B4933" s="44">
        <v>1.226</v>
      </c>
      <c r="C4933" s="44">
        <v>131.26</v>
      </c>
      <c r="D4933" s="44">
        <v>25.327000000000002</v>
      </c>
      <c r="E4933" s="44">
        <v>7.4471999999999996</v>
      </c>
      <c r="F4933" s="44">
        <v>0.87395</v>
      </c>
      <c r="G4933" s="44">
        <v>310.95999999999998</v>
      </c>
      <c r="H4933" s="44">
        <v>4.2041000000000004</v>
      </c>
      <c r="I4933" s="44">
        <v>1.4063000000000001</v>
      </c>
      <c r="J4933" s="45">
        <v>10.314</v>
      </c>
    </row>
    <row r="4934" spans="1:10" x14ac:dyDescent="0.25">
      <c r="A4934" s="33">
        <v>43196</v>
      </c>
      <c r="B4934" s="44">
        <v>1.2234</v>
      </c>
      <c r="C4934" s="44">
        <v>131.32</v>
      </c>
      <c r="D4934" s="44">
        <v>25.338999999999999</v>
      </c>
      <c r="E4934" s="44">
        <v>7.4474</v>
      </c>
      <c r="F4934" s="44">
        <v>0.87295</v>
      </c>
      <c r="G4934" s="44">
        <v>312.56</v>
      </c>
      <c r="H4934" s="44">
        <v>4.1982999999999997</v>
      </c>
      <c r="I4934" s="44">
        <v>1.4212</v>
      </c>
      <c r="J4934" s="45">
        <v>10.298299999999999</v>
      </c>
    </row>
    <row r="4935" spans="1:10" x14ac:dyDescent="0.25">
      <c r="A4935" s="33">
        <v>43199</v>
      </c>
      <c r="B4935" s="44">
        <v>1.2303999999999999</v>
      </c>
      <c r="C4935" s="44">
        <v>131.66</v>
      </c>
      <c r="D4935" s="44">
        <v>25.356999999999999</v>
      </c>
      <c r="E4935" s="44">
        <v>7.4469000000000003</v>
      </c>
      <c r="F4935" s="44">
        <v>0.87087999999999999</v>
      </c>
      <c r="G4935" s="44">
        <v>312.10000000000002</v>
      </c>
      <c r="H4935" s="44">
        <v>4.1951999999999998</v>
      </c>
      <c r="I4935" s="44">
        <v>1.4348000000000001</v>
      </c>
      <c r="J4935" s="45">
        <v>10.295999999999999</v>
      </c>
    </row>
    <row r="4936" spans="1:10" x14ac:dyDescent="0.25">
      <c r="A4936" s="33">
        <v>43200</v>
      </c>
      <c r="B4936" s="44">
        <v>1.2361</v>
      </c>
      <c r="C4936" s="44">
        <v>132.28</v>
      </c>
      <c r="D4936" s="44">
        <v>25.335000000000001</v>
      </c>
      <c r="E4936" s="44">
        <v>7.4467999999999996</v>
      </c>
      <c r="F4936" s="44">
        <v>0.87182999999999999</v>
      </c>
      <c r="G4936" s="44">
        <v>311.82</v>
      </c>
      <c r="H4936" s="44">
        <v>4.1929999999999996</v>
      </c>
      <c r="I4936" s="44">
        <v>1.4140999999999999</v>
      </c>
      <c r="J4936" s="45">
        <v>10.285500000000001</v>
      </c>
    </row>
    <row r="4937" spans="1:10" x14ac:dyDescent="0.25">
      <c r="A4937" s="33">
        <v>43201</v>
      </c>
      <c r="B4937" s="44">
        <v>1.2383999999999999</v>
      </c>
      <c r="C4937" s="44">
        <v>132.26</v>
      </c>
      <c r="D4937" s="44">
        <v>25.323</v>
      </c>
      <c r="E4937" s="44">
        <v>7.4448999999999996</v>
      </c>
      <c r="F4937" s="44">
        <v>0.87360000000000004</v>
      </c>
      <c r="G4937" s="44">
        <v>311.74</v>
      </c>
      <c r="H4937" s="44">
        <v>4.1914999999999996</v>
      </c>
      <c r="I4937" s="44">
        <v>1.4266000000000001</v>
      </c>
      <c r="J4937" s="45">
        <v>10.286300000000001</v>
      </c>
    </row>
    <row r="4938" spans="1:10" x14ac:dyDescent="0.25">
      <c r="A4938" s="33">
        <v>43202</v>
      </c>
      <c r="B4938" s="44">
        <v>1.2323</v>
      </c>
      <c r="C4938" s="44">
        <v>132.04</v>
      </c>
      <c r="D4938" s="44">
        <v>25.315999999999999</v>
      </c>
      <c r="E4938" s="44">
        <v>7.4451000000000001</v>
      </c>
      <c r="F4938" s="44">
        <v>0.86745000000000005</v>
      </c>
      <c r="G4938" s="44">
        <v>311.39999999999998</v>
      </c>
      <c r="H4938" s="44">
        <v>4.1844000000000001</v>
      </c>
      <c r="I4938" s="44">
        <v>1.4115</v>
      </c>
      <c r="J4938" s="45">
        <v>10.372299999999999</v>
      </c>
    </row>
    <row r="4939" spans="1:10" x14ac:dyDescent="0.25">
      <c r="A4939" s="33">
        <v>43203</v>
      </c>
      <c r="B4939" s="44">
        <v>1.2317</v>
      </c>
      <c r="C4939" s="44">
        <v>132.63999999999999</v>
      </c>
      <c r="D4939" s="44">
        <v>25.306999999999999</v>
      </c>
      <c r="E4939" s="44">
        <v>7.4466999999999999</v>
      </c>
      <c r="F4939" s="44">
        <v>0.86399999999999999</v>
      </c>
      <c r="G4939" s="44">
        <v>311.13</v>
      </c>
      <c r="H4939" s="44">
        <v>4.1763000000000003</v>
      </c>
      <c r="I4939" s="44">
        <v>1.3965000000000001</v>
      </c>
      <c r="J4939" s="45">
        <v>10.379799999999999</v>
      </c>
    </row>
    <row r="4940" spans="1:10" x14ac:dyDescent="0.25">
      <c r="A4940" s="33">
        <v>43206</v>
      </c>
      <c r="B4940" s="44">
        <v>1.2370000000000001</v>
      </c>
      <c r="C4940" s="44">
        <v>132.77000000000001</v>
      </c>
      <c r="D4940" s="44">
        <v>25.265000000000001</v>
      </c>
      <c r="E4940" s="44">
        <v>7.4473000000000003</v>
      </c>
      <c r="F4940" s="44">
        <v>0.86465000000000003</v>
      </c>
      <c r="G4940" s="44">
        <v>310.3</v>
      </c>
      <c r="H4940" s="44">
        <v>4.1627000000000001</v>
      </c>
      <c r="I4940" s="44">
        <v>1.4021999999999999</v>
      </c>
      <c r="J4940" s="45">
        <v>10.404500000000001</v>
      </c>
    </row>
    <row r="4941" spans="1:10" x14ac:dyDescent="0.25">
      <c r="A4941" s="33">
        <v>43207</v>
      </c>
      <c r="B4941" s="44">
        <v>1.2357</v>
      </c>
      <c r="C4941" s="44">
        <v>132.35</v>
      </c>
      <c r="D4941" s="44">
        <v>25.254000000000001</v>
      </c>
      <c r="E4941" s="44">
        <v>7.4474</v>
      </c>
      <c r="F4941" s="44">
        <v>0.86280000000000001</v>
      </c>
      <c r="G4941" s="44">
        <v>310.83999999999997</v>
      </c>
      <c r="H4941" s="44">
        <v>4.1601999999999997</v>
      </c>
      <c r="I4941" s="44">
        <v>1.4061999999999999</v>
      </c>
      <c r="J4941" s="45">
        <v>10.391299999999999</v>
      </c>
    </row>
    <row r="4942" spans="1:10" x14ac:dyDescent="0.25">
      <c r="A4942" s="33">
        <v>43208</v>
      </c>
      <c r="B4942" s="44">
        <v>1.2387999999999999</v>
      </c>
      <c r="C4942" s="44">
        <v>132.82</v>
      </c>
      <c r="D4942" s="44">
        <v>25.303000000000001</v>
      </c>
      <c r="E4942" s="44">
        <v>7.4478</v>
      </c>
      <c r="F4942" s="44">
        <v>0.87104999999999999</v>
      </c>
      <c r="G4942" s="44">
        <v>310.16000000000003</v>
      </c>
      <c r="H4942" s="44">
        <v>4.1696999999999997</v>
      </c>
      <c r="I4942" s="44">
        <v>1.4053</v>
      </c>
      <c r="J4942" s="45">
        <v>10.4033</v>
      </c>
    </row>
    <row r="4943" spans="1:10" x14ac:dyDescent="0.25">
      <c r="A4943" s="33">
        <v>43209</v>
      </c>
      <c r="B4943" s="44">
        <v>1.2382</v>
      </c>
      <c r="C4943" s="44">
        <v>132.88</v>
      </c>
      <c r="D4943" s="44">
        <v>25.327000000000002</v>
      </c>
      <c r="E4943" s="44">
        <v>7.4478</v>
      </c>
      <c r="F4943" s="44">
        <v>0.86975000000000002</v>
      </c>
      <c r="G4943" s="44">
        <v>310.37</v>
      </c>
      <c r="H4943" s="44">
        <v>4.1664000000000003</v>
      </c>
      <c r="I4943" s="44">
        <v>1.3924000000000001</v>
      </c>
      <c r="J4943" s="45">
        <v>10.377800000000001</v>
      </c>
    </row>
    <row r="4944" spans="1:10" x14ac:dyDescent="0.25">
      <c r="A4944" s="33">
        <v>43210</v>
      </c>
      <c r="B4944" s="44">
        <v>1.2309000000000001</v>
      </c>
      <c r="C4944" s="44">
        <v>132.41</v>
      </c>
      <c r="D4944" s="44">
        <v>25.34</v>
      </c>
      <c r="E4944" s="44">
        <v>7.4477000000000002</v>
      </c>
      <c r="F4944" s="44">
        <v>0.87607999999999997</v>
      </c>
      <c r="G4944" s="44">
        <v>310.52</v>
      </c>
      <c r="H4944" s="44">
        <v>4.1677</v>
      </c>
      <c r="I4944" s="44">
        <v>1.3807</v>
      </c>
      <c r="J4944" s="45">
        <v>10.3703</v>
      </c>
    </row>
    <row r="4945" spans="1:10" x14ac:dyDescent="0.25">
      <c r="A4945" s="33">
        <v>43213</v>
      </c>
      <c r="B4945" s="44">
        <v>1.2238</v>
      </c>
      <c r="C4945" s="44">
        <v>132.38</v>
      </c>
      <c r="D4945" s="44">
        <v>25.408000000000001</v>
      </c>
      <c r="E4945" s="44">
        <v>7.4477000000000002</v>
      </c>
      <c r="F4945" s="44">
        <v>0.87639999999999996</v>
      </c>
      <c r="G4945" s="44">
        <v>311.38</v>
      </c>
      <c r="H4945" s="44">
        <v>4.1893000000000002</v>
      </c>
      <c r="I4945" s="44">
        <v>1.3587</v>
      </c>
      <c r="J4945" s="45">
        <v>10.376300000000001</v>
      </c>
    </row>
    <row r="4946" spans="1:10" x14ac:dyDescent="0.25">
      <c r="A4946" s="33">
        <v>43214</v>
      </c>
      <c r="B4946" s="44">
        <v>1.2213000000000001</v>
      </c>
      <c r="C4946" s="44">
        <v>132.91999999999999</v>
      </c>
      <c r="D4946" s="44">
        <v>25.437000000000001</v>
      </c>
      <c r="E4946" s="44">
        <v>7.4478</v>
      </c>
      <c r="F4946" s="44">
        <v>0.87468000000000001</v>
      </c>
      <c r="G4946" s="44">
        <v>312.83</v>
      </c>
      <c r="H4946" s="44">
        <v>4.1996000000000002</v>
      </c>
      <c r="I4946" s="44">
        <v>1.3681000000000001</v>
      </c>
      <c r="J4946" s="45">
        <v>10.3775</v>
      </c>
    </row>
    <row r="4947" spans="1:10" x14ac:dyDescent="0.25">
      <c r="A4947" s="33">
        <v>43215</v>
      </c>
      <c r="B4947" s="44">
        <v>1.2184999999999999</v>
      </c>
      <c r="C4947" s="44">
        <v>133.03</v>
      </c>
      <c r="D4947" s="44">
        <v>25.466000000000001</v>
      </c>
      <c r="E4947" s="44">
        <v>7.4489000000000001</v>
      </c>
      <c r="F4947" s="44">
        <v>0.87380000000000002</v>
      </c>
      <c r="G4947" s="44">
        <v>313.2</v>
      </c>
      <c r="H4947" s="44">
        <v>4.2241</v>
      </c>
      <c r="I4947" s="44">
        <v>1.3620000000000001</v>
      </c>
      <c r="J4947" s="45">
        <v>10.422000000000001</v>
      </c>
    </row>
    <row r="4948" spans="1:10" x14ac:dyDescent="0.25">
      <c r="A4948" s="33">
        <v>43216</v>
      </c>
      <c r="B4948" s="44">
        <v>1.2168000000000001</v>
      </c>
      <c r="C4948" s="44">
        <v>132.87</v>
      </c>
      <c r="D4948" s="44">
        <v>25.472000000000001</v>
      </c>
      <c r="E4948" s="44">
        <v>7.4508999999999999</v>
      </c>
      <c r="F4948" s="44">
        <v>0.871</v>
      </c>
      <c r="G4948" s="44">
        <v>312.8</v>
      </c>
      <c r="H4948" s="44">
        <v>4.2359999999999998</v>
      </c>
      <c r="I4948" s="44">
        <v>1.3424</v>
      </c>
      <c r="J4948" s="45">
        <v>10.447800000000001</v>
      </c>
    </row>
    <row r="4949" spans="1:10" x14ac:dyDescent="0.25">
      <c r="A4949" s="33">
        <v>43217</v>
      </c>
      <c r="B4949" s="44">
        <v>1.2070000000000001</v>
      </c>
      <c r="C4949" s="44">
        <v>131.94999999999999</v>
      </c>
      <c r="D4949" s="44">
        <v>25.471</v>
      </c>
      <c r="E4949" s="44">
        <v>7.4500999999999999</v>
      </c>
      <c r="F4949" s="44">
        <v>0.877</v>
      </c>
      <c r="G4949" s="44">
        <v>312.83999999999997</v>
      </c>
      <c r="H4949" s="44">
        <v>4.2161</v>
      </c>
      <c r="I4949" s="44">
        <v>1.3375999999999999</v>
      </c>
      <c r="J4949" s="45">
        <v>10.517799999999999</v>
      </c>
    </row>
    <row r="4950" spans="1:10" x14ac:dyDescent="0.25">
      <c r="A4950" s="33">
        <v>43220</v>
      </c>
      <c r="B4950" s="44">
        <v>1.2079</v>
      </c>
      <c r="C4950" s="44">
        <v>132.12</v>
      </c>
      <c r="D4950" s="44">
        <v>25.542000000000002</v>
      </c>
      <c r="E4950" s="44">
        <v>7.4500999999999999</v>
      </c>
      <c r="F4950" s="44">
        <v>0.87960000000000005</v>
      </c>
      <c r="G4950" s="44">
        <v>313.55</v>
      </c>
      <c r="H4950" s="44">
        <v>4.2263999999999999</v>
      </c>
      <c r="I4950" s="44">
        <v>1.341</v>
      </c>
      <c r="J4950" s="45">
        <v>10.4993</v>
      </c>
    </row>
    <row r="4951" spans="1:10" x14ac:dyDescent="0.25">
      <c r="A4951" s="33">
        <v>43222</v>
      </c>
      <c r="B4951" s="44">
        <v>1.2007000000000001</v>
      </c>
      <c r="C4951" s="44">
        <v>131.84</v>
      </c>
      <c r="D4951" s="44">
        <v>25.600999999999999</v>
      </c>
      <c r="E4951" s="44">
        <v>7.4488000000000003</v>
      </c>
      <c r="F4951" s="44">
        <v>0.88039999999999996</v>
      </c>
      <c r="G4951" s="44">
        <v>314.04000000000002</v>
      </c>
      <c r="H4951" s="44">
        <v>4.2755000000000001</v>
      </c>
      <c r="I4951" s="44">
        <v>1.3372999999999999</v>
      </c>
      <c r="J4951" s="45">
        <v>10.6174</v>
      </c>
    </row>
    <row r="4952" spans="1:10" x14ac:dyDescent="0.25">
      <c r="A4952" s="33">
        <v>43223</v>
      </c>
      <c r="B4952" s="44">
        <v>1.1992</v>
      </c>
      <c r="C4952" s="44">
        <v>131.03</v>
      </c>
      <c r="D4952" s="44">
        <v>25.585000000000001</v>
      </c>
      <c r="E4952" s="44">
        <v>7.4497</v>
      </c>
      <c r="F4952" s="44">
        <v>0.88180000000000003</v>
      </c>
      <c r="G4952" s="44">
        <v>314.06</v>
      </c>
      <c r="H4952" s="44">
        <v>4.2628000000000004</v>
      </c>
      <c r="I4952" s="44">
        <v>1.3582000000000001</v>
      </c>
      <c r="J4952" s="45">
        <v>10.6045</v>
      </c>
    </row>
    <row r="4953" spans="1:10" x14ac:dyDescent="0.25">
      <c r="A4953" s="33">
        <v>43224</v>
      </c>
      <c r="B4953" s="44">
        <v>1.1969000000000001</v>
      </c>
      <c r="C4953" s="44">
        <v>130.37</v>
      </c>
      <c r="D4953" s="44">
        <v>25.503</v>
      </c>
      <c r="E4953" s="44">
        <v>7.4492000000000003</v>
      </c>
      <c r="F4953" s="44">
        <v>0.88234999999999997</v>
      </c>
      <c r="G4953" s="44">
        <v>313.87</v>
      </c>
      <c r="H4953" s="44">
        <v>4.2542999999999997</v>
      </c>
      <c r="I4953" s="44">
        <v>1.3647</v>
      </c>
      <c r="J4953" s="45">
        <v>10.5715</v>
      </c>
    </row>
    <row r="4954" spans="1:10" x14ac:dyDescent="0.25">
      <c r="A4954" s="33">
        <v>43227</v>
      </c>
      <c r="B4954" s="44">
        <v>1.1901999999999999</v>
      </c>
      <c r="C4954" s="44">
        <v>130.15</v>
      </c>
      <c r="D4954" s="44">
        <v>25.518000000000001</v>
      </c>
      <c r="E4954" s="44">
        <v>7.4485999999999999</v>
      </c>
      <c r="F4954" s="44">
        <v>0.88009999999999999</v>
      </c>
      <c r="G4954" s="44">
        <v>314.33999999999997</v>
      </c>
      <c r="H4954" s="44">
        <v>4.2537000000000003</v>
      </c>
      <c r="I4954" s="44">
        <v>1.3621000000000001</v>
      </c>
      <c r="J4954" s="45">
        <v>10.5383</v>
      </c>
    </row>
    <row r="4955" spans="1:10" x14ac:dyDescent="0.25">
      <c r="A4955" s="33">
        <v>43228</v>
      </c>
      <c r="B4955" s="44">
        <v>1.1870000000000001</v>
      </c>
      <c r="C4955" s="44">
        <v>129.44999999999999</v>
      </c>
      <c r="D4955" s="44">
        <v>25.526</v>
      </c>
      <c r="E4955" s="44">
        <v>7.4503000000000004</v>
      </c>
      <c r="F4955" s="44">
        <v>0.87929999999999997</v>
      </c>
      <c r="G4955" s="44">
        <v>314.91000000000003</v>
      </c>
      <c r="H4955" s="44">
        <v>4.2792000000000003</v>
      </c>
      <c r="I4955" s="44">
        <v>1.3573</v>
      </c>
      <c r="J4955" s="45">
        <v>10.476000000000001</v>
      </c>
    </row>
    <row r="4956" spans="1:10" x14ac:dyDescent="0.25">
      <c r="A4956" s="33">
        <v>43229</v>
      </c>
      <c r="B4956" s="44">
        <v>1.1879</v>
      </c>
      <c r="C4956" s="44">
        <v>130.24</v>
      </c>
      <c r="D4956" s="44">
        <v>25.564</v>
      </c>
      <c r="E4956" s="44">
        <v>7.4494999999999996</v>
      </c>
      <c r="F4956" s="44">
        <v>0.87444999999999995</v>
      </c>
      <c r="G4956" s="44">
        <v>315.12</v>
      </c>
      <c r="H4956" s="44">
        <v>4.2656000000000001</v>
      </c>
      <c r="I4956" s="44">
        <v>1.3814</v>
      </c>
      <c r="J4956" s="45">
        <v>10.347300000000001</v>
      </c>
    </row>
    <row r="4957" spans="1:10" x14ac:dyDescent="0.25">
      <c r="A4957" s="33">
        <v>43230</v>
      </c>
      <c r="B4957" s="44">
        <v>1.1878</v>
      </c>
      <c r="C4957" s="44">
        <v>130.22</v>
      </c>
      <c r="D4957" s="44">
        <v>25.498000000000001</v>
      </c>
      <c r="E4957" s="44">
        <v>7.4496000000000002</v>
      </c>
      <c r="F4957" s="44">
        <v>0.87809999999999999</v>
      </c>
      <c r="G4957" s="44">
        <v>313.85000000000002</v>
      </c>
      <c r="H4957" s="44">
        <v>4.2443</v>
      </c>
      <c r="I4957" s="44">
        <v>1.3361000000000001</v>
      </c>
      <c r="J4957" s="45">
        <v>10.315</v>
      </c>
    </row>
    <row r="4958" spans="1:10" x14ac:dyDescent="0.25">
      <c r="A4958" s="33">
        <v>43231</v>
      </c>
      <c r="B4958" s="44">
        <v>1.1934</v>
      </c>
      <c r="C4958" s="44">
        <v>130.44</v>
      </c>
      <c r="D4958" s="44">
        <v>25.506</v>
      </c>
      <c r="E4958" s="44">
        <v>7.4497999999999998</v>
      </c>
      <c r="F4958" s="44">
        <v>0.88</v>
      </c>
      <c r="G4958" s="44">
        <v>314.97000000000003</v>
      </c>
      <c r="H4958" s="44">
        <v>4.2584</v>
      </c>
      <c r="I4958" s="44">
        <v>1.3374999999999999</v>
      </c>
      <c r="J4958" s="45">
        <v>10.263500000000001</v>
      </c>
    </row>
    <row r="4959" spans="1:10" x14ac:dyDescent="0.25">
      <c r="A4959" s="33">
        <v>43234</v>
      </c>
      <c r="B4959" s="44">
        <v>1.1988000000000001</v>
      </c>
      <c r="C4959" s="44">
        <v>131.27000000000001</v>
      </c>
      <c r="D4959" s="44">
        <v>25.488</v>
      </c>
      <c r="E4959" s="44">
        <v>7.4504999999999999</v>
      </c>
      <c r="F4959" s="44">
        <v>0.88239999999999996</v>
      </c>
      <c r="G4959" s="44">
        <v>315.37</v>
      </c>
      <c r="H4959" s="44">
        <v>4.2629000000000001</v>
      </c>
      <c r="I4959" s="44">
        <v>1.3274999999999999</v>
      </c>
      <c r="J4959" s="45">
        <v>10.2958</v>
      </c>
    </row>
    <row r="4960" spans="1:10" x14ac:dyDescent="0.25">
      <c r="A4960" s="33">
        <v>43235</v>
      </c>
      <c r="B4960" s="44">
        <v>1.1882999999999999</v>
      </c>
      <c r="C4960" s="44">
        <v>130.77000000000001</v>
      </c>
      <c r="D4960" s="44">
        <v>25.550999999999998</v>
      </c>
      <c r="E4960" s="44">
        <v>7.4492000000000003</v>
      </c>
      <c r="F4960" s="44">
        <v>0.879</v>
      </c>
      <c r="G4960" s="44">
        <v>316.93</v>
      </c>
      <c r="H4960" s="44">
        <v>4.2836999999999996</v>
      </c>
      <c r="I4960" s="44">
        <v>1.3095000000000001</v>
      </c>
      <c r="J4960" s="45">
        <v>10.2928</v>
      </c>
    </row>
    <row r="4961" spans="1:10" x14ac:dyDescent="0.25">
      <c r="A4961" s="33">
        <v>43236</v>
      </c>
      <c r="B4961" s="44">
        <v>1.1783999999999999</v>
      </c>
      <c r="C4961" s="44">
        <v>129.83000000000001</v>
      </c>
      <c r="D4961" s="44">
        <v>25.545000000000002</v>
      </c>
      <c r="E4961" s="44">
        <v>7.4486999999999997</v>
      </c>
      <c r="F4961" s="44">
        <v>0.87417999999999996</v>
      </c>
      <c r="G4961" s="44">
        <v>317.27</v>
      </c>
      <c r="H4961" s="44">
        <v>4.2888999999999999</v>
      </c>
      <c r="I4961" s="44">
        <v>1.2934000000000001</v>
      </c>
      <c r="J4961" s="45">
        <v>10.2903</v>
      </c>
    </row>
    <row r="4962" spans="1:10" x14ac:dyDescent="0.25">
      <c r="A4962" s="33">
        <v>43237</v>
      </c>
      <c r="B4962" s="44">
        <v>1.1805000000000001</v>
      </c>
      <c r="C4962" s="44">
        <v>130.66</v>
      </c>
      <c r="D4962" s="44">
        <v>25.556999999999999</v>
      </c>
      <c r="E4962" s="44">
        <v>7.4481000000000002</v>
      </c>
      <c r="F4962" s="44">
        <v>0.87350000000000005</v>
      </c>
      <c r="G4962" s="44">
        <v>316.58</v>
      </c>
      <c r="H4962" s="44">
        <v>4.2899000000000003</v>
      </c>
      <c r="I4962" s="44">
        <v>1.3037000000000001</v>
      </c>
      <c r="J4962" s="45">
        <v>10.295</v>
      </c>
    </row>
    <row r="4963" spans="1:10" x14ac:dyDescent="0.25">
      <c r="A4963" s="33">
        <v>43238</v>
      </c>
      <c r="B4963" s="44">
        <v>1.1780999999999999</v>
      </c>
      <c r="C4963" s="44">
        <v>130.69</v>
      </c>
      <c r="D4963" s="44">
        <v>25.59</v>
      </c>
      <c r="E4963" s="44">
        <v>7.4482999999999997</v>
      </c>
      <c r="F4963" s="44">
        <v>0.87324999999999997</v>
      </c>
      <c r="G4963" s="44">
        <v>317.68</v>
      </c>
      <c r="H4963" s="44">
        <v>4.2949999999999999</v>
      </c>
      <c r="I4963" s="44">
        <v>1.3025</v>
      </c>
      <c r="J4963" s="45">
        <v>10.3073</v>
      </c>
    </row>
    <row r="4964" spans="1:10" x14ac:dyDescent="0.25">
      <c r="A4964" s="33">
        <v>43241</v>
      </c>
      <c r="B4964" s="44">
        <v>1.1758999999999999</v>
      </c>
      <c r="C4964" s="44">
        <v>130.84</v>
      </c>
      <c r="D4964" s="44">
        <v>25.68</v>
      </c>
      <c r="E4964" s="44">
        <v>7.4470999999999998</v>
      </c>
      <c r="F4964" s="44">
        <v>0.87639999999999996</v>
      </c>
      <c r="G4964" s="44">
        <v>319.39999999999998</v>
      </c>
      <c r="H4964" s="44">
        <v>4.3137999999999996</v>
      </c>
      <c r="I4964" s="44">
        <v>1.3062</v>
      </c>
      <c r="J4964" s="45">
        <v>10.2555</v>
      </c>
    </row>
    <row r="4965" spans="1:10" x14ac:dyDescent="0.25">
      <c r="A4965" s="33">
        <v>43242</v>
      </c>
      <c r="B4965" s="44">
        <v>1.1794</v>
      </c>
      <c r="C4965" s="44">
        <v>130.69999999999999</v>
      </c>
      <c r="D4965" s="44">
        <v>25.702000000000002</v>
      </c>
      <c r="E4965" s="44">
        <v>7.4478</v>
      </c>
      <c r="F4965" s="44">
        <v>0.87687999999999999</v>
      </c>
      <c r="G4965" s="44">
        <v>317.45</v>
      </c>
      <c r="H4965" s="44">
        <v>4.2862</v>
      </c>
      <c r="I4965" s="44">
        <v>1.3193999999999999</v>
      </c>
      <c r="J4965" s="45">
        <v>10.2158</v>
      </c>
    </row>
    <row r="4966" spans="1:10" x14ac:dyDescent="0.25">
      <c r="A4966" s="33">
        <v>43243</v>
      </c>
      <c r="B4966" s="44">
        <v>1.1708000000000001</v>
      </c>
      <c r="C4966" s="44">
        <v>128.61000000000001</v>
      </c>
      <c r="D4966" s="44">
        <v>25.812999999999999</v>
      </c>
      <c r="E4966" s="44">
        <v>7.4494999999999996</v>
      </c>
      <c r="F4966" s="44">
        <v>0.87953000000000003</v>
      </c>
      <c r="G4966" s="44">
        <v>319.52999999999997</v>
      </c>
      <c r="H4966" s="44">
        <v>4.3087999999999997</v>
      </c>
      <c r="I4966" s="44">
        <v>1.3212999999999999</v>
      </c>
      <c r="J4966" s="45">
        <v>10.2906</v>
      </c>
    </row>
    <row r="4967" spans="1:10" x14ac:dyDescent="0.25">
      <c r="A4967" s="33">
        <v>43244</v>
      </c>
      <c r="B4967" s="44">
        <v>1.1728000000000001</v>
      </c>
      <c r="C4967" s="44">
        <v>128.46</v>
      </c>
      <c r="D4967" s="44">
        <v>25.809000000000001</v>
      </c>
      <c r="E4967" s="44">
        <v>7.4496000000000002</v>
      </c>
      <c r="F4967" s="44">
        <v>0.87475000000000003</v>
      </c>
      <c r="G4967" s="44">
        <v>319.27</v>
      </c>
      <c r="H4967" s="44">
        <v>4.3030999999999997</v>
      </c>
      <c r="I4967" s="44">
        <v>1.3288</v>
      </c>
      <c r="J4967" s="45">
        <v>10.251799999999999</v>
      </c>
    </row>
    <row r="4968" spans="1:10" x14ac:dyDescent="0.25">
      <c r="A4968" s="33">
        <v>43245</v>
      </c>
      <c r="B4968" s="44">
        <v>1.1675</v>
      </c>
      <c r="C4968" s="44">
        <v>127.72</v>
      </c>
      <c r="D4968" s="44">
        <v>25.765000000000001</v>
      </c>
      <c r="E4968" s="44">
        <v>7.4485000000000001</v>
      </c>
      <c r="F4968" s="44">
        <v>0.87539999999999996</v>
      </c>
      <c r="G4968" s="44">
        <v>319.89999999999998</v>
      </c>
      <c r="H4968" s="44">
        <v>4.3090000000000002</v>
      </c>
      <c r="I4968" s="44">
        <v>1.3297000000000001</v>
      </c>
      <c r="J4968" s="45">
        <v>10.1922</v>
      </c>
    </row>
    <row r="4969" spans="1:10" x14ac:dyDescent="0.25">
      <c r="A4969" s="33">
        <v>43248</v>
      </c>
      <c r="B4969" s="44">
        <v>1.1644000000000001</v>
      </c>
      <c r="C4969" s="44">
        <v>127.33</v>
      </c>
      <c r="D4969" s="44">
        <v>25.731000000000002</v>
      </c>
      <c r="E4969" s="44">
        <v>7.4474</v>
      </c>
      <c r="F4969" s="44">
        <v>0.87465000000000004</v>
      </c>
      <c r="G4969" s="44">
        <v>319.42</v>
      </c>
      <c r="H4969" s="44">
        <v>4.3052999999999999</v>
      </c>
      <c r="I4969" s="44">
        <v>1.3315999999999999</v>
      </c>
      <c r="J4969" s="45">
        <v>10.237299999999999</v>
      </c>
    </row>
    <row r="4970" spans="1:10" x14ac:dyDescent="0.25">
      <c r="A4970" s="33">
        <v>43249</v>
      </c>
      <c r="B4970" s="44">
        <v>1.1557999999999999</v>
      </c>
      <c r="C4970" s="44">
        <v>125.88</v>
      </c>
      <c r="D4970" s="44">
        <v>25.907</v>
      </c>
      <c r="E4970" s="44">
        <v>7.4428999999999998</v>
      </c>
      <c r="F4970" s="44">
        <v>0.87143000000000004</v>
      </c>
      <c r="G4970" s="44">
        <v>320.05</v>
      </c>
      <c r="H4970" s="44">
        <v>4.3109999999999999</v>
      </c>
      <c r="I4970" s="44">
        <v>1.3228</v>
      </c>
      <c r="J4970" s="45">
        <v>10.317299999999999</v>
      </c>
    </row>
    <row r="4971" spans="1:10" x14ac:dyDescent="0.25">
      <c r="A4971" s="33">
        <v>43250</v>
      </c>
      <c r="B4971" s="44">
        <v>1.1632</v>
      </c>
      <c r="C4971" s="44">
        <v>126.76</v>
      </c>
      <c r="D4971" s="44">
        <v>25.835000000000001</v>
      </c>
      <c r="E4971" s="44">
        <v>7.4432</v>
      </c>
      <c r="F4971" s="44">
        <v>0.875</v>
      </c>
      <c r="G4971" s="44">
        <v>319.57</v>
      </c>
      <c r="H4971" s="44">
        <v>4.3135000000000003</v>
      </c>
      <c r="I4971" s="44">
        <v>1.3338000000000001</v>
      </c>
      <c r="J4971" s="45">
        <v>10.2783</v>
      </c>
    </row>
    <row r="4972" spans="1:10" x14ac:dyDescent="0.25">
      <c r="A4972" s="33">
        <v>43251</v>
      </c>
      <c r="B4972" s="44">
        <v>1.1698999999999999</v>
      </c>
      <c r="C4972" s="44">
        <v>127.33</v>
      </c>
      <c r="D4972" s="44">
        <v>25.797000000000001</v>
      </c>
      <c r="E4972" s="44">
        <v>7.4436</v>
      </c>
      <c r="F4972" s="44">
        <v>0.87680000000000002</v>
      </c>
      <c r="G4972" s="44">
        <v>318.89</v>
      </c>
      <c r="H4972" s="44">
        <v>4.3057999999999996</v>
      </c>
      <c r="I4972" s="44">
        <v>1.3433999999999999</v>
      </c>
      <c r="J4972" s="45">
        <v>10.2683</v>
      </c>
    </row>
    <row r="4973" spans="1:10" x14ac:dyDescent="0.25">
      <c r="A4973" s="33">
        <v>43252</v>
      </c>
      <c r="B4973" s="44">
        <v>1.1669</v>
      </c>
      <c r="C4973" s="44">
        <v>127.74</v>
      </c>
      <c r="D4973" s="44">
        <v>25.827000000000002</v>
      </c>
      <c r="E4973" s="44">
        <v>7.4440999999999997</v>
      </c>
      <c r="F4973" s="44">
        <v>0.87680000000000002</v>
      </c>
      <c r="G4973" s="44">
        <v>319.83999999999997</v>
      </c>
      <c r="H4973" s="44">
        <v>4.3162000000000003</v>
      </c>
      <c r="I4973" s="44">
        <v>1.3158000000000001</v>
      </c>
      <c r="J4973" s="45">
        <v>10.2943</v>
      </c>
    </row>
    <row r="4974" spans="1:10" x14ac:dyDescent="0.25">
      <c r="A4974" s="33">
        <v>43255</v>
      </c>
      <c r="B4974" s="44">
        <v>1.1737</v>
      </c>
      <c r="C4974" s="44">
        <v>128.44</v>
      </c>
      <c r="D4974" s="44">
        <v>25.696000000000002</v>
      </c>
      <c r="E4974" s="44">
        <v>7.4433999999999996</v>
      </c>
      <c r="F4974" s="44">
        <v>0.87673000000000001</v>
      </c>
      <c r="G4974" s="44">
        <v>318.64</v>
      </c>
      <c r="H4974" s="44">
        <v>4.2847999999999997</v>
      </c>
      <c r="I4974" s="44">
        <v>1.3157000000000001</v>
      </c>
      <c r="J4974" s="45">
        <v>10.2583</v>
      </c>
    </row>
    <row r="4975" spans="1:10" x14ac:dyDescent="0.25">
      <c r="A4975" s="33">
        <v>43256</v>
      </c>
      <c r="B4975" s="44">
        <v>1.1675</v>
      </c>
      <c r="C4975" s="44">
        <v>128.08000000000001</v>
      </c>
      <c r="D4975" s="44">
        <v>25.652999999999999</v>
      </c>
      <c r="E4975" s="44">
        <v>7.4424999999999999</v>
      </c>
      <c r="F4975" s="44">
        <v>0.87390000000000001</v>
      </c>
      <c r="G4975" s="44">
        <v>318.68</v>
      </c>
      <c r="H4975" s="44">
        <v>4.2885999999999997</v>
      </c>
      <c r="I4975" s="44">
        <v>1.3126</v>
      </c>
      <c r="J4975" s="45">
        <v>10.2498</v>
      </c>
    </row>
    <row r="4976" spans="1:10" x14ac:dyDescent="0.25">
      <c r="A4976" s="33">
        <v>43257</v>
      </c>
      <c r="B4976" s="44">
        <v>1.1765000000000001</v>
      </c>
      <c r="C4976" s="44">
        <v>129.57</v>
      </c>
      <c r="D4976" s="44">
        <v>25.648</v>
      </c>
      <c r="E4976" s="44">
        <v>7.4436</v>
      </c>
      <c r="F4976" s="44">
        <v>0.87683</v>
      </c>
      <c r="G4976" s="44">
        <v>318.64</v>
      </c>
      <c r="H4976" s="44">
        <v>4.2752999999999997</v>
      </c>
      <c r="I4976" s="44">
        <v>1.3283</v>
      </c>
      <c r="J4976" s="45">
        <v>10.276</v>
      </c>
    </row>
    <row r="4977" spans="1:10" x14ac:dyDescent="0.25">
      <c r="A4977" s="33">
        <v>43258</v>
      </c>
      <c r="B4977" s="44">
        <v>1.1836</v>
      </c>
      <c r="C4977" s="44">
        <v>130.26</v>
      </c>
      <c r="D4977" s="44">
        <v>25.64</v>
      </c>
      <c r="E4977" s="44">
        <v>7.4482999999999997</v>
      </c>
      <c r="F4977" s="44">
        <v>0.88122999999999996</v>
      </c>
      <c r="G4977" s="44">
        <v>317.36</v>
      </c>
      <c r="H4977" s="44">
        <v>4.2603</v>
      </c>
      <c r="I4977" s="44">
        <v>1.3353999999999999</v>
      </c>
      <c r="J4977" s="45">
        <v>10.2515</v>
      </c>
    </row>
    <row r="4978" spans="1:10" x14ac:dyDescent="0.25">
      <c r="A4978" s="33">
        <v>43259</v>
      </c>
      <c r="B4978" s="44">
        <v>1.1754</v>
      </c>
      <c r="C4978" s="44">
        <v>128.63999999999999</v>
      </c>
      <c r="D4978" s="44">
        <v>25.795000000000002</v>
      </c>
      <c r="E4978" s="44">
        <v>7.4476000000000004</v>
      </c>
      <c r="F4978" s="44">
        <v>0.87733000000000005</v>
      </c>
      <c r="G4978" s="44">
        <v>319.7</v>
      </c>
      <c r="H4978" s="44">
        <v>4.2793000000000001</v>
      </c>
      <c r="I4978" s="44">
        <v>1.3261000000000001</v>
      </c>
      <c r="J4978" s="45">
        <v>10.287000000000001</v>
      </c>
    </row>
    <row r="4979" spans="1:10" x14ac:dyDescent="0.25">
      <c r="A4979" s="33">
        <v>43262</v>
      </c>
      <c r="B4979" s="44">
        <v>1.179</v>
      </c>
      <c r="C4979" s="44">
        <v>129.62</v>
      </c>
      <c r="D4979" s="44">
        <v>25.681999999999999</v>
      </c>
      <c r="E4979" s="44">
        <v>7.4492000000000003</v>
      </c>
      <c r="F4979" s="44">
        <v>0.88180000000000003</v>
      </c>
      <c r="G4979" s="44">
        <v>321.64999999999998</v>
      </c>
      <c r="H4979" s="44">
        <v>4.2668999999999997</v>
      </c>
      <c r="I4979" s="44">
        <v>1.3038000000000001</v>
      </c>
      <c r="J4979" s="45">
        <v>10.253</v>
      </c>
    </row>
    <row r="4980" spans="1:10" x14ac:dyDescent="0.25">
      <c r="A4980" s="33">
        <v>43263</v>
      </c>
      <c r="B4980" s="44">
        <v>1.1788000000000001</v>
      </c>
      <c r="C4980" s="44">
        <v>130.03</v>
      </c>
      <c r="D4980" s="44">
        <v>25.652000000000001</v>
      </c>
      <c r="E4980" s="44">
        <v>7.4503000000000004</v>
      </c>
      <c r="F4980" s="44">
        <v>0.88175000000000003</v>
      </c>
      <c r="G4980" s="44">
        <v>319.89</v>
      </c>
      <c r="H4980" s="44">
        <v>4.2754000000000003</v>
      </c>
      <c r="I4980" s="44">
        <v>1.2887</v>
      </c>
      <c r="J4980" s="45">
        <v>10.154999999999999</v>
      </c>
    </row>
    <row r="4981" spans="1:10" x14ac:dyDescent="0.25">
      <c r="A4981" s="33">
        <v>43264</v>
      </c>
      <c r="B4981" s="44">
        <v>1.1763999999999999</v>
      </c>
      <c r="C4981" s="44">
        <v>130.03</v>
      </c>
      <c r="D4981" s="44">
        <v>25.710999999999999</v>
      </c>
      <c r="E4981" s="44">
        <v>7.4503000000000004</v>
      </c>
      <c r="F4981" s="44">
        <v>0.8821</v>
      </c>
      <c r="G4981" s="44">
        <v>320.35000000000002</v>
      </c>
      <c r="H4981" s="44">
        <v>4.2766000000000002</v>
      </c>
      <c r="I4981" s="44">
        <v>1.2989999999999999</v>
      </c>
      <c r="J4981" s="45">
        <v>10.135999999999999</v>
      </c>
    </row>
    <row r="4982" spans="1:10" x14ac:dyDescent="0.25">
      <c r="A4982" s="33">
        <v>43265</v>
      </c>
      <c r="B4982" s="44">
        <v>1.173</v>
      </c>
      <c r="C4982" s="44">
        <v>129.15</v>
      </c>
      <c r="D4982" s="44">
        <v>25.651</v>
      </c>
      <c r="E4982" s="44">
        <v>7.4499000000000004</v>
      </c>
      <c r="F4982" s="44">
        <v>0.87683</v>
      </c>
      <c r="G4982" s="44">
        <v>321.08999999999997</v>
      </c>
      <c r="H4982" s="44">
        <v>4.2671000000000001</v>
      </c>
      <c r="I4982" s="44">
        <v>1.2665999999999999</v>
      </c>
      <c r="J4982" s="45">
        <v>10.16</v>
      </c>
    </row>
    <row r="4983" spans="1:10" x14ac:dyDescent="0.25">
      <c r="A4983" s="33">
        <v>43266</v>
      </c>
      <c r="B4983" s="44">
        <v>1.1596</v>
      </c>
      <c r="C4983" s="44">
        <v>128.31</v>
      </c>
      <c r="D4983" s="44">
        <v>25.713999999999999</v>
      </c>
      <c r="E4983" s="44">
        <v>7.4503000000000004</v>
      </c>
      <c r="F4983" s="44">
        <v>0.87319999999999998</v>
      </c>
      <c r="G4983" s="44">
        <v>323.04000000000002</v>
      </c>
      <c r="H4983" s="44">
        <v>4.2807000000000004</v>
      </c>
      <c r="I4983" s="44">
        <v>1.2491000000000001</v>
      </c>
      <c r="J4983" s="45">
        <v>10.1713</v>
      </c>
    </row>
    <row r="4984" spans="1:10" x14ac:dyDescent="0.25">
      <c r="A4984" s="33">
        <v>43269</v>
      </c>
      <c r="B4984" s="44">
        <v>1.1613</v>
      </c>
      <c r="C4984" s="44">
        <v>128.27000000000001</v>
      </c>
      <c r="D4984" s="44">
        <v>25.739000000000001</v>
      </c>
      <c r="E4984" s="44">
        <v>7.45</v>
      </c>
      <c r="F4984" s="44">
        <v>0.87655000000000005</v>
      </c>
      <c r="G4984" s="44">
        <v>323.02</v>
      </c>
      <c r="H4984" s="44">
        <v>4.2876000000000003</v>
      </c>
      <c r="I4984" s="44">
        <v>1.2644</v>
      </c>
      <c r="J4984" s="45">
        <v>10.222300000000001</v>
      </c>
    </row>
    <row r="4985" spans="1:10" x14ac:dyDescent="0.25">
      <c r="A4985" s="33">
        <v>43270</v>
      </c>
      <c r="B4985" s="44">
        <v>1.1534</v>
      </c>
      <c r="C4985" s="44">
        <v>126.78</v>
      </c>
      <c r="D4985" s="44">
        <v>25.811</v>
      </c>
      <c r="E4985" s="44">
        <v>7.4528999999999996</v>
      </c>
      <c r="F4985" s="44">
        <v>0.87692999999999999</v>
      </c>
      <c r="G4985" s="44">
        <v>324.33</v>
      </c>
      <c r="H4985" s="44">
        <v>4.3143000000000002</v>
      </c>
      <c r="I4985" s="44">
        <v>1.2679</v>
      </c>
      <c r="J4985" s="45">
        <v>10.322699999999999</v>
      </c>
    </row>
    <row r="4986" spans="1:10" x14ac:dyDescent="0.25">
      <c r="A4986" s="33">
        <v>43271</v>
      </c>
      <c r="B4986" s="44">
        <v>1.1577999999999999</v>
      </c>
      <c r="C4986" s="44">
        <v>127.39</v>
      </c>
      <c r="D4986" s="44">
        <v>25.835000000000001</v>
      </c>
      <c r="E4986" s="44">
        <v>7.4524999999999997</v>
      </c>
      <c r="F4986" s="44">
        <v>0.87878000000000001</v>
      </c>
      <c r="G4986" s="44">
        <v>324.14999999999998</v>
      </c>
      <c r="H4986" s="44">
        <v>4.3151999999999999</v>
      </c>
      <c r="I4986" s="44">
        <v>1.2679</v>
      </c>
      <c r="J4986" s="45">
        <v>10.275499999999999</v>
      </c>
    </row>
    <row r="4987" spans="1:10" x14ac:dyDescent="0.25">
      <c r="A4987" s="33">
        <v>43272</v>
      </c>
      <c r="B4987" s="44">
        <v>1.1537999999999999</v>
      </c>
      <c r="C4987" s="44">
        <v>127.59</v>
      </c>
      <c r="D4987" s="44">
        <v>25.863</v>
      </c>
      <c r="E4987" s="44">
        <v>7.452</v>
      </c>
      <c r="F4987" s="44">
        <v>0.87370000000000003</v>
      </c>
      <c r="G4987" s="44">
        <v>326.14999999999998</v>
      </c>
      <c r="H4987" s="44">
        <v>4.3255999999999997</v>
      </c>
      <c r="I4987" s="44">
        <v>1.2774000000000001</v>
      </c>
      <c r="J4987" s="45">
        <v>10.3248</v>
      </c>
    </row>
    <row r="4988" spans="1:10" x14ac:dyDescent="0.25">
      <c r="A4988" s="33">
        <v>43273</v>
      </c>
      <c r="B4988" s="44">
        <v>1.1648000000000001</v>
      </c>
      <c r="C4988" s="44">
        <v>128.30000000000001</v>
      </c>
      <c r="D4988" s="44">
        <v>25.792000000000002</v>
      </c>
      <c r="E4988" s="44">
        <v>7.4526000000000003</v>
      </c>
      <c r="F4988" s="44">
        <v>0.87663000000000002</v>
      </c>
      <c r="G4988" s="44">
        <v>324.05</v>
      </c>
      <c r="H4988" s="44">
        <v>4.3148</v>
      </c>
      <c r="I4988" s="44">
        <v>1.272</v>
      </c>
      <c r="J4988" s="45">
        <v>10.295</v>
      </c>
    </row>
    <row r="4989" spans="1:10" x14ac:dyDescent="0.25">
      <c r="A4989" s="33">
        <v>43276</v>
      </c>
      <c r="B4989" s="44">
        <v>1.17</v>
      </c>
      <c r="C4989" s="44">
        <v>128.21</v>
      </c>
      <c r="D4989" s="44">
        <v>25.934999999999999</v>
      </c>
      <c r="E4989" s="44">
        <v>7.4516999999999998</v>
      </c>
      <c r="F4989" s="44">
        <v>0.88039999999999996</v>
      </c>
      <c r="G4989" s="44">
        <v>325.42</v>
      </c>
      <c r="H4989" s="44">
        <v>4.3369999999999997</v>
      </c>
      <c r="I4989" s="44">
        <v>1.294</v>
      </c>
      <c r="J4989" s="45">
        <v>10.362299999999999</v>
      </c>
    </row>
    <row r="4990" spans="1:10" x14ac:dyDescent="0.25">
      <c r="A4990" s="33">
        <v>43277</v>
      </c>
      <c r="B4990" s="44">
        <v>1.1672</v>
      </c>
      <c r="C4990" s="44">
        <v>127.95</v>
      </c>
      <c r="D4990" s="44">
        <v>25.9</v>
      </c>
      <c r="E4990" s="44">
        <v>7.4509999999999996</v>
      </c>
      <c r="F4990" s="44">
        <v>0.88160000000000005</v>
      </c>
      <c r="G4990" s="44">
        <v>326</v>
      </c>
      <c r="H4990" s="44">
        <v>4.3410000000000002</v>
      </c>
      <c r="I4990" s="44">
        <v>1.2922</v>
      </c>
      <c r="J4990" s="45">
        <v>10.3383</v>
      </c>
    </row>
    <row r="4991" spans="1:10" x14ac:dyDescent="0.25">
      <c r="A4991" s="33">
        <v>43278</v>
      </c>
      <c r="B4991" s="44">
        <v>1.1616</v>
      </c>
      <c r="C4991" s="44">
        <v>128.08000000000001</v>
      </c>
      <c r="D4991" s="44">
        <v>25.777000000000001</v>
      </c>
      <c r="E4991" s="44">
        <v>7.4507000000000003</v>
      </c>
      <c r="F4991" s="44">
        <v>0.88173000000000001</v>
      </c>
      <c r="G4991" s="44">
        <v>326.8</v>
      </c>
      <c r="H4991" s="44">
        <v>4.3362999999999996</v>
      </c>
      <c r="I4991" s="44">
        <v>1.2850999999999999</v>
      </c>
      <c r="J4991" s="45">
        <v>10.350300000000001</v>
      </c>
    </row>
    <row r="4992" spans="1:10" x14ac:dyDescent="0.25">
      <c r="A4992" s="33">
        <v>43279</v>
      </c>
      <c r="B4992" s="44">
        <v>1.1583000000000001</v>
      </c>
      <c r="C4992" s="44">
        <v>127.63</v>
      </c>
      <c r="D4992" s="44">
        <v>26.001000000000001</v>
      </c>
      <c r="E4992" s="44">
        <v>7.4508999999999999</v>
      </c>
      <c r="F4992" s="44">
        <v>0.88519999999999999</v>
      </c>
      <c r="G4992" s="44">
        <v>328.07</v>
      </c>
      <c r="H4992" s="44">
        <v>4.3631000000000002</v>
      </c>
      <c r="I4992" s="44">
        <v>1.3092999999999999</v>
      </c>
      <c r="J4992" s="45">
        <v>10.4191</v>
      </c>
    </row>
    <row r="4993" spans="1:10" x14ac:dyDescent="0.25">
      <c r="A4993" s="33">
        <v>43280</v>
      </c>
      <c r="B4993" s="44">
        <v>1.1657999999999999</v>
      </c>
      <c r="C4993" s="44">
        <v>129.04</v>
      </c>
      <c r="D4993" s="44">
        <v>26.02</v>
      </c>
      <c r="E4993" s="44">
        <v>7.4524999999999997</v>
      </c>
      <c r="F4993" s="44">
        <v>0.88605</v>
      </c>
      <c r="G4993" s="44">
        <v>329.77</v>
      </c>
      <c r="H4993" s="44">
        <v>4.3731999999999998</v>
      </c>
      <c r="I4993" s="44">
        <v>1.3021</v>
      </c>
      <c r="J4993" s="45">
        <v>10.452999999999999</v>
      </c>
    </row>
    <row r="4994" spans="1:10" x14ac:dyDescent="0.25">
      <c r="A4994" s="33">
        <v>43283</v>
      </c>
      <c r="B4994" s="44">
        <v>1.1638999999999999</v>
      </c>
      <c r="C4994" s="44">
        <v>128.86000000000001</v>
      </c>
      <c r="D4994" s="44">
        <v>25.998000000000001</v>
      </c>
      <c r="E4994" s="44">
        <v>7.4504000000000001</v>
      </c>
      <c r="F4994" s="44">
        <v>0.88649999999999995</v>
      </c>
      <c r="G4994" s="44">
        <v>329.81</v>
      </c>
      <c r="H4994" s="44">
        <v>4.3893000000000004</v>
      </c>
      <c r="I4994" s="44">
        <v>1.3106</v>
      </c>
      <c r="J4994" s="45">
        <v>10.449</v>
      </c>
    </row>
    <row r="4995" spans="1:10" x14ac:dyDescent="0.25">
      <c r="A4995" s="33">
        <v>43284</v>
      </c>
      <c r="B4995" s="44">
        <v>1.1665000000000001</v>
      </c>
      <c r="C4995" s="44">
        <v>129.09</v>
      </c>
      <c r="D4995" s="44">
        <v>26.073</v>
      </c>
      <c r="E4995" s="44">
        <v>7.4505999999999997</v>
      </c>
      <c r="F4995" s="44">
        <v>0.88349999999999995</v>
      </c>
      <c r="G4995" s="44">
        <v>327.35000000000002</v>
      </c>
      <c r="H4995" s="44">
        <v>4.3914999999999997</v>
      </c>
      <c r="I4995" s="44">
        <v>1.31</v>
      </c>
      <c r="J4995" s="45">
        <v>10.3123</v>
      </c>
    </row>
    <row r="4996" spans="1:10" x14ac:dyDescent="0.25">
      <c r="A4996" s="33">
        <v>43285</v>
      </c>
      <c r="B4996" s="44">
        <v>1.1641999999999999</v>
      </c>
      <c r="C4996" s="44">
        <v>128.63999999999999</v>
      </c>
      <c r="D4996" s="44">
        <v>26.027999999999999</v>
      </c>
      <c r="E4996" s="44">
        <v>7.4507000000000003</v>
      </c>
      <c r="F4996" s="44">
        <v>0.88107999999999997</v>
      </c>
      <c r="G4996" s="44">
        <v>325.64999999999998</v>
      </c>
      <c r="H4996" s="44">
        <v>4.3789999999999996</v>
      </c>
      <c r="I4996" s="44">
        <v>1.3069</v>
      </c>
      <c r="J4996" s="45">
        <v>10.250999999999999</v>
      </c>
    </row>
    <row r="4997" spans="1:10" x14ac:dyDescent="0.25">
      <c r="A4997" s="33">
        <v>43286</v>
      </c>
      <c r="B4997" s="44">
        <v>1.1709000000000001</v>
      </c>
      <c r="C4997" s="44">
        <v>129.53</v>
      </c>
      <c r="D4997" s="44">
        <v>25.937999999999999</v>
      </c>
      <c r="E4997" s="44">
        <v>7.4507000000000003</v>
      </c>
      <c r="F4997" s="44">
        <v>0.8831</v>
      </c>
      <c r="G4997" s="44">
        <v>322.95</v>
      </c>
      <c r="H4997" s="44">
        <v>4.3577000000000004</v>
      </c>
      <c r="I4997" s="44">
        <v>1.2997000000000001</v>
      </c>
      <c r="J4997" s="45">
        <v>10.2363</v>
      </c>
    </row>
    <row r="4998" spans="1:10" x14ac:dyDescent="0.25">
      <c r="A4998" s="33">
        <v>43287</v>
      </c>
      <c r="B4998" s="44">
        <v>1.1724000000000001</v>
      </c>
      <c r="C4998" s="44">
        <v>129.65</v>
      </c>
      <c r="D4998" s="44">
        <v>25.942</v>
      </c>
      <c r="E4998" s="44">
        <v>7.4527999999999999</v>
      </c>
      <c r="F4998" s="44">
        <v>0.88595000000000002</v>
      </c>
      <c r="G4998" s="44">
        <v>324.35000000000002</v>
      </c>
      <c r="H4998" s="44">
        <v>4.3674999999999997</v>
      </c>
      <c r="I4998" s="44">
        <v>1.3146</v>
      </c>
      <c r="J4998" s="45">
        <v>10.291</v>
      </c>
    </row>
    <row r="4999" spans="1:10" x14ac:dyDescent="0.25">
      <c r="A4999" s="33">
        <v>43290</v>
      </c>
      <c r="B4999" s="44">
        <v>1.1789000000000001</v>
      </c>
      <c r="C4999" s="44">
        <v>130.21</v>
      </c>
      <c r="D4999" s="44">
        <v>25.858000000000001</v>
      </c>
      <c r="E4999" s="44">
        <v>7.4534000000000002</v>
      </c>
      <c r="F4999" s="44">
        <v>0.88344999999999996</v>
      </c>
      <c r="G4999" s="44">
        <v>322.74</v>
      </c>
      <c r="H4999" s="44">
        <v>4.3204000000000002</v>
      </c>
      <c r="I4999" s="44">
        <v>1.3098000000000001</v>
      </c>
      <c r="J4999" s="45">
        <v>10.254799999999999</v>
      </c>
    </row>
    <row r="5000" spans="1:10" x14ac:dyDescent="0.25">
      <c r="A5000" s="33">
        <v>43291</v>
      </c>
      <c r="B5000" s="44">
        <v>1.1713</v>
      </c>
      <c r="C5000" s="44">
        <v>130.30000000000001</v>
      </c>
      <c r="D5000" s="44">
        <v>25.898</v>
      </c>
      <c r="E5000" s="44">
        <v>7.4535999999999998</v>
      </c>
      <c r="F5000" s="44">
        <v>0.88338000000000005</v>
      </c>
      <c r="G5000" s="44">
        <v>324.83999999999997</v>
      </c>
      <c r="H5000" s="44">
        <v>4.3208000000000002</v>
      </c>
      <c r="I5000" s="44">
        <v>1.3211999999999999</v>
      </c>
      <c r="J5000" s="45">
        <v>10.2438</v>
      </c>
    </row>
    <row r="5001" spans="1:10" x14ac:dyDescent="0.25">
      <c r="A5001" s="33">
        <v>43292</v>
      </c>
      <c r="B5001" s="44">
        <v>1.1735</v>
      </c>
      <c r="C5001" s="44">
        <v>130.53</v>
      </c>
      <c r="D5001" s="44">
        <v>25.928999999999998</v>
      </c>
      <c r="E5001" s="44">
        <v>7.4541000000000004</v>
      </c>
      <c r="F5001" s="44">
        <v>0.88482000000000005</v>
      </c>
      <c r="G5001" s="44">
        <v>324.66000000000003</v>
      </c>
      <c r="H5001" s="44">
        <v>4.3213999999999997</v>
      </c>
      <c r="I5001" s="44">
        <v>1.3234999999999999</v>
      </c>
      <c r="J5001" s="45">
        <v>10.2745</v>
      </c>
    </row>
    <row r="5002" spans="1:10" x14ac:dyDescent="0.25">
      <c r="A5002" s="33">
        <v>43293</v>
      </c>
      <c r="B5002" s="44">
        <v>1.1657999999999999</v>
      </c>
      <c r="C5002" s="44">
        <v>131.13</v>
      </c>
      <c r="D5002" s="44">
        <v>25.937999999999999</v>
      </c>
      <c r="E5002" s="44">
        <v>7.4554</v>
      </c>
      <c r="F5002" s="44">
        <v>0.88263000000000003</v>
      </c>
      <c r="G5002" s="44">
        <v>325.27999999999997</v>
      </c>
      <c r="H5002" s="44">
        <v>4.3272000000000004</v>
      </c>
      <c r="I5002" s="44">
        <v>1.3198000000000001</v>
      </c>
      <c r="J5002" s="45">
        <v>10.335000000000001</v>
      </c>
    </row>
    <row r="5003" spans="1:10" x14ac:dyDescent="0.25">
      <c r="A5003" s="33">
        <v>43294</v>
      </c>
      <c r="B5003" s="44">
        <v>1.1642999999999999</v>
      </c>
      <c r="C5003" s="44">
        <v>131.04</v>
      </c>
      <c r="D5003" s="44">
        <v>25.923999999999999</v>
      </c>
      <c r="E5003" s="44">
        <v>7.4554999999999998</v>
      </c>
      <c r="F5003" s="44">
        <v>0.88488</v>
      </c>
      <c r="G5003" s="44">
        <v>324.06</v>
      </c>
      <c r="H5003" s="44">
        <v>4.3209999999999997</v>
      </c>
      <c r="I5003" s="44">
        <v>1.3241000000000001</v>
      </c>
      <c r="J5003" s="45">
        <v>10.375999999999999</v>
      </c>
    </row>
    <row r="5004" spans="1:10" x14ac:dyDescent="0.25">
      <c r="A5004" s="33">
        <v>43297</v>
      </c>
      <c r="B5004" s="44">
        <v>1.1719999999999999</v>
      </c>
      <c r="C5004" s="44">
        <v>131.65</v>
      </c>
      <c r="D5004" s="44">
        <v>25.882999999999999</v>
      </c>
      <c r="E5004" s="44">
        <v>7.4549000000000003</v>
      </c>
      <c r="F5004" s="44">
        <v>0.88270000000000004</v>
      </c>
      <c r="G5004" s="44">
        <v>322.14</v>
      </c>
      <c r="H5004" s="44">
        <v>4.3013000000000003</v>
      </c>
      <c r="I5004" s="44">
        <v>1.3206</v>
      </c>
      <c r="J5004" s="45">
        <v>10.333299999999999</v>
      </c>
    </row>
    <row r="5005" spans="1:10" x14ac:dyDescent="0.25">
      <c r="A5005" s="33">
        <v>43298</v>
      </c>
      <c r="B5005" s="44">
        <v>1.1707000000000001</v>
      </c>
      <c r="C5005" s="44">
        <v>131.81</v>
      </c>
      <c r="D5005" s="44">
        <v>25.875</v>
      </c>
      <c r="E5005" s="44">
        <v>7.4539999999999997</v>
      </c>
      <c r="F5005" s="44">
        <v>0.88724999999999998</v>
      </c>
      <c r="G5005" s="44">
        <v>323.35000000000002</v>
      </c>
      <c r="H5005" s="44">
        <v>4.3007</v>
      </c>
      <c r="I5005" s="44">
        <v>1.3028999999999999</v>
      </c>
      <c r="J5005" s="45">
        <v>10.3003</v>
      </c>
    </row>
    <row r="5006" spans="1:10" x14ac:dyDescent="0.25">
      <c r="A5006" s="33">
        <v>43299</v>
      </c>
      <c r="B5006" s="44">
        <v>1.1611</v>
      </c>
      <c r="C5006" s="44">
        <v>130.91999999999999</v>
      </c>
      <c r="D5006" s="44">
        <v>25.853000000000002</v>
      </c>
      <c r="E5006" s="44">
        <v>7.4543999999999997</v>
      </c>
      <c r="F5006" s="44">
        <v>0.89117999999999997</v>
      </c>
      <c r="G5006" s="44">
        <v>323.94</v>
      </c>
      <c r="H5006" s="44">
        <v>4.3102999999999998</v>
      </c>
      <c r="I5006" s="44">
        <v>1.3053999999999999</v>
      </c>
      <c r="J5006" s="45">
        <v>10.311999999999999</v>
      </c>
    </row>
    <row r="5007" spans="1:10" x14ac:dyDescent="0.25">
      <c r="A5007" s="33">
        <v>43300</v>
      </c>
      <c r="B5007" s="44">
        <v>1.1588000000000001</v>
      </c>
      <c r="C5007" s="44">
        <v>130.97999999999999</v>
      </c>
      <c r="D5007" s="44">
        <v>25.92</v>
      </c>
      <c r="E5007" s="44">
        <v>7.4537000000000004</v>
      </c>
      <c r="F5007" s="44">
        <v>0.89298</v>
      </c>
      <c r="G5007" s="44">
        <v>325.77</v>
      </c>
      <c r="H5007" s="44">
        <v>4.3280000000000003</v>
      </c>
      <c r="I5007" s="44">
        <v>1.3250999999999999</v>
      </c>
      <c r="J5007" s="45">
        <v>10.3565</v>
      </c>
    </row>
    <row r="5008" spans="1:10" x14ac:dyDescent="0.25">
      <c r="A5008" s="33">
        <v>43301</v>
      </c>
      <c r="B5008" s="44">
        <v>1.167</v>
      </c>
      <c r="C5008" s="44">
        <v>130.94</v>
      </c>
      <c r="D5008" s="44">
        <v>25.875</v>
      </c>
      <c r="E5008" s="44">
        <v>7.452</v>
      </c>
      <c r="F5008" s="44">
        <v>0.89444999999999997</v>
      </c>
      <c r="G5008" s="44">
        <v>325.63</v>
      </c>
      <c r="H5008" s="44">
        <v>4.3228999999999997</v>
      </c>
      <c r="I5008" s="44">
        <v>1.2670999999999999</v>
      </c>
      <c r="J5008" s="45">
        <v>10.3908</v>
      </c>
    </row>
    <row r="5009" spans="1:10" x14ac:dyDescent="0.25">
      <c r="A5009" s="33">
        <v>43304</v>
      </c>
      <c r="B5009" s="44">
        <v>1.1716</v>
      </c>
      <c r="C5009" s="44">
        <v>130.18</v>
      </c>
      <c r="D5009" s="44">
        <v>25.847999999999999</v>
      </c>
      <c r="E5009" s="44">
        <v>7.4508999999999999</v>
      </c>
      <c r="F5009" s="44">
        <v>0.89170000000000005</v>
      </c>
      <c r="G5009" s="44">
        <v>326.02</v>
      </c>
      <c r="H5009" s="44">
        <v>4.32</v>
      </c>
      <c r="I5009" s="44">
        <v>1.2548999999999999</v>
      </c>
      <c r="J5009" s="45">
        <v>10.348800000000001</v>
      </c>
    </row>
    <row r="5010" spans="1:10" x14ac:dyDescent="0.25">
      <c r="A5010" s="33">
        <v>43305</v>
      </c>
      <c r="B5010" s="44">
        <v>1.1706000000000001</v>
      </c>
      <c r="C5010" s="44">
        <v>130.06</v>
      </c>
      <c r="D5010" s="44">
        <v>25.760999999999999</v>
      </c>
      <c r="E5010" s="44">
        <v>7.4504000000000001</v>
      </c>
      <c r="F5010" s="44">
        <v>0.89178000000000002</v>
      </c>
      <c r="G5010" s="44">
        <v>326.64</v>
      </c>
      <c r="H5010" s="44">
        <v>4.3178999999999998</v>
      </c>
      <c r="I5010" s="44">
        <v>1.2699</v>
      </c>
      <c r="J5010" s="45">
        <v>10.3278</v>
      </c>
    </row>
    <row r="5011" spans="1:10" x14ac:dyDescent="0.25">
      <c r="A5011" s="33">
        <v>43306</v>
      </c>
      <c r="B5011" s="44">
        <v>1.169</v>
      </c>
      <c r="C5011" s="44">
        <v>129.80000000000001</v>
      </c>
      <c r="D5011" s="44">
        <v>25.675000000000001</v>
      </c>
      <c r="E5011" s="44">
        <v>7.4512999999999998</v>
      </c>
      <c r="F5011" s="44">
        <v>0.88854999999999995</v>
      </c>
      <c r="G5011" s="44">
        <v>325.92</v>
      </c>
      <c r="H5011" s="44">
        <v>4.2995999999999999</v>
      </c>
      <c r="I5011" s="44">
        <v>1.2658</v>
      </c>
      <c r="J5011" s="45">
        <v>10.2925</v>
      </c>
    </row>
    <row r="5012" spans="1:10" x14ac:dyDescent="0.25">
      <c r="A5012" s="33">
        <v>43307</v>
      </c>
      <c r="B5012" s="44">
        <v>1.1716</v>
      </c>
      <c r="C5012" s="44">
        <v>129.91</v>
      </c>
      <c r="D5012" s="44">
        <v>25.646999999999998</v>
      </c>
      <c r="E5012" s="44">
        <v>7.4516999999999998</v>
      </c>
      <c r="F5012" s="44">
        <v>0.88859999999999995</v>
      </c>
      <c r="G5012" s="44">
        <v>324.43</v>
      </c>
      <c r="H5012" s="44">
        <v>4.2835000000000001</v>
      </c>
      <c r="I5012" s="44">
        <v>1.2815000000000001</v>
      </c>
      <c r="J5012" s="45">
        <v>10.2738</v>
      </c>
    </row>
    <row r="5013" spans="1:10" x14ac:dyDescent="0.25">
      <c r="A5013" s="33">
        <v>43308</v>
      </c>
      <c r="B5013" s="44">
        <v>1.1625000000000001</v>
      </c>
      <c r="C5013" s="44">
        <v>129.25</v>
      </c>
      <c r="D5013" s="44">
        <v>25.622</v>
      </c>
      <c r="E5013" s="44">
        <v>7.45</v>
      </c>
      <c r="F5013" s="44">
        <v>0.88822999999999996</v>
      </c>
      <c r="G5013" s="44">
        <v>323.14999999999998</v>
      </c>
      <c r="H5013" s="44">
        <v>4.2918000000000003</v>
      </c>
      <c r="I5013" s="44">
        <v>1.2956000000000001</v>
      </c>
      <c r="J5013" s="45">
        <v>10.301</v>
      </c>
    </row>
    <row r="5014" spans="1:10" x14ac:dyDescent="0.25">
      <c r="A5014" s="33">
        <v>43311</v>
      </c>
      <c r="B5014" s="44">
        <v>1.1684000000000001</v>
      </c>
      <c r="C5014" s="44">
        <v>129.79</v>
      </c>
      <c r="D5014" s="44">
        <v>25.623999999999999</v>
      </c>
      <c r="E5014" s="44">
        <v>7.4493</v>
      </c>
      <c r="F5014" s="44">
        <v>0.89070000000000005</v>
      </c>
      <c r="G5014" s="44">
        <v>322.02</v>
      </c>
      <c r="H5014" s="44">
        <v>4.2773000000000003</v>
      </c>
      <c r="I5014" s="44">
        <v>1.2801</v>
      </c>
      <c r="J5014" s="45">
        <v>10.250299999999999</v>
      </c>
    </row>
    <row r="5015" spans="1:10" x14ac:dyDescent="0.25">
      <c r="A5015" s="33">
        <v>43312</v>
      </c>
      <c r="B5015" s="44">
        <v>1.1736</v>
      </c>
      <c r="C5015" s="44">
        <v>130.84</v>
      </c>
      <c r="D5015" s="44">
        <v>25.597999999999999</v>
      </c>
      <c r="E5015" s="44">
        <v>7.4499000000000004</v>
      </c>
      <c r="F5015" s="44">
        <v>0.89219999999999999</v>
      </c>
      <c r="G5015" s="44">
        <v>320.43</v>
      </c>
      <c r="H5015" s="44">
        <v>4.2770000000000001</v>
      </c>
      <c r="I5015" s="44">
        <v>1.2750999999999999</v>
      </c>
      <c r="J5015" s="45">
        <v>10.257</v>
      </c>
    </row>
    <row r="5016" spans="1:10" x14ac:dyDescent="0.25">
      <c r="A5016" s="33">
        <v>43313</v>
      </c>
      <c r="B5016" s="44">
        <v>1.1696</v>
      </c>
      <c r="C5016" s="44">
        <v>130.81</v>
      </c>
      <c r="D5016" s="44">
        <v>25.59</v>
      </c>
      <c r="E5016" s="44">
        <v>7.4513999999999996</v>
      </c>
      <c r="F5016" s="44">
        <v>0.89039999999999997</v>
      </c>
      <c r="G5016" s="44">
        <v>321.36</v>
      </c>
      <c r="H5016" s="44">
        <v>4.2720000000000002</v>
      </c>
      <c r="I5016" s="44">
        <v>1.2716000000000001</v>
      </c>
      <c r="J5016" s="45">
        <v>10.2995</v>
      </c>
    </row>
    <row r="5017" spans="1:10" x14ac:dyDescent="0.25">
      <c r="A5017" s="33">
        <v>43314</v>
      </c>
      <c r="B5017" s="44">
        <v>1.1617</v>
      </c>
      <c r="C5017" s="44">
        <v>129.43</v>
      </c>
      <c r="D5017" s="44">
        <v>25.588999999999999</v>
      </c>
      <c r="E5017" s="44">
        <v>7.4515000000000002</v>
      </c>
      <c r="F5017" s="44">
        <v>0.89144999999999996</v>
      </c>
      <c r="G5017" s="44">
        <v>321.83</v>
      </c>
      <c r="H5017" s="44">
        <v>4.282</v>
      </c>
      <c r="I5017" s="44">
        <v>1.2884</v>
      </c>
      <c r="J5017" s="45">
        <v>10.3003</v>
      </c>
    </row>
    <row r="5018" spans="1:10" x14ac:dyDescent="0.25">
      <c r="A5018" s="33">
        <v>43315</v>
      </c>
      <c r="B5018" s="44">
        <v>1.1588000000000001</v>
      </c>
      <c r="C5018" s="44">
        <v>129.30000000000001</v>
      </c>
      <c r="D5018" s="44">
        <v>25.657</v>
      </c>
      <c r="E5018" s="44">
        <v>7.4526000000000003</v>
      </c>
      <c r="F5018" s="44">
        <v>0.89049999999999996</v>
      </c>
      <c r="G5018" s="44">
        <v>320.75</v>
      </c>
      <c r="H5018" s="44">
        <v>4.2611999999999997</v>
      </c>
      <c r="I5018" s="44">
        <v>1.2873000000000001</v>
      </c>
      <c r="J5018" s="45">
        <v>10.3193</v>
      </c>
    </row>
    <row r="5019" spans="1:10" x14ac:dyDescent="0.25">
      <c r="A5019" s="33">
        <v>43318</v>
      </c>
      <c r="B5019" s="44">
        <v>1.1543000000000001</v>
      </c>
      <c r="C5019" s="44">
        <v>128.68</v>
      </c>
      <c r="D5019" s="44">
        <v>25.65</v>
      </c>
      <c r="E5019" s="44">
        <v>7.452</v>
      </c>
      <c r="F5019" s="44">
        <v>0.89280000000000004</v>
      </c>
      <c r="G5019" s="44">
        <v>320.54000000000002</v>
      </c>
      <c r="H5019" s="44">
        <v>4.2731000000000003</v>
      </c>
      <c r="I5019" s="44">
        <v>1.3031999999999999</v>
      </c>
      <c r="J5019" s="45">
        <v>10.304</v>
      </c>
    </row>
    <row r="5020" spans="1:10" x14ac:dyDescent="0.25">
      <c r="A5020" s="33">
        <v>43319</v>
      </c>
      <c r="B5020" s="44">
        <v>1.1601999999999999</v>
      </c>
      <c r="C5020" s="44">
        <v>128.88</v>
      </c>
      <c r="D5020" s="44">
        <v>25.606000000000002</v>
      </c>
      <c r="E5020" s="44">
        <v>7.452</v>
      </c>
      <c r="F5020" s="44">
        <v>0.89483000000000001</v>
      </c>
      <c r="G5020" s="44">
        <v>319.94</v>
      </c>
      <c r="H5020" s="44">
        <v>4.2523</v>
      </c>
      <c r="I5020" s="44">
        <v>1.3109</v>
      </c>
      <c r="J5020" s="45">
        <v>10.3245</v>
      </c>
    </row>
    <row r="5021" spans="1:10" x14ac:dyDescent="0.25">
      <c r="A5021" s="33">
        <v>43320</v>
      </c>
      <c r="B5021" s="44">
        <v>1.1589</v>
      </c>
      <c r="C5021" s="44">
        <v>128.72</v>
      </c>
      <c r="D5021" s="44">
        <v>25.577999999999999</v>
      </c>
      <c r="E5021" s="44">
        <v>7.4534000000000002</v>
      </c>
      <c r="F5021" s="44">
        <v>0.90085000000000004</v>
      </c>
      <c r="G5021" s="44">
        <v>319.26</v>
      </c>
      <c r="H5021" s="44">
        <v>4.2596999999999996</v>
      </c>
      <c r="I5021" s="44">
        <v>1.3254999999999999</v>
      </c>
      <c r="J5021" s="45">
        <v>10.3878</v>
      </c>
    </row>
    <row r="5022" spans="1:10" x14ac:dyDescent="0.25">
      <c r="A5022" s="33">
        <v>43321</v>
      </c>
      <c r="B5022" s="44">
        <v>1.1593</v>
      </c>
      <c r="C5022" s="44">
        <v>128.84</v>
      </c>
      <c r="D5022" s="44">
        <v>25.57</v>
      </c>
      <c r="E5022" s="44">
        <v>7.4565999999999999</v>
      </c>
      <c r="F5022" s="44">
        <v>0.89939999999999998</v>
      </c>
      <c r="G5022" s="44">
        <v>320.2</v>
      </c>
      <c r="H5022" s="44">
        <v>4.2739000000000003</v>
      </c>
      <c r="I5022" s="44">
        <v>1.3102</v>
      </c>
      <c r="J5022" s="45">
        <v>10.387499999999999</v>
      </c>
    </row>
    <row r="5023" spans="1:10" x14ac:dyDescent="0.25">
      <c r="A5023" s="33">
        <v>43322</v>
      </c>
      <c r="B5023" s="44">
        <v>1.1456</v>
      </c>
      <c r="C5023" s="44">
        <v>127.07</v>
      </c>
      <c r="D5023" s="44">
        <v>25.635000000000002</v>
      </c>
      <c r="E5023" s="44">
        <v>7.4543999999999997</v>
      </c>
      <c r="F5023" s="44">
        <v>0.89675000000000005</v>
      </c>
      <c r="G5023" s="44">
        <v>322.77</v>
      </c>
      <c r="H5023" s="44">
        <v>4.2911000000000001</v>
      </c>
      <c r="I5023" s="44">
        <v>1.3141</v>
      </c>
      <c r="J5023" s="45">
        <v>10.425800000000001</v>
      </c>
    </row>
    <row r="5024" spans="1:10" x14ac:dyDescent="0.25">
      <c r="A5024" s="33">
        <v>43325</v>
      </c>
      <c r="B5024" s="44">
        <v>1.1403000000000001</v>
      </c>
      <c r="C5024" s="44">
        <v>126.11</v>
      </c>
      <c r="D5024" s="44">
        <v>25.655999999999999</v>
      </c>
      <c r="E5024" s="44">
        <v>7.4535999999999998</v>
      </c>
      <c r="F5024" s="44">
        <v>0.89329999999999998</v>
      </c>
      <c r="G5024" s="44">
        <v>323.89999999999998</v>
      </c>
      <c r="H5024" s="44">
        <v>4.2965</v>
      </c>
      <c r="I5024" s="44">
        <v>1.3220000000000001</v>
      </c>
      <c r="J5024" s="45">
        <v>10.4093</v>
      </c>
    </row>
    <row r="5025" spans="1:10" x14ac:dyDescent="0.25">
      <c r="A5025" s="33">
        <v>43326</v>
      </c>
      <c r="B5025" s="44">
        <v>1.1406000000000001</v>
      </c>
      <c r="C5025" s="44">
        <v>126.42</v>
      </c>
      <c r="D5025" s="44">
        <v>25.692</v>
      </c>
      <c r="E5025" s="44">
        <v>7.4545000000000003</v>
      </c>
      <c r="F5025" s="44">
        <v>0.89300000000000002</v>
      </c>
      <c r="G5025" s="44">
        <v>322.74</v>
      </c>
      <c r="H5025" s="44">
        <v>4.2992999999999997</v>
      </c>
      <c r="I5025" s="44">
        <v>1.3288</v>
      </c>
      <c r="J5025" s="45">
        <v>10.3718</v>
      </c>
    </row>
    <row r="5026" spans="1:10" x14ac:dyDescent="0.25">
      <c r="A5026" s="33">
        <v>43327</v>
      </c>
      <c r="B5026" s="44">
        <v>1.1321000000000001</v>
      </c>
      <c r="C5026" s="44">
        <v>125.67</v>
      </c>
      <c r="D5026" s="44">
        <v>25.704999999999998</v>
      </c>
      <c r="E5026" s="44">
        <v>7.4573999999999998</v>
      </c>
      <c r="F5026" s="44">
        <v>0.89129999999999998</v>
      </c>
      <c r="G5026" s="44">
        <v>324.93</v>
      </c>
      <c r="H5026" s="44">
        <v>4.3284000000000002</v>
      </c>
      <c r="I5026" s="44">
        <v>1.3371</v>
      </c>
      <c r="J5026" s="45">
        <v>10.4033</v>
      </c>
    </row>
    <row r="5027" spans="1:10" x14ac:dyDescent="0.25">
      <c r="A5027" s="33">
        <v>43328</v>
      </c>
      <c r="B5027" s="44">
        <v>1.137</v>
      </c>
      <c r="C5027" s="44">
        <v>126.02</v>
      </c>
      <c r="D5027" s="44">
        <v>25.702000000000002</v>
      </c>
      <c r="E5027" s="44">
        <v>7.4573</v>
      </c>
      <c r="F5027" s="44">
        <v>0.89498</v>
      </c>
      <c r="G5027" s="44">
        <v>324.51</v>
      </c>
      <c r="H5027" s="44">
        <v>4.3141999999999996</v>
      </c>
      <c r="I5027" s="44">
        <v>1.3361000000000001</v>
      </c>
      <c r="J5027" s="45">
        <v>10.4663</v>
      </c>
    </row>
    <row r="5028" spans="1:10" x14ac:dyDescent="0.25">
      <c r="A5028" s="33">
        <v>43329</v>
      </c>
      <c r="B5028" s="44">
        <v>1.1391</v>
      </c>
      <c r="C5028" s="44">
        <v>125.75</v>
      </c>
      <c r="D5028" s="44">
        <v>25.728999999999999</v>
      </c>
      <c r="E5028" s="44">
        <v>7.4577999999999998</v>
      </c>
      <c r="F5028" s="44">
        <v>0.89575000000000005</v>
      </c>
      <c r="G5028" s="44">
        <v>323.88</v>
      </c>
      <c r="H5028" s="44">
        <v>4.3114999999999997</v>
      </c>
      <c r="I5028" s="44">
        <v>1.3374999999999999</v>
      </c>
      <c r="J5028" s="45">
        <v>10.493499999999999</v>
      </c>
    </row>
    <row r="5029" spans="1:10" x14ac:dyDescent="0.25">
      <c r="A5029" s="33">
        <v>43332</v>
      </c>
      <c r="B5029" s="44">
        <v>1.1419999999999999</v>
      </c>
      <c r="C5029" s="44">
        <v>126.25</v>
      </c>
      <c r="D5029" s="44">
        <v>25.706</v>
      </c>
      <c r="E5029" s="44">
        <v>7.4588000000000001</v>
      </c>
      <c r="F5029" s="44">
        <v>0.89478000000000002</v>
      </c>
      <c r="G5029" s="44">
        <v>323.52999999999997</v>
      </c>
      <c r="H5029" s="44">
        <v>4.3037000000000001</v>
      </c>
      <c r="I5029" s="44">
        <v>1.3237000000000001</v>
      </c>
      <c r="J5029" s="45">
        <v>10.4918</v>
      </c>
    </row>
    <row r="5030" spans="1:10" x14ac:dyDescent="0.25">
      <c r="A5030" s="33">
        <v>43333</v>
      </c>
      <c r="B5030" s="44">
        <v>1.1501999999999999</v>
      </c>
      <c r="C5030" s="44">
        <v>127.01</v>
      </c>
      <c r="D5030" s="44">
        <v>25.736999999999998</v>
      </c>
      <c r="E5030" s="44">
        <v>7.4584000000000001</v>
      </c>
      <c r="F5030" s="44">
        <v>0.89739999999999998</v>
      </c>
      <c r="G5030" s="44">
        <v>323.43</v>
      </c>
      <c r="H5030" s="44">
        <v>4.3080999999999996</v>
      </c>
      <c r="I5030" s="44">
        <v>1.3264</v>
      </c>
      <c r="J5030" s="45">
        <v>10.511799999999999</v>
      </c>
    </row>
    <row r="5031" spans="1:10" x14ac:dyDescent="0.25">
      <c r="A5031" s="33">
        <v>43334</v>
      </c>
      <c r="B5031" s="44">
        <v>1.1616</v>
      </c>
      <c r="C5031" s="44">
        <v>128.08000000000001</v>
      </c>
      <c r="D5031" s="44">
        <v>25.725000000000001</v>
      </c>
      <c r="E5031" s="44">
        <v>7.4588000000000001</v>
      </c>
      <c r="F5031" s="44">
        <v>0.89927999999999997</v>
      </c>
      <c r="G5031" s="44">
        <v>322.94</v>
      </c>
      <c r="H5031" s="44">
        <v>4.2820999999999998</v>
      </c>
      <c r="I5031" s="44">
        <v>1.3288</v>
      </c>
      <c r="J5031" s="45">
        <v>10.5075</v>
      </c>
    </row>
    <row r="5032" spans="1:10" x14ac:dyDescent="0.25">
      <c r="A5032" s="33">
        <v>43335</v>
      </c>
      <c r="B5032" s="44">
        <v>1.1578999999999999</v>
      </c>
      <c r="C5032" s="44">
        <v>128.31</v>
      </c>
      <c r="D5032" s="44">
        <v>25.713000000000001</v>
      </c>
      <c r="E5032" s="44">
        <v>7.4589999999999996</v>
      </c>
      <c r="F5032" s="44">
        <v>0.89878000000000002</v>
      </c>
      <c r="G5032" s="44">
        <v>323.82</v>
      </c>
      <c r="H5032" s="44">
        <v>4.2782</v>
      </c>
      <c r="I5032" s="44">
        <v>1.3468</v>
      </c>
      <c r="J5032" s="45">
        <v>10.5183</v>
      </c>
    </row>
    <row r="5033" spans="1:10" x14ac:dyDescent="0.25">
      <c r="A5033" s="33">
        <v>43336</v>
      </c>
      <c r="B5033" s="44">
        <v>1.1588000000000001</v>
      </c>
      <c r="C5033" s="44">
        <v>128.97</v>
      </c>
      <c r="D5033" s="44">
        <v>25.744</v>
      </c>
      <c r="E5033" s="44">
        <v>7.4592000000000001</v>
      </c>
      <c r="F5033" s="44">
        <v>0.90200000000000002</v>
      </c>
      <c r="G5033" s="44">
        <v>324.3</v>
      </c>
      <c r="H5033" s="44">
        <v>4.2788000000000004</v>
      </c>
      <c r="I5033" s="44">
        <v>1.3505</v>
      </c>
      <c r="J5033" s="45">
        <v>10.584300000000001</v>
      </c>
    </row>
    <row r="5034" spans="1:10" x14ac:dyDescent="0.25">
      <c r="A5034" s="33">
        <v>43339</v>
      </c>
      <c r="B5034" s="44">
        <v>1.1633</v>
      </c>
      <c r="C5034" s="44">
        <v>129.16</v>
      </c>
      <c r="D5034" s="44">
        <v>25.744</v>
      </c>
      <c r="E5034" s="44">
        <v>7.4581999999999997</v>
      </c>
      <c r="F5034" s="44">
        <v>0.90364999999999995</v>
      </c>
      <c r="G5034" s="44">
        <v>323.87</v>
      </c>
      <c r="H5034" s="44">
        <v>4.2709999999999999</v>
      </c>
      <c r="I5034" s="44">
        <v>1.3441000000000001</v>
      </c>
      <c r="J5034" s="45">
        <v>10.609500000000001</v>
      </c>
    </row>
    <row r="5035" spans="1:10" x14ac:dyDescent="0.25">
      <c r="A5035" s="33">
        <v>43340</v>
      </c>
      <c r="B5035" s="44">
        <v>1.171</v>
      </c>
      <c r="C5035" s="44">
        <v>130.03</v>
      </c>
      <c r="D5035" s="44">
        <v>25.713000000000001</v>
      </c>
      <c r="E5035" s="44">
        <v>7.4573999999999998</v>
      </c>
      <c r="F5035" s="44">
        <v>0.90680000000000005</v>
      </c>
      <c r="G5035" s="44">
        <v>323.79000000000002</v>
      </c>
      <c r="H5035" s="44">
        <v>4.2723000000000004</v>
      </c>
      <c r="I5035" s="44">
        <v>1.3564000000000001</v>
      </c>
      <c r="J5035" s="45">
        <v>10.6633</v>
      </c>
    </row>
    <row r="5036" spans="1:10" x14ac:dyDescent="0.25">
      <c r="A5036" s="33">
        <v>43341</v>
      </c>
      <c r="B5036" s="44">
        <v>1.1659999999999999</v>
      </c>
      <c r="C5036" s="44">
        <v>129.72999999999999</v>
      </c>
      <c r="D5036" s="44">
        <v>25.745000000000001</v>
      </c>
      <c r="E5036" s="44">
        <v>7.4570999999999996</v>
      </c>
      <c r="F5036" s="44">
        <v>0.90500000000000003</v>
      </c>
      <c r="G5036" s="44">
        <v>324.63</v>
      </c>
      <c r="H5036" s="44">
        <v>4.2838000000000003</v>
      </c>
      <c r="I5036" s="44">
        <v>1.3364</v>
      </c>
      <c r="J5036" s="45">
        <v>10.692299999999999</v>
      </c>
    </row>
    <row r="5037" spans="1:10" x14ac:dyDescent="0.25">
      <c r="A5037" s="33">
        <v>43342</v>
      </c>
      <c r="B5037" s="44">
        <v>1.1692</v>
      </c>
      <c r="C5037" s="44">
        <v>130.32</v>
      </c>
      <c r="D5037" s="44">
        <v>25.748999999999999</v>
      </c>
      <c r="E5037" s="44">
        <v>7.4568000000000003</v>
      </c>
      <c r="F5037" s="44">
        <v>0.89758000000000004</v>
      </c>
      <c r="G5037" s="44">
        <v>326.32</v>
      </c>
      <c r="H5037" s="44">
        <v>4.2881999999999998</v>
      </c>
      <c r="I5037" s="44">
        <v>1.3545</v>
      </c>
      <c r="J5037" s="45">
        <v>10.644</v>
      </c>
    </row>
    <row r="5038" spans="1:10" x14ac:dyDescent="0.25">
      <c r="A5038" s="33">
        <v>43343</v>
      </c>
      <c r="B5038" s="44">
        <v>1.1651</v>
      </c>
      <c r="C5038" s="44">
        <v>129.05000000000001</v>
      </c>
      <c r="D5038" s="44">
        <v>25.734999999999999</v>
      </c>
      <c r="E5038" s="44">
        <v>7.4558</v>
      </c>
      <c r="F5038" s="44">
        <v>0.89739999999999998</v>
      </c>
      <c r="G5038" s="44">
        <v>326.25</v>
      </c>
      <c r="H5038" s="44">
        <v>4.2912999999999997</v>
      </c>
      <c r="I5038" s="44">
        <v>1.3391999999999999</v>
      </c>
      <c r="J5038" s="45">
        <v>10.6205</v>
      </c>
    </row>
    <row r="5039" spans="1:10" x14ac:dyDescent="0.25">
      <c r="A5039" s="33">
        <v>43346</v>
      </c>
      <c r="B5039" s="44">
        <v>1.1609</v>
      </c>
      <c r="C5039" s="44">
        <v>129.03</v>
      </c>
      <c r="D5039" s="44">
        <v>25.748999999999999</v>
      </c>
      <c r="E5039" s="44">
        <v>7.4535999999999998</v>
      </c>
      <c r="F5039" s="44">
        <v>0.90158000000000005</v>
      </c>
      <c r="G5039" s="44">
        <v>326.58</v>
      </c>
      <c r="H5039" s="44">
        <v>4.2952000000000004</v>
      </c>
      <c r="I5039" s="44">
        <v>1.3351</v>
      </c>
      <c r="J5039" s="45">
        <v>10.5806</v>
      </c>
    </row>
    <row r="5040" spans="1:10" x14ac:dyDescent="0.25">
      <c r="A5040" s="33">
        <v>43347</v>
      </c>
      <c r="B5040" s="44">
        <v>1.1561999999999999</v>
      </c>
      <c r="C5040" s="44">
        <v>128.6</v>
      </c>
      <c r="D5040" s="44">
        <v>25.728000000000002</v>
      </c>
      <c r="E5040" s="44">
        <v>7.4546000000000001</v>
      </c>
      <c r="F5040" s="44">
        <v>0.90058000000000005</v>
      </c>
      <c r="G5040" s="44">
        <v>327.51</v>
      </c>
      <c r="H5040" s="44">
        <v>4.3045999999999998</v>
      </c>
      <c r="I5040" s="44">
        <v>1.3452</v>
      </c>
      <c r="J5040" s="45">
        <v>10.564500000000001</v>
      </c>
    </row>
    <row r="5041" spans="1:10" x14ac:dyDescent="0.25">
      <c r="A5041" s="33">
        <v>43348</v>
      </c>
      <c r="B5041" s="44">
        <v>1.1581999999999999</v>
      </c>
      <c r="C5041" s="44">
        <v>129.16999999999999</v>
      </c>
      <c r="D5041" s="44">
        <v>25.745999999999999</v>
      </c>
      <c r="E5041" s="44">
        <v>7.4558999999999997</v>
      </c>
      <c r="F5041" s="44">
        <v>0.90327999999999997</v>
      </c>
      <c r="G5041" s="44">
        <v>327.81</v>
      </c>
      <c r="H5041" s="44">
        <v>4.3249000000000004</v>
      </c>
      <c r="I5041" s="44">
        <v>1.3574999999999999</v>
      </c>
      <c r="J5041" s="45">
        <v>10.540800000000001</v>
      </c>
    </row>
    <row r="5042" spans="1:10" x14ac:dyDescent="0.25">
      <c r="A5042" s="33">
        <v>43349</v>
      </c>
      <c r="B5042" s="44">
        <v>1.1634</v>
      </c>
      <c r="C5042" s="44">
        <v>129.55000000000001</v>
      </c>
      <c r="D5042" s="44">
        <v>25.715</v>
      </c>
      <c r="E5042" s="44">
        <v>7.4566999999999997</v>
      </c>
      <c r="F5042" s="44">
        <v>0.89824000000000004</v>
      </c>
      <c r="G5042" s="44">
        <v>326.49</v>
      </c>
      <c r="H5042" s="44">
        <v>4.3182999999999998</v>
      </c>
      <c r="I5042" s="44">
        <v>1.3424</v>
      </c>
      <c r="J5042" s="45">
        <v>10.5908</v>
      </c>
    </row>
    <row r="5043" spans="1:10" x14ac:dyDescent="0.25">
      <c r="A5043" s="33">
        <v>43350</v>
      </c>
      <c r="B5043" s="44">
        <v>1.1615</v>
      </c>
      <c r="C5043" s="44">
        <v>128.74</v>
      </c>
      <c r="D5043" s="44">
        <v>25.696999999999999</v>
      </c>
      <c r="E5043" s="44">
        <v>7.4580000000000002</v>
      </c>
      <c r="F5043" s="44">
        <v>0.89275000000000004</v>
      </c>
      <c r="G5043" s="44">
        <v>324.64999999999998</v>
      </c>
      <c r="H5043" s="44">
        <v>4.3080999999999996</v>
      </c>
      <c r="I5043" s="44">
        <v>1.3371999999999999</v>
      </c>
      <c r="J5043" s="45">
        <v>10.516299999999999</v>
      </c>
    </row>
    <row r="5044" spans="1:10" x14ac:dyDescent="0.25">
      <c r="A5044" s="33">
        <v>43353</v>
      </c>
      <c r="B5044" s="44">
        <v>1.1571</v>
      </c>
      <c r="C5044" s="44">
        <v>128.54</v>
      </c>
      <c r="D5044" s="44">
        <v>25.648</v>
      </c>
      <c r="E5044" s="44">
        <v>7.4579000000000004</v>
      </c>
      <c r="F5044" s="44">
        <v>0.89339999999999997</v>
      </c>
      <c r="G5044" s="44">
        <v>325.08</v>
      </c>
      <c r="H5044" s="44">
        <v>4.3169000000000004</v>
      </c>
      <c r="I5044" s="44">
        <v>1.3544</v>
      </c>
      <c r="J5044" s="45">
        <v>10.468299999999999</v>
      </c>
    </row>
    <row r="5045" spans="1:10" x14ac:dyDescent="0.25">
      <c r="A5045" s="33">
        <v>43354</v>
      </c>
      <c r="B5045" s="44">
        <v>1.1574</v>
      </c>
      <c r="C5045" s="44">
        <v>128.82</v>
      </c>
      <c r="D5045" s="44">
        <v>25.646000000000001</v>
      </c>
      <c r="E5045" s="44">
        <v>7.4595000000000002</v>
      </c>
      <c r="F5045" s="44">
        <v>0.89068000000000003</v>
      </c>
      <c r="G5045" s="44">
        <v>324.77</v>
      </c>
      <c r="H5045" s="44">
        <v>4.3094000000000001</v>
      </c>
      <c r="I5045" s="44">
        <v>1.3794</v>
      </c>
      <c r="J5045" s="45">
        <v>10.484999999999999</v>
      </c>
    </row>
    <row r="5046" spans="1:10" x14ac:dyDescent="0.25">
      <c r="A5046" s="33">
        <v>43355</v>
      </c>
      <c r="B5046" s="44">
        <v>1.1585000000000001</v>
      </c>
      <c r="C5046" s="44">
        <v>129.13</v>
      </c>
      <c r="D5046" s="44">
        <v>25.59</v>
      </c>
      <c r="E5046" s="44">
        <v>7.4593999999999996</v>
      </c>
      <c r="F5046" s="44">
        <v>0.89027999999999996</v>
      </c>
      <c r="G5046" s="44">
        <v>325.73</v>
      </c>
      <c r="H5046" s="44">
        <v>4.3098999999999998</v>
      </c>
      <c r="I5046" s="44">
        <v>1.3702000000000001</v>
      </c>
      <c r="J5046" s="45">
        <v>10.474</v>
      </c>
    </row>
    <row r="5047" spans="1:10" x14ac:dyDescent="0.25">
      <c r="A5047" s="33">
        <v>43356</v>
      </c>
      <c r="B5047" s="44">
        <v>1.1619999999999999</v>
      </c>
      <c r="C5047" s="44">
        <v>129.68</v>
      </c>
      <c r="D5047" s="44">
        <v>25.52</v>
      </c>
      <c r="E5047" s="44">
        <v>7.4596</v>
      </c>
      <c r="F5047" s="44">
        <v>0.89</v>
      </c>
      <c r="G5047" s="44">
        <v>325.11</v>
      </c>
      <c r="H5047" s="44">
        <v>4.3098000000000001</v>
      </c>
      <c r="I5047" s="44">
        <v>1.3663000000000001</v>
      </c>
      <c r="J5047" s="45">
        <v>10.446</v>
      </c>
    </row>
    <row r="5048" spans="1:10" x14ac:dyDescent="0.25">
      <c r="A5048" s="33">
        <v>43357</v>
      </c>
      <c r="B5048" s="44">
        <v>1.1689000000000001</v>
      </c>
      <c r="C5048" s="44">
        <v>130.75</v>
      </c>
      <c r="D5048" s="44">
        <v>25.472999999999999</v>
      </c>
      <c r="E5048" s="44">
        <v>7.4596</v>
      </c>
      <c r="F5048" s="44">
        <v>0.89227999999999996</v>
      </c>
      <c r="G5048" s="44">
        <v>323.63</v>
      </c>
      <c r="H5048" s="44">
        <v>4.3048999999999999</v>
      </c>
      <c r="I5048" s="44">
        <v>1.3773</v>
      </c>
      <c r="J5048" s="45">
        <v>10.545999999999999</v>
      </c>
    </row>
    <row r="5049" spans="1:10" x14ac:dyDescent="0.25">
      <c r="A5049" s="33">
        <v>43360</v>
      </c>
      <c r="B5049" s="44">
        <v>1.1671</v>
      </c>
      <c r="C5049" s="44">
        <v>130.79</v>
      </c>
      <c r="D5049" s="44">
        <v>25.457000000000001</v>
      </c>
      <c r="E5049" s="44">
        <v>7.4593999999999996</v>
      </c>
      <c r="F5049" s="44">
        <v>0.88875000000000004</v>
      </c>
      <c r="G5049" s="44">
        <v>324.5</v>
      </c>
      <c r="H5049" s="44">
        <v>4.2954999999999997</v>
      </c>
      <c r="I5049" s="44">
        <v>1.3772</v>
      </c>
      <c r="J5049" s="45">
        <v>10.4527</v>
      </c>
    </row>
    <row r="5050" spans="1:10" x14ac:dyDescent="0.25">
      <c r="A5050" s="33">
        <v>43361</v>
      </c>
      <c r="B5050" s="44">
        <v>1.1697</v>
      </c>
      <c r="C5050" s="44">
        <v>131.21</v>
      </c>
      <c r="D5050" s="44">
        <v>25.448</v>
      </c>
      <c r="E5050" s="44">
        <v>7.4602000000000004</v>
      </c>
      <c r="F5050" s="44">
        <v>0.88963000000000003</v>
      </c>
      <c r="G5050" s="44">
        <v>323.82</v>
      </c>
      <c r="H5050" s="44">
        <v>4.3007999999999997</v>
      </c>
      <c r="I5050" s="44">
        <v>1.3803000000000001</v>
      </c>
      <c r="J5050" s="45">
        <v>10.417899999999999</v>
      </c>
    </row>
    <row r="5051" spans="1:10" x14ac:dyDescent="0.25">
      <c r="A5051" s="33">
        <v>43362</v>
      </c>
      <c r="B5051" s="44">
        <v>1.1667000000000001</v>
      </c>
      <c r="C5051" s="44">
        <v>130.94</v>
      </c>
      <c r="D5051" s="44">
        <v>25.434000000000001</v>
      </c>
      <c r="E5051" s="44">
        <v>7.4596999999999998</v>
      </c>
      <c r="F5051" s="44">
        <v>0.88812999999999998</v>
      </c>
      <c r="G5051" s="44">
        <v>323.39</v>
      </c>
      <c r="H5051" s="44">
        <v>4.2950999999999997</v>
      </c>
      <c r="I5051" s="44">
        <v>1.37</v>
      </c>
      <c r="J5051" s="45">
        <v>10.3878</v>
      </c>
    </row>
    <row r="5052" spans="1:10" x14ac:dyDescent="0.25">
      <c r="A5052" s="33">
        <v>43363</v>
      </c>
      <c r="B5052" s="44">
        <v>1.1769000000000001</v>
      </c>
      <c r="C5052" s="44">
        <v>131.97999999999999</v>
      </c>
      <c r="D5052" s="44">
        <v>25.56</v>
      </c>
      <c r="E5052" s="44">
        <v>7.4592000000000001</v>
      </c>
      <c r="F5052" s="44">
        <v>0.88590000000000002</v>
      </c>
      <c r="G5052" s="44">
        <v>323.75</v>
      </c>
      <c r="H5052" s="44">
        <v>4.2925000000000004</v>
      </c>
      <c r="I5052" s="44">
        <v>1.3783000000000001</v>
      </c>
      <c r="J5052" s="45">
        <v>10.335000000000001</v>
      </c>
    </row>
    <row r="5053" spans="1:10" x14ac:dyDescent="0.25">
      <c r="A5053" s="33">
        <v>43364</v>
      </c>
      <c r="B5053" s="44">
        <v>1.1758999999999999</v>
      </c>
      <c r="C5053" s="44">
        <v>132.44</v>
      </c>
      <c r="D5053" s="44">
        <v>25.585000000000001</v>
      </c>
      <c r="E5053" s="44">
        <v>7.4596999999999998</v>
      </c>
      <c r="F5053" s="44">
        <v>0.89400000000000002</v>
      </c>
      <c r="G5053" s="44">
        <v>324.05</v>
      </c>
      <c r="H5053" s="44">
        <v>4.2946</v>
      </c>
      <c r="I5053" s="44">
        <v>1.3625</v>
      </c>
      <c r="J5053" s="45">
        <v>10.3315</v>
      </c>
    </row>
    <row r="5054" spans="1:10" x14ac:dyDescent="0.25">
      <c r="A5054" s="33">
        <v>43367</v>
      </c>
      <c r="B5054" s="44">
        <v>1.1773</v>
      </c>
      <c r="C5054" s="44">
        <v>132.56</v>
      </c>
      <c r="D5054" s="44">
        <v>25.614999999999998</v>
      </c>
      <c r="E5054" s="44">
        <v>7.4596999999999998</v>
      </c>
      <c r="F5054" s="44">
        <v>0.89458000000000004</v>
      </c>
      <c r="G5054" s="44">
        <v>323.49</v>
      </c>
      <c r="H5054" s="44">
        <v>4.3009000000000004</v>
      </c>
      <c r="I5054" s="44">
        <v>1.3594999999999999</v>
      </c>
      <c r="J5054" s="45">
        <v>10.356299999999999</v>
      </c>
    </row>
    <row r="5055" spans="1:10" x14ac:dyDescent="0.25">
      <c r="A5055" s="33">
        <v>43368</v>
      </c>
      <c r="B5055" s="44">
        <v>1.1777</v>
      </c>
      <c r="C5055" s="44">
        <v>132.78</v>
      </c>
      <c r="D5055" s="44">
        <v>25.613</v>
      </c>
      <c r="E5055" s="44">
        <v>7.4596999999999998</v>
      </c>
      <c r="F5055" s="44">
        <v>0.89424999999999999</v>
      </c>
      <c r="G5055" s="44">
        <v>324.08</v>
      </c>
      <c r="H5055" s="44">
        <v>4.2930000000000001</v>
      </c>
      <c r="I5055" s="44">
        <v>1.3849</v>
      </c>
      <c r="J5055" s="45">
        <v>10.3515</v>
      </c>
    </row>
    <row r="5056" spans="1:10" x14ac:dyDescent="0.25">
      <c r="A5056" s="33">
        <v>43369</v>
      </c>
      <c r="B5056" s="44">
        <v>1.1737</v>
      </c>
      <c r="C5056" s="44">
        <v>132.61000000000001</v>
      </c>
      <c r="D5056" s="44">
        <v>25.605</v>
      </c>
      <c r="E5056" s="44">
        <v>7.4584000000000001</v>
      </c>
      <c r="F5056" s="44">
        <v>0.89080000000000004</v>
      </c>
      <c r="G5056" s="44">
        <v>323.85000000000002</v>
      </c>
      <c r="H5056" s="44">
        <v>4.2826000000000004</v>
      </c>
      <c r="I5056" s="44">
        <v>1.3876999999999999</v>
      </c>
      <c r="J5056" s="45">
        <v>10.376300000000001</v>
      </c>
    </row>
    <row r="5057" spans="1:10" x14ac:dyDescent="0.25">
      <c r="A5057" s="33">
        <v>43370</v>
      </c>
      <c r="B5057" s="44">
        <v>1.1707000000000001</v>
      </c>
      <c r="C5057" s="44">
        <v>132.15</v>
      </c>
      <c r="D5057" s="44">
        <v>25.715</v>
      </c>
      <c r="E5057" s="44">
        <v>7.4591000000000003</v>
      </c>
      <c r="F5057" s="44">
        <v>0.88973000000000002</v>
      </c>
      <c r="G5057" s="44">
        <v>323.7</v>
      </c>
      <c r="H5057" s="44">
        <v>4.2778999999999998</v>
      </c>
      <c r="I5057" s="44">
        <v>1.3863000000000001</v>
      </c>
      <c r="J5057" s="45">
        <v>10.3208</v>
      </c>
    </row>
    <row r="5058" spans="1:10" x14ac:dyDescent="0.25">
      <c r="A5058" s="33">
        <v>43371</v>
      </c>
      <c r="B5058" s="44">
        <v>1.1576</v>
      </c>
      <c r="C5058" s="44">
        <v>131.22999999999999</v>
      </c>
      <c r="D5058" s="44">
        <v>25.731000000000002</v>
      </c>
      <c r="E5058" s="44">
        <v>7.4564000000000004</v>
      </c>
      <c r="F5058" s="44">
        <v>0.88729999999999998</v>
      </c>
      <c r="G5058" s="44">
        <v>324.37</v>
      </c>
      <c r="H5058" s="44">
        <v>4.2774000000000001</v>
      </c>
      <c r="I5058" s="44">
        <v>1.3861000000000001</v>
      </c>
      <c r="J5058" s="45">
        <v>10.308999999999999</v>
      </c>
    </row>
    <row r="5059" spans="1:10" x14ac:dyDescent="0.25">
      <c r="A5059" s="33">
        <v>43374</v>
      </c>
      <c r="B5059" s="44">
        <v>1.1606000000000001</v>
      </c>
      <c r="C5059" s="44">
        <v>132.25</v>
      </c>
      <c r="D5059" s="44">
        <v>25.765000000000001</v>
      </c>
      <c r="E5059" s="44">
        <v>7.4557000000000002</v>
      </c>
      <c r="F5059" s="44">
        <v>0.89078000000000002</v>
      </c>
      <c r="G5059" s="44">
        <v>323.04000000000002</v>
      </c>
      <c r="H5059" s="44">
        <v>4.2796000000000003</v>
      </c>
      <c r="I5059" s="44">
        <v>1.4034</v>
      </c>
      <c r="J5059" s="45">
        <v>10.33</v>
      </c>
    </row>
    <row r="5060" spans="1:10" x14ac:dyDescent="0.25">
      <c r="A5060" s="33">
        <v>43375</v>
      </c>
      <c r="B5060" s="44">
        <v>1.1543000000000001</v>
      </c>
      <c r="C5060" s="44">
        <v>131.46</v>
      </c>
      <c r="D5060" s="44">
        <v>25.788</v>
      </c>
      <c r="E5060" s="44">
        <v>7.4561000000000002</v>
      </c>
      <c r="F5060" s="44">
        <v>0.89043000000000005</v>
      </c>
      <c r="G5060" s="44">
        <v>323.47000000000003</v>
      </c>
      <c r="H5060" s="44">
        <v>4.2907000000000002</v>
      </c>
      <c r="I5060" s="44">
        <v>1.4066000000000001</v>
      </c>
      <c r="J5060" s="45">
        <v>10.381500000000001</v>
      </c>
    </row>
    <row r="5061" spans="1:10" x14ac:dyDescent="0.25">
      <c r="A5061" s="33">
        <v>43376</v>
      </c>
      <c r="B5061" s="44">
        <v>1.1548</v>
      </c>
      <c r="C5061" s="44">
        <v>131.47</v>
      </c>
      <c r="D5061" s="44">
        <v>25.779</v>
      </c>
      <c r="E5061" s="44">
        <v>7.4566999999999997</v>
      </c>
      <c r="F5061" s="44">
        <v>0.88895000000000002</v>
      </c>
      <c r="G5061" s="44">
        <v>322.87</v>
      </c>
      <c r="H5061" s="44">
        <v>4.2956000000000003</v>
      </c>
      <c r="I5061" s="44">
        <v>1.4097999999999999</v>
      </c>
      <c r="J5061" s="45">
        <v>10.3795</v>
      </c>
    </row>
    <row r="5062" spans="1:10" x14ac:dyDescent="0.25">
      <c r="A5062" s="33">
        <v>43377</v>
      </c>
      <c r="B5062" s="44">
        <v>1.1501999999999999</v>
      </c>
      <c r="C5062" s="44">
        <v>131.31</v>
      </c>
      <c r="D5062" s="44">
        <v>25.78</v>
      </c>
      <c r="E5062" s="44">
        <v>7.4566999999999997</v>
      </c>
      <c r="F5062" s="44">
        <v>0.88580000000000003</v>
      </c>
      <c r="G5062" s="44">
        <v>324.43</v>
      </c>
      <c r="H5062" s="44">
        <v>4.3071000000000002</v>
      </c>
      <c r="I5062" s="44">
        <v>1.407</v>
      </c>
      <c r="J5062" s="45">
        <v>10.4015</v>
      </c>
    </row>
    <row r="5063" spans="1:10" x14ac:dyDescent="0.25">
      <c r="A5063" s="33">
        <v>43378</v>
      </c>
      <c r="B5063" s="44">
        <v>1.1506000000000001</v>
      </c>
      <c r="C5063" s="44">
        <v>131.03</v>
      </c>
      <c r="D5063" s="44">
        <v>25.742000000000001</v>
      </c>
      <c r="E5063" s="44">
        <v>7.4588999999999999</v>
      </c>
      <c r="F5063" s="44">
        <v>0.88165000000000004</v>
      </c>
      <c r="G5063" s="44">
        <v>324.58999999999997</v>
      </c>
      <c r="H5063" s="44">
        <v>4.3045</v>
      </c>
      <c r="I5063" s="44">
        <v>1.4197</v>
      </c>
      <c r="J5063" s="45">
        <v>10.4438</v>
      </c>
    </row>
    <row r="5064" spans="1:10" x14ac:dyDescent="0.25">
      <c r="A5064" s="33">
        <v>43381</v>
      </c>
      <c r="B5064" s="44">
        <v>1.1477999999999999</v>
      </c>
      <c r="C5064" s="44">
        <v>130.11000000000001</v>
      </c>
      <c r="D5064" s="44">
        <v>25.736999999999998</v>
      </c>
      <c r="E5064" s="44">
        <v>7.4599000000000002</v>
      </c>
      <c r="F5064" s="44">
        <v>0.88009999999999999</v>
      </c>
      <c r="G5064" s="44">
        <v>324.94</v>
      </c>
      <c r="H5064" s="44">
        <v>4.3080999999999996</v>
      </c>
      <c r="I5064" s="44">
        <v>1.4178999999999999</v>
      </c>
      <c r="J5064" s="45">
        <v>10.446300000000001</v>
      </c>
    </row>
    <row r="5065" spans="1:10" x14ac:dyDescent="0.25">
      <c r="A5065" s="33">
        <v>43382</v>
      </c>
      <c r="B5065" s="44">
        <v>1.1435</v>
      </c>
      <c r="C5065" s="44">
        <v>129.44999999999999</v>
      </c>
      <c r="D5065" s="44">
        <v>25.805</v>
      </c>
      <c r="E5065" s="44">
        <v>7.4592000000000001</v>
      </c>
      <c r="F5065" s="44">
        <v>0.87680000000000002</v>
      </c>
      <c r="G5065" s="44">
        <v>325.29000000000002</v>
      </c>
      <c r="H5065" s="44">
        <v>4.3155000000000001</v>
      </c>
      <c r="I5065" s="44">
        <v>1.4054</v>
      </c>
      <c r="J5065" s="45">
        <v>10.4445</v>
      </c>
    </row>
    <row r="5066" spans="1:10" x14ac:dyDescent="0.25">
      <c r="A5066" s="33">
        <v>43383</v>
      </c>
      <c r="B5066" s="44">
        <v>1.1499999999999999</v>
      </c>
      <c r="C5066" s="44">
        <v>130.22999999999999</v>
      </c>
      <c r="D5066" s="44">
        <v>25.806999999999999</v>
      </c>
      <c r="E5066" s="44">
        <v>7.4600999999999997</v>
      </c>
      <c r="F5066" s="44">
        <v>0.87448000000000004</v>
      </c>
      <c r="G5066" s="44">
        <v>325.05</v>
      </c>
      <c r="H5066" s="44">
        <v>4.3095999999999997</v>
      </c>
      <c r="I5066" s="44">
        <v>1.4049</v>
      </c>
      <c r="J5066" s="45">
        <v>10.48</v>
      </c>
    </row>
    <row r="5067" spans="1:10" x14ac:dyDescent="0.25">
      <c r="A5067" s="33">
        <v>43384</v>
      </c>
      <c r="B5067" s="44">
        <v>1.1575</v>
      </c>
      <c r="C5067" s="44">
        <v>130</v>
      </c>
      <c r="D5067" s="44">
        <v>25.847999999999999</v>
      </c>
      <c r="E5067" s="44">
        <v>7.4603000000000002</v>
      </c>
      <c r="F5067" s="44">
        <v>0.87490000000000001</v>
      </c>
      <c r="G5067" s="44">
        <v>324.97000000000003</v>
      </c>
      <c r="H5067" s="44">
        <v>4.3167</v>
      </c>
      <c r="I5067" s="44">
        <v>1.4157</v>
      </c>
      <c r="J5067" s="45">
        <v>10.412000000000001</v>
      </c>
    </row>
    <row r="5068" spans="1:10" x14ac:dyDescent="0.25">
      <c r="A5068" s="33">
        <v>43385</v>
      </c>
      <c r="B5068" s="44">
        <v>1.1574</v>
      </c>
      <c r="C5068" s="44">
        <v>129.99</v>
      </c>
      <c r="D5068" s="44">
        <v>25.777000000000001</v>
      </c>
      <c r="E5068" s="44">
        <v>7.4602000000000004</v>
      </c>
      <c r="F5068" s="44">
        <v>0.87639999999999996</v>
      </c>
      <c r="G5068" s="44">
        <v>324.14999999999998</v>
      </c>
      <c r="H5068" s="44">
        <v>4.2935999999999996</v>
      </c>
      <c r="I5068" s="44">
        <v>1.4052</v>
      </c>
      <c r="J5068" s="45">
        <v>10.359299999999999</v>
      </c>
    </row>
    <row r="5069" spans="1:10" x14ac:dyDescent="0.25">
      <c r="A5069" s="33">
        <v>43388</v>
      </c>
      <c r="B5069" s="44">
        <v>1.1580999999999999</v>
      </c>
      <c r="C5069" s="44">
        <v>129.53</v>
      </c>
      <c r="D5069" s="44">
        <v>25.797999999999998</v>
      </c>
      <c r="E5069" s="44">
        <v>7.4608999999999996</v>
      </c>
      <c r="F5069" s="44">
        <v>0.88044999999999995</v>
      </c>
      <c r="G5069" s="44">
        <v>323.45</v>
      </c>
      <c r="H5069" s="44">
        <v>4.2942</v>
      </c>
      <c r="I5069" s="44">
        <v>1.3939999999999999</v>
      </c>
      <c r="J5069" s="45">
        <v>10.391999999999999</v>
      </c>
    </row>
    <row r="5070" spans="1:10" x14ac:dyDescent="0.25">
      <c r="A5070" s="33">
        <v>43389</v>
      </c>
      <c r="B5070" s="44">
        <v>1.1587000000000001</v>
      </c>
      <c r="C5070" s="44">
        <v>129.91999999999999</v>
      </c>
      <c r="D5070" s="44">
        <v>25.821000000000002</v>
      </c>
      <c r="E5070" s="44">
        <v>7.4608999999999996</v>
      </c>
      <c r="F5070" s="44">
        <v>0.87592999999999999</v>
      </c>
      <c r="G5070" s="44">
        <v>322.06</v>
      </c>
      <c r="H5070" s="44">
        <v>4.2889999999999997</v>
      </c>
      <c r="I5070" s="44">
        <v>1.3938999999999999</v>
      </c>
      <c r="J5070" s="45">
        <v>10.3165</v>
      </c>
    </row>
    <row r="5071" spans="1:10" x14ac:dyDescent="0.25">
      <c r="A5071" s="33">
        <v>43390</v>
      </c>
      <c r="B5071" s="44">
        <v>1.153</v>
      </c>
      <c r="C5071" s="44">
        <v>129.43</v>
      </c>
      <c r="D5071" s="44">
        <v>25.843</v>
      </c>
      <c r="E5071" s="44">
        <v>7.4603999999999999</v>
      </c>
      <c r="F5071" s="44">
        <v>0.87944999999999995</v>
      </c>
      <c r="G5071" s="44">
        <v>322.55</v>
      </c>
      <c r="H5071" s="44">
        <v>4.2939999999999996</v>
      </c>
      <c r="I5071" s="44">
        <v>1.3873</v>
      </c>
      <c r="J5071" s="45">
        <v>10.3148</v>
      </c>
    </row>
    <row r="5072" spans="1:10" x14ac:dyDescent="0.25">
      <c r="A5072" s="33">
        <v>43391</v>
      </c>
      <c r="B5072" s="44">
        <v>1.1505000000000001</v>
      </c>
      <c r="C5072" s="44">
        <v>129.44</v>
      </c>
      <c r="D5072" s="44">
        <v>25.863</v>
      </c>
      <c r="E5072" s="44">
        <v>7.4606000000000003</v>
      </c>
      <c r="F5072" s="44">
        <v>0.87843000000000004</v>
      </c>
      <c r="G5072" s="44">
        <v>322.42</v>
      </c>
      <c r="H5072" s="44">
        <v>4.2988999999999997</v>
      </c>
      <c r="I5072" s="44">
        <v>1.3875999999999999</v>
      </c>
      <c r="J5072" s="45">
        <v>10.333</v>
      </c>
    </row>
    <row r="5073" spans="1:10" x14ac:dyDescent="0.25">
      <c r="A5073" s="33">
        <v>43392</v>
      </c>
      <c r="B5073" s="44">
        <v>1.147</v>
      </c>
      <c r="C5073" s="44">
        <v>129.05000000000001</v>
      </c>
      <c r="D5073" s="44">
        <v>25.867000000000001</v>
      </c>
      <c r="E5073" s="44">
        <v>7.4606000000000003</v>
      </c>
      <c r="F5073" s="44">
        <v>0.88019999999999998</v>
      </c>
      <c r="G5073" s="44">
        <v>323.2</v>
      </c>
      <c r="H5073" s="44">
        <v>4.3017000000000003</v>
      </c>
      <c r="I5073" s="44">
        <v>1.3875999999999999</v>
      </c>
      <c r="J5073" s="45">
        <v>10.335800000000001</v>
      </c>
    </row>
    <row r="5074" spans="1:10" x14ac:dyDescent="0.25">
      <c r="A5074" s="33">
        <v>43395</v>
      </c>
      <c r="B5074" s="44">
        <v>1.1494</v>
      </c>
      <c r="C5074" s="44">
        <v>129.63</v>
      </c>
      <c r="D5074" s="44">
        <v>25.847999999999999</v>
      </c>
      <c r="E5074" s="44">
        <v>7.4603000000000002</v>
      </c>
      <c r="F5074" s="44">
        <v>0.88424999999999998</v>
      </c>
      <c r="G5074" s="44">
        <v>323.12</v>
      </c>
      <c r="H5074" s="44">
        <v>4.2904999999999998</v>
      </c>
      <c r="I5074" s="44">
        <v>1.3939999999999999</v>
      </c>
      <c r="J5074" s="45">
        <v>10.331</v>
      </c>
    </row>
    <row r="5075" spans="1:10" x14ac:dyDescent="0.25">
      <c r="A5075" s="33">
        <v>43396</v>
      </c>
      <c r="B5075" s="44">
        <v>1.1477999999999999</v>
      </c>
      <c r="C5075" s="44">
        <v>128.76</v>
      </c>
      <c r="D5075" s="44">
        <v>25.814</v>
      </c>
      <c r="E5075" s="44">
        <v>7.4603000000000002</v>
      </c>
      <c r="F5075" s="44">
        <v>0.88102999999999998</v>
      </c>
      <c r="G5075" s="44">
        <v>322.81</v>
      </c>
      <c r="H5075" s="44">
        <v>4.2960000000000003</v>
      </c>
      <c r="I5075" s="44">
        <v>1.3997999999999999</v>
      </c>
      <c r="J5075" s="45">
        <v>10.3606</v>
      </c>
    </row>
    <row r="5076" spans="1:10" x14ac:dyDescent="0.25">
      <c r="A5076" s="33">
        <v>43397</v>
      </c>
      <c r="B5076" s="44">
        <v>1.1389</v>
      </c>
      <c r="C5076" s="44">
        <v>128.37</v>
      </c>
      <c r="D5076" s="44">
        <v>25.832999999999998</v>
      </c>
      <c r="E5076" s="44">
        <v>7.4603999999999999</v>
      </c>
      <c r="F5076" s="44">
        <v>0.88232999999999995</v>
      </c>
      <c r="G5076" s="44">
        <v>323.22000000000003</v>
      </c>
      <c r="H5076" s="44">
        <v>4.3052999999999999</v>
      </c>
      <c r="I5076" s="44">
        <v>1.4142999999999999</v>
      </c>
      <c r="J5076" s="45">
        <v>10.359</v>
      </c>
    </row>
    <row r="5077" spans="1:10" x14ac:dyDescent="0.25">
      <c r="A5077" s="33">
        <v>43398</v>
      </c>
      <c r="B5077" s="44">
        <v>1.1415999999999999</v>
      </c>
      <c r="C5077" s="44">
        <v>128.27000000000001</v>
      </c>
      <c r="D5077" s="44">
        <v>25.831</v>
      </c>
      <c r="E5077" s="44">
        <v>7.4610000000000003</v>
      </c>
      <c r="F5077" s="44">
        <v>0.88532999999999995</v>
      </c>
      <c r="G5077" s="44">
        <v>323.91000000000003</v>
      </c>
      <c r="H5077" s="44">
        <v>4.3094000000000001</v>
      </c>
      <c r="I5077" s="44">
        <v>1.4097</v>
      </c>
      <c r="J5077" s="45">
        <v>10.393000000000001</v>
      </c>
    </row>
    <row r="5078" spans="1:10" x14ac:dyDescent="0.25">
      <c r="A5078" s="33">
        <v>43399</v>
      </c>
      <c r="B5078" s="44">
        <v>1.1345000000000001</v>
      </c>
      <c r="C5078" s="44">
        <v>127.13</v>
      </c>
      <c r="D5078" s="44">
        <v>25.86</v>
      </c>
      <c r="E5078" s="44">
        <v>7.4607000000000001</v>
      </c>
      <c r="F5078" s="44">
        <v>0.88680000000000003</v>
      </c>
      <c r="G5078" s="44">
        <v>324.41000000000003</v>
      </c>
      <c r="H5078" s="44">
        <v>4.3177000000000003</v>
      </c>
      <c r="I5078" s="44">
        <v>1.4011</v>
      </c>
      <c r="J5078" s="45">
        <v>10.4025</v>
      </c>
    </row>
    <row r="5079" spans="1:10" x14ac:dyDescent="0.25">
      <c r="A5079" s="33">
        <v>43402</v>
      </c>
      <c r="B5079" s="44">
        <v>1.1380999999999999</v>
      </c>
      <c r="C5079" s="44">
        <v>127.92</v>
      </c>
      <c r="D5079" s="44">
        <v>25.849</v>
      </c>
      <c r="E5079" s="44">
        <v>7.4614000000000003</v>
      </c>
      <c r="F5079" s="44">
        <v>0.88788</v>
      </c>
      <c r="G5079" s="44">
        <v>324.39999999999998</v>
      </c>
      <c r="H5079" s="44">
        <v>4.3182</v>
      </c>
      <c r="I5079" s="44">
        <v>1.4168000000000001</v>
      </c>
      <c r="J5079" s="45">
        <v>10.391</v>
      </c>
    </row>
    <row r="5080" spans="1:10" x14ac:dyDescent="0.25">
      <c r="A5080" s="33">
        <v>43403</v>
      </c>
      <c r="B5080" s="44">
        <v>1.1372</v>
      </c>
      <c r="C5080" s="44">
        <v>128.28</v>
      </c>
      <c r="D5080" s="44">
        <v>25.87</v>
      </c>
      <c r="E5080" s="44">
        <v>7.4614000000000003</v>
      </c>
      <c r="F5080" s="44">
        <v>0.89148000000000005</v>
      </c>
      <c r="G5080" s="44">
        <v>324.95</v>
      </c>
      <c r="H5080" s="44">
        <v>4.3307000000000002</v>
      </c>
      <c r="I5080" s="44">
        <v>1.4101999999999999</v>
      </c>
      <c r="J5080" s="45">
        <v>10.42</v>
      </c>
    </row>
    <row r="5081" spans="1:10" x14ac:dyDescent="0.25">
      <c r="A5081" s="33">
        <v>43404</v>
      </c>
      <c r="B5081" s="44">
        <v>1.1317999999999999</v>
      </c>
      <c r="C5081" s="44">
        <v>128.15</v>
      </c>
      <c r="D5081" s="44">
        <v>25.922000000000001</v>
      </c>
      <c r="E5081" s="44">
        <v>7.4614000000000003</v>
      </c>
      <c r="F5081" s="44">
        <v>0.88873000000000002</v>
      </c>
      <c r="G5081" s="44">
        <v>325.10000000000002</v>
      </c>
      <c r="H5081" s="44">
        <v>4.3391999999999999</v>
      </c>
      <c r="I5081" s="44">
        <v>1.4057999999999999</v>
      </c>
      <c r="J5081" s="45">
        <v>10.4015</v>
      </c>
    </row>
    <row r="5082" spans="1:10" x14ac:dyDescent="0.25">
      <c r="A5082" s="33">
        <v>43405</v>
      </c>
      <c r="B5082" s="44">
        <v>1.1393</v>
      </c>
      <c r="C5082" s="44">
        <v>128.52000000000001</v>
      </c>
      <c r="D5082" s="44">
        <v>25.879000000000001</v>
      </c>
      <c r="E5082" s="44">
        <v>7.4603999999999999</v>
      </c>
      <c r="F5082" s="44">
        <v>0.88173000000000001</v>
      </c>
      <c r="G5082" s="44">
        <v>322.95999999999998</v>
      </c>
      <c r="H5082" s="44">
        <v>4.3269000000000002</v>
      </c>
      <c r="I5082" s="44">
        <v>1.3982000000000001</v>
      </c>
      <c r="J5082" s="45">
        <v>10.315799999999999</v>
      </c>
    </row>
    <row r="5083" spans="1:10" x14ac:dyDescent="0.25">
      <c r="A5083" s="33">
        <v>43406</v>
      </c>
      <c r="B5083" s="44">
        <v>1.1416999999999999</v>
      </c>
      <c r="C5083" s="44">
        <v>128.88999999999999</v>
      </c>
      <c r="D5083" s="44">
        <v>25.782</v>
      </c>
      <c r="E5083" s="44">
        <v>7.4603000000000002</v>
      </c>
      <c r="F5083" s="44">
        <v>0.87870000000000004</v>
      </c>
      <c r="G5083" s="44">
        <v>321.62</v>
      </c>
      <c r="H5083" s="44">
        <v>4.3201999999999998</v>
      </c>
      <c r="I5083" s="44">
        <v>1.4271</v>
      </c>
      <c r="J5083" s="45">
        <v>10.3123</v>
      </c>
    </row>
    <row r="5084" spans="1:10" x14ac:dyDescent="0.25">
      <c r="A5084" s="33">
        <v>43409</v>
      </c>
      <c r="B5084" s="44">
        <v>1.137</v>
      </c>
      <c r="C5084" s="44">
        <v>128.81</v>
      </c>
      <c r="D5084" s="44">
        <v>25.846</v>
      </c>
      <c r="E5084" s="44">
        <v>7.4596</v>
      </c>
      <c r="F5084" s="44">
        <v>0.87534999999999996</v>
      </c>
      <c r="G5084" s="44">
        <v>322.44</v>
      </c>
      <c r="H5084" s="44">
        <v>4.3125999999999998</v>
      </c>
      <c r="I5084" s="44">
        <v>1.4093</v>
      </c>
      <c r="J5084" s="45">
        <v>10.3268</v>
      </c>
    </row>
    <row r="5085" spans="1:10" x14ac:dyDescent="0.25">
      <c r="A5085" s="33">
        <v>43410</v>
      </c>
      <c r="B5085" s="44">
        <v>1.1428</v>
      </c>
      <c r="C5085" s="44">
        <v>129.31</v>
      </c>
      <c r="D5085" s="44">
        <v>25.832999999999998</v>
      </c>
      <c r="E5085" s="44">
        <v>7.4592999999999998</v>
      </c>
      <c r="F5085" s="44">
        <v>0.87312999999999996</v>
      </c>
      <c r="G5085" s="44">
        <v>322.06</v>
      </c>
      <c r="H5085" s="44">
        <v>4.3087999999999997</v>
      </c>
      <c r="I5085" s="44">
        <v>1.4016999999999999</v>
      </c>
      <c r="J5085" s="45">
        <v>10.347</v>
      </c>
    </row>
    <row r="5086" spans="1:10" x14ac:dyDescent="0.25">
      <c r="A5086" s="33">
        <v>43411</v>
      </c>
      <c r="B5086" s="44">
        <v>1.1487000000000001</v>
      </c>
      <c r="C5086" s="44">
        <v>130.02000000000001</v>
      </c>
      <c r="D5086" s="44">
        <v>25.88</v>
      </c>
      <c r="E5086" s="44">
        <v>7.4598000000000004</v>
      </c>
      <c r="F5086" s="44">
        <v>0.87402999999999997</v>
      </c>
      <c r="G5086" s="44">
        <v>321.76</v>
      </c>
      <c r="H5086" s="44">
        <v>4.2939999999999996</v>
      </c>
      <c r="I5086" s="44">
        <v>1.3905000000000001</v>
      </c>
      <c r="J5086" s="45">
        <v>10.331300000000001</v>
      </c>
    </row>
    <row r="5087" spans="1:10" x14ac:dyDescent="0.25">
      <c r="A5087" s="33">
        <v>43412</v>
      </c>
      <c r="B5087" s="44">
        <v>1.1424000000000001</v>
      </c>
      <c r="C5087" s="44">
        <v>129.9</v>
      </c>
      <c r="D5087" s="44">
        <v>25.887</v>
      </c>
      <c r="E5087" s="44">
        <v>7.4596999999999998</v>
      </c>
      <c r="F5087" s="44">
        <v>0.87163000000000002</v>
      </c>
      <c r="G5087" s="44">
        <v>321.44</v>
      </c>
      <c r="H5087" s="44">
        <v>4.2915000000000001</v>
      </c>
      <c r="I5087" s="44">
        <v>1.3944000000000001</v>
      </c>
      <c r="J5087" s="45">
        <v>10.252800000000001</v>
      </c>
    </row>
    <row r="5088" spans="1:10" x14ac:dyDescent="0.25">
      <c r="A5088" s="33">
        <v>43413</v>
      </c>
      <c r="B5088" s="44">
        <v>1.1346000000000001</v>
      </c>
      <c r="C5088" s="44">
        <v>129.26</v>
      </c>
      <c r="D5088" s="44">
        <v>25.936</v>
      </c>
      <c r="E5088" s="44">
        <v>7.4593999999999996</v>
      </c>
      <c r="F5088" s="44">
        <v>0.87053000000000003</v>
      </c>
      <c r="G5088" s="44">
        <v>321.31</v>
      </c>
      <c r="H5088" s="44">
        <v>4.2880000000000003</v>
      </c>
      <c r="I5088" s="44">
        <v>1.3957999999999999</v>
      </c>
      <c r="J5088" s="45">
        <v>10.264799999999999</v>
      </c>
    </row>
    <row r="5089" spans="1:10" x14ac:dyDescent="0.25">
      <c r="A5089" s="33">
        <v>43416</v>
      </c>
      <c r="B5089" s="44">
        <v>1.1265000000000001</v>
      </c>
      <c r="C5089" s="44">
        <v>128.19999999999999</v>
      </c>
      <c r="D5089" s="44">
        <v>25.942</v>
      </c>
      <c r="E5089" s="44">
        <v>7.4596999999999998</v>
      </c>
      <c r="F5089" s="44">
        <v>0.87563000000000002</v>
      </c>
      <c r="G5089" s="44">
        <v>321.72000000000003</v>
      </c>
      <c r="H5089" s="44">
        <v>4.2968000000000002</v>
      </c>
      <c r="I5089" s="44">
        <v>1.3982000000000001</v>
      </c>
      <c r="J5089" s="45">
        <v>10.2705</v>
      </c>
    </row>
    <row r="5090" spans="1:10" x14ac:dyDescent="0.25">
      <c r="A5090" s="33">
        <v>43417</v>
      </c>
      <c r="B5090" s="44">
        <v>1.1261000000000001</v>
      </c>
      <c r="C5090" s="44">
        <v>128.32</v>
      </c>
      <c r="D5090" s="44">
        <v>25.939</v>
      </c>
      <c r="E5090" s="44">
        <v>7.4612999999999996</v>
      </c>
      <c r="F5090" s="44">
        <v>0.86944999999999995</v>
      </c>
      <c r="G5090" s="44">
        <v>322.89</v>
      </c>
      <c r="H5090" s="44">
        <v>4.2991999999999999</v>
      </c>
      <c r="I5090" s="44">
        <v>1.4065000000000001</v>
      </c>
      <c r="J5090" s="45">
        <v>10.228400000000001</v>
      </c>
    </row>
    <row r="5091" spans="1:10" x14ac:dyDescent="0.25">
      <c r="A5091" s="33">
        <v>43418</v>
      </c>
      <c r="B5091" s="44">
        <v>1.1295999999999999</v>
      </c>
      <c r="C5091" s="44">
        <v>128.63999999999999</v>
      </c>
      <c r="D5091" s="44">
        <v>25.994</v>
      </c>
      <c r="E5091" s="44">
        <v>7.4621000000000004</v>
      </c>
      <c r="F5091" s="44">
        <v>0.87048000000000003</v>
      </c>
      <c r="G5091" s="44">
        <v>322.68</v>
      </c>
      <c r="H5091" s="44">
        <v>4.2911000000000001</v>
      </c>
      <c r="I5091" s="44">
        <v>1.3915</v>
      </c>
      <c r="J5091" s="45">
        <v>10.2685</v>
      </c>
    </row>
    <row r="5092" spans="1:10" x14ac:dyDescent="0.25">
      <c r="A5092" s="33">
        <v>43419</v>
      </c>
      <c r="B5092" s="44">
        <v>1.1305000000000001</v>
      </c>
      <c r="C5092" s="44">
        <v>128.16</v>
      </c>
      <c r="D5092" s="44">
        <v>25.984999999999999</v>
      </c>
      <c r="E5092" s="44">
        <v>7.4622000000000002</v>
      </c>
      <c r="F5092" s="44">
        <v>0.88370000000000004</v>
      </c>
      <c r="G5092" s="44">
        <v>321.99</v>
      </c>
      <c r="H5092" s="44">
        <v>4.2933000000000003</v>
      </c>
      <c r="I5092" s="44">
        <v>1.3733</v>
      </c>
      <c r="J5092" s="45">
        <v>10.2553</v>
      </c>
    </row>
    <row r="5093" spans="1:10" x14ac:dyDescent="0.25">
      <c r="A5093" s="33">
        <v>43420</v>
      </c>
      <c r="B5093" s="44">
        <v>1.1346000000000001</v>
      </c>
      <c r="C5093" s="44">
        <v>128.37</v>
      </c>
      <c r="D5093" s="44">
        <v>25.984999999999999</v>
      </c>
      <c r="E5093" s="44">
        <v>7.4618000000000002</v>
      </c>
      <c r="F5093" s="44">
        <v>0.88349999999999995</v>
      </c>
      <c r="G5093" s="44">
        <v>321.93</v>
      </c>
      <c r="H5093" s="44">
        <v>4.3154000000000003</v>
      </c>
      <c r="I5093" s="44">
        <v>1.36</v>
      </c>
      <c r="J5093" s="45">
        <v>10.262</v>
      </c>
    </row>
    <row r="5094" spans="1:10" x14ac:dyDescent="0.25">
      <c r="A5094" s="33">
        <v>43423</v>
      </c>
      <c r="B5094" s="44">
        <v>1.1427</v>
      </c>
      <c r="C5094" s="44">
        <v>128.88999999999999</v>
      </c>
      <c r="D5094" s="44">
        <v>26.013000000000002</v>
      </c>
      <c r="E5094" s="44">
        <v>7.4625000000000004</v>
      </c>
      <c r="F5094" s="44">
        <v>0.89083000000000001</v>
      </c>
      <c r="G5094" s="44">
        <v>321.64999999999998</v>
      </c>
      <c r="H5094" s="44">
        <v>4.3292999999999999</v>
      </c>
      <c r="I5094" s="44">
        <v>1.3714</v>
      </c>
      <c r="J5094" s="45">
        <v>10.281499999999999</v>
      </c>
    </row>
    <row r="5095" spans="1:10" x14ac:dyDescent="0.25">
      <c r="A5095" s="33">
        <v>43424</v>
      </c>
      <c r="B5095" s="44">
        <v>1.1420999999999999</v>
      </c>
      <c r="C5095" s="44">
        <v>128.34</v>
      </c>
      <c r="D5095" s="44">
        <v>26.032</v>
      </c>
      <c r="E5095" s="44">
        <v>7.4626999999999999</v>
      </c>
      <c r="F5095" s="44">
        <v>0.88907999999999998</v>
      </c>
      <c r="G5095" s="44">
        <v>321.25</v>
      </c>
      <c r="H5095" s="44">
        <v>4.3177000000000003</v>
      </c>
      <c r="I5095" s="44">
        <v>1.3615999999999999</v>
      </c>
      <c r="J5095" s="45">
        <v>10.3133</v>
      </c>
    </row>
    <row r="5096" spans="1:10" x14ac:dyDescent="0.25">
      <c r="A5096" s="33">
        <v>43425</v>
      </c>
      <c r="B5096" s="44">
        <v>1.1409</v>
      </c>
      <c r="C5096" s="44">
        <v>129.04</v>
      </c>
      <c r="D5096" s="44">
        <v>26.001999999999999</v>
      </c>
      <c r="E5096" s="44">
        <v>7.4617000000000004</v>
      </c>
      <c r="F5096" s="44">
        <v>0.89107999999999998</v>
      </c>
      <c r="G5096" s="44">
        <v>321.63</v>
      </c>
      <c r="H5096" s="44">
        <v>4.2995000000000001</v>
      </c>
      <c r="I5096" s="44">
        <v>1.345</v>
      </c>
      <c r="J5096" s="45">
        <v>10.314299999999999</v>
      </c>
    </row>
    <row r="5097" spans="1:10" x14ac:dyDescent="0.25">
      <c r="A5097" s="33">
        <v>43426</v>
      </c>
      <c r="B5097" s="44">
        <v>1.1403000000000001</v>
      </c>
      <c r="C5097" s="44">
        <v>128.80000000000001</v>
      </c>
      <c r="D5097" s="44">
        <v>25.99</v>
      </c>
      <c r="E5097" s="44">
        <v>7.4615999999999998</v>
      </c>
      <c r="F5097" s="44">
        <v>0.88597999999999999</v>
      </c>
      <c r="G5097" s="44">
        <v>321.52</v>
      </c>
      <c r="H5097" s="44">
        <v>4.3003999999999998</v>
      </c>
      <c r="I5097" s="44">
        <v>1.3324</v>
      </c>
      <c r="J5097" s="45">
        <v>10.3035</v>
      </c>
    </row>
    <row r="5098" spans="1:10" x14ac:dyDescent="0.25">
      <c r="A5098" s="33">
        <v>43427</v>
      </c>
      <c r="B5098" s="44">
        <v>1.1352</v>
      </c>
      <c r="C5098" s="44">
        <v>128.07</v>
      </c>
      <c r="D5098" s="44">
        <v>25.954000000000001</v>
      </c>
      <c r="E5098" s="44">
        <v>7.4618000000000002</v>
      </c>
      <c r="F5098" s="44">
        <v>0.88480000000000003</v>
      </c>
      <c r="G5098" s="44">
        <v>322.02999999999997</v>
      </c>
      <c r="H5098" s="44">
        <v>4.2949000000000002</v>
      </c>
      <c r="I5098" s="44">
        <v>1.3443000000000001</v>
      </c>
      <c r="J5098" s="45">
        <v>10.3043</v>
      </c>
    </row>
    <row r="5099" spans="1:10" x14ac:dyDescent="0.25">
      <c r="A5099" s="33">
        <v>43430</v>
      </c>
      <c r="B5099" s="44">
        <v>1.1363000000000001</v>
      </c>
      <c r="C5099" s="44">
        <v>128.69999999999999</v>
      </c>
      <c r="D5099" s="44">
        <v>25.917999999999999</v>
      </c>
      <c r="E5099" s="44">
        <v>7.4611999999999998</v>
      </c>
      <c r="F5099" s="44">
        <v>0.88439999999999996</v>
      </c>
      <c r="G5099" s="44">
        <v>322.89999999999998</v>
      </c>
      <c r="H5099" s="44">
        <v>4.2919999999999998</v>
      </c>
      <c r="I5099" s="44">
        <v>1.3289</v>
      </c>
      <c r="J5099" s="45">
        <v>10.292999999999999</v>
      </c>
    </row>
    <row r="5100" spans="1:10" x14ac:dyDescent="0.25">
      <c r="A5100" s="33">
        <v>43431</v>
      </c>
      <c r="B5100" s="44">
        <v>1.1328</v>
      </c>
      <c r="C5100" s="44">
        <v>128.66</v>
      </c>
      <c r="D5100" s="44">
        <v>25.914000000000001</v>
      </c>
      <c r="E5100" s="44">
        <v>7.4617000000000004</v>
      </c>
      <c r="F5100" s="44">
        <v>0.88748000000000005</v>
      </c>
      <c r="G5100" s="44">
        <v>324.06</v>
      </c>
      <c r="H5100" s="44">
        <v>4.2901999999999996</v>
      </c>
      <c r="I5100" s="44">
        <v>1.3474999999999999</v>
      </c>
      <c r="J5100" s="45">
        <v>10.282299999999999</v>
      </c>
    </row>
    <row r="5101" spans="1:10" x14ac:dyDescent="0.25">
      <c r="A5101" s="33">
        <v>43432</v>
      </c>
      <c r="B5101" s="44">
        <v>1.1284000000000001</v>
      </c>
      <c r="C5101" s="44">
        <v>128.47</v>
      </c>
      <c r="D5101" s="44">
        <v>25.931000000000001</v>
      </c>
      <c r="E5101" s="44">
        <v>7.4615999999999998</v>
      </c>
      <c r="F5101" s="44">
        <v>0.88244999999999996</v>
      </c>
      <c r="G5101" s="44">
        <v>324.37</v>
      </c>
      <c r="H5101" s="44">
        <v>4.2953000000000001</v>
      </c>
      <c r="I5101" s="44">
        <v>1.3608</v>
      </c>
      <c r="J5101" s="45">
        <v>10.2544</v>
      </c>
    </row>
    <row r="5102" spans="1:10" x14ac:dyDescent="0.25">
      <c r="A5102" s="33">
        <v>43433</v>
      </c>
      <c r="B5102" s="44">
        <v>1.1387</v>
      </c>
      <c r="C5102" s="44">
        <v>128.99</v>
      </c>
      <c r="D5102" s="44">
        <v>25.966999999999999</v>
      </c>
      <c r="E5102" s="44">
        <v>7.4622000000000002</v>
      </c>
      <c r="F5102" s="44">
        <v>0.89134999999999998</v>
      </c>
      <c r="G5102" s="44">
        <v>323.42</v>
      </c>
      <c r="H5102" s="44">
        <v>4.2915999999999999</v>
      </c>
      <c r="I5102" s="44">
        <v>1.3431</v>
      </c>
      <c r="J5102" s="45">
        <v>10.317</v>
      </c>
    </row>
    <row r="5103" spans="1:10" x14ac:dyDescent="0.25">
      <c r="A5103" s="33">
        <v>43434</v>
      </c>
      <c r="B5103" s="44">
        <v>1.1358999999999999</v>
      </c>
      <c r="C5103" s="44">
        <v>128.99</v>
      </c>
      <c r="D5103" s="44">
        <v>25.957000000000001</v>
      </c>
      <c r="E5103" s="44">
        <v>7.4622000000000002</v>
      </c>
      <c r="F5103" s="44">
        <v>0.89068000000000003</v>
      </c>
      <c r="G5103" s="44">
        <v>323.62</v>
      </c>
      <c r="H5103" s="44">
        <v>4.29</v>
      </c>
      <c r="I5103" s="44">
        <v>1.3565</v>
      </c>
      <c r="J5103" s="45">
        <v>10.3195</v>
      </c>
    </row>
    <row r="5104" spans="1:10" x14ac:dyDescent="0.25">
      <c r="A5104" s="33">
        <v>43437</v>
      </c>
      <c r="B5104" s="44">
        <v>1.1332</v>
      </c>
      <c r="C5104" s="44">
        <v>128.69999999999999</v>
      </c>
      <c r="D5104" s="44">
        <v>25.920999999999999</v>
      </c>
      <c r="E5104" s="44">
        <v>7.4622000000000002</v>
      </c>
      <c r="F5104" s="44">
        <v>0.89149999999999996</v>
      </c>
      <c r="G5104" s="44">
        <v>322.76</v>
      </c>
      <c r="H5104" s="44">
        <v>4.2808999999999999</v>
      </c>
      <c r="I5104" s="44">
        <v>1.3593</v>
      </c>
      <c r="J5104" s="45">
        <v>10.2355</v>
      </c>
    </row>
    <row r="5105" spans="1:10" x14ac:dyDescent="0.25">
      <c r="A5105" s="33">
        <v>43438</v>
      </c>
      <c r="B5105" s="44">
        <v>1.1409</v>
      </c>
      <c r="C5105" s="44">
        <v>128.68</v>
      </c>
      <c r="D5105" s="44">
        <v>25.901</v>
      </c>
      <c r="E5105" s="44">
        <v>7.4626000000000001</v>
      </c>
      <c r="F5105" s="44">
        <v>0.89058000000000004</v>
      </c>
      <c r="G5105" s="44">
        <v>323.2</v>
      </c>
      <c r="H5105" s="44">
        <v>4.2823000000000002</v>
      </c>
      <c r="I5105" s="44">
        <v>1.3418000000000001</v>
      </c>
      <c r="J5105" s="45">
        <v>10.2293</v>
      </c>
    </row>
    <row r="5106" spans="1:10" x14ac:dyDescent="0.25">
      <c r="A5106" s="33">
        <v>43439</v>
      </c>
      <c r="B5106" s="44">
        <v>1.1354</v>
      </c>
      <c r="C5106" s="44">
        <v>128.31</v>
      </c>
      <c r="D5106" s="44">
        <v>25.885999999999999</v>
      </c>
      <c r="E5106" s="44">
        <v>7.4630000000000001</v>
      </c>
      <c r="F5106" s="44">
        <v>0.88885000000000003</v>
      </c>
      <c r="G5106" s="44">
        <v>323.49</v>
      </c>
      <c r="H5106" s="44">
        <v>4.2826000000000004</v>
      </c>
      <c r="I5106" s="44">
        <v>1.333</v>
      </c>
      <c r="J5106" s="45">
        <v>10.1753</v>
      </c>
    </row>
    <row r="5107" spans="1:10" x14ac:dyDescent="0.25">
      <c r="A5107" s="33">
        <v>43440</v>
      </c>
      <c r="B5107" s="44">
        <v>1.1351</v>
      </c>
      <c r="C5107" s="44">
        <v>128.04</v>
      </c>
      <c r="D5107" s="44">
        <v>25.89</v>
      </c>
      <c r="E5107" s="44">
        <v>7.4634999999999998</v>
      </c>
      <c r="F5107" s="44">
        <v>0.88929999999999998</v>
      </c>
      <c r="G5107" s="44">
        <v>323.75</v>
      </c>
      <c r="H5107" s="44">
        <v>4.2881</v>
      </c>
      <c r="I5107" s="44">
        <v>1.3456999999999999</v>
      </c>
      <c r="J5107" s="45">
        <v>10.2355</v>
      </c>
    </row>
    <row r="5108" spans="1:10" x14ac:dyDescent="0.25">
      <c r="A5108" s="33">
        <v>43441</v>
      </c>
      <c r="B5108" s="44">
        <v>1.1371</v>
      </c>
      <c r="C5108" s="44">
        <v>128.36000000000001</v>
      </c>
      <c r="D5108" s="44">
        <v>25.850999999999999</v>
      </c>
      <c r="E5108" s="44">
        <v>7.4641000000000002</v>
      </c>
      <c r="F5108" s="44">
        <v>0.89085000000000003</v>
      </c>
      <c r="G5108" s="44">
        <v>323.5</v>
      </c>
      <c r="H5108" s="44">
        <v>4.2895000000000003</v>
      </c>
      <c r="I5108" s="44">
        <v>1.3360000000000001</v>
      </c>
      <c r="J5108" s="45">
        <v>10.266500000000001</v>
      </c>
    </row>
    <row r="5109" spans="1:10" x14ac:dyDescent="0.25">
      <c r="A5109" s="33">
        <v>43444</v>
      </c>
      <c r="B5109" s="44">
        <v>1.1425000000000001</v>
      </c>
      <c r="C5109" s="44">
        <v>128.79</v>
      </c>
      <c r="D5109" s="44">
        <v>25.866</v>
      </c>
      <c r="E5109" s="44">
        <v>7.4638999999999998</v>
      </c>
      <c r="F5109" s="44">
        <v>0.90244999999999997</v>
      </c>
      <c r="G5109" s="44">
        <v>323.14999999999998</v>
      </c>
      <c r="H5109" s="44">
        <v>4.2920999999999996</v>
      </c>
      <c r="I5109" s="44">
        <v>1.3251999999999999</v>
      </c>
      <c r="J5109" s="45">
        <v>10.333</v>
      </c>
    </row>
    <row r="5110" spans="1:10" x14ac:dyDescent="0.25">
      <c r="A5110" s="33">
        <v>43445</v>
      </c>
      <c r="B5110" s="44">
        <v>1.1378999999999999</v>
      </c>
      <c r="C5110" s="44">
        <v>128.75</v>
      </c>
      <c r="D5110" s="44">
        <v>25.844999999999999</v>
      </c>
      <c r="E5110" s="44">
        <v>7.4641000000000002</v>
      </c>
      <c r="F5110" s="44">
        <v>0.90227999999999997</v>
      </c>
      <c r="G5110" s="44">
        <v>323.39999999999998</v>
      </c>
      <c r="H5110" s="44">
        <v>4.2983000000000002</v>
      </c>
      <c r="I5110" s="44">
        <v>1.3465</v>
      </c>
      <c r="J5110" s="45">
        <v>10.297000000000001</v>
      </c>
    </row>
    <row r="5111" spans="1:10" x14ac:dyDescent="0.25">
      <c r="A5111" s="33">
        <v>43446</v>
      </c>
      <c r="B5111" s="44">
        <v>1.1346000000000001</v>
      </c>
      <c r="C5111" s="44">
        <v>128.66999999999999</v>
      </c>
      <c r="D5111" s="44">
        <v>25.866</v>
      </c>
      <c r="E5111" s="44">
        <v>7.4641000000000002</v>
      </c>
      <c r="F5111" s="44">
        <v>0.90134999999999998</v>
      </c>
      <c r="G5111" s="44">
        <v>323.43</v>
      </c>
      <c r="H5111" s="44">
        <v>4.2986000000000004</v>
      </c>
      <c r="I5111" s="44">
        <v>1.3456999999999999</v>
      </c>
      <c r="J5111" s="45">
        <v>10.359500000000001</v>
      </c>
    </row>
    <row r="5112" spans="1:10" x14ac:dyDescent="0.25">
      <c r="A5112" s="33">
        <v>43447</v>
      </c>
      <c r="B5112" s="44">
        <v>1.1371</v>
      </c>
      <c r="C5112" s="44">
        <v>129.06</v>
      </c>
      <c r="D5112" s="44">
        <v>25.829000000000001</v>
      </c>
      <c r="E5112" s="44">
        <v>7.4646999999999997</v>
      </c>
      <c r="F5112" s="44">
        <v>0.89847999999999995</v>
      </c>
      <c r="G5112" s="44">
        <v>323.14</v>
      </c>
      <c r="H5112" s="44">
        <v>4.2925000000000004</v>
      </c>
      <c r="I5112" s="44">
        <v>1.3543000000000001</v>
      </c>
      <c r="J5112" s="45">
        <v>10.302</v>
      </c>
    </row>
    <row r="5113" spans="1:10" x14ac:dyDescent="0.25">
      <c r="A5113" s="33">
        <v>43448</v>
      </c>
      <c r="B5113" s="44">
        <v>1.1285000000000001</v>
      </c>
      <c r="C5113" s="44">
        <v>128.13</v>
      </c>
      <c r="D5113" s="44">
        <v>25.794</v>
      </c>
      <c r="E5113" s="44">
        <v>7.4656000000000002</v>
      </c>
      <c r="F5113" s="44">
        <v>0.89834999999999998</v>
      </c>
      <c r="G5113" s="44">
        <v>323.93</v>
      </c>
      <c r="H5113" s="44">
        <v>4.2973999999999997</v>
      </c>
      <c r="I5113" s="44">
        <v>1.3492</v>
      </c>
      <c r="J5113" s="45">
        <v>10.260999999999999</v>
      </c>
    </row>
    <row r="5114" spans="1:10" x14ac:dyDescent="0.25">
      <c r="A5114" s="33">
        <v>43451</v>
      </c>
      <c r="B5114" s="44">
        <v>1.1341000000000001</v>
      </c>
      <c r="C5114" s="44">
        <v>128.44</v>
      </c>
      <c r="D5114" s="44">
        <v>25.800999999999998</v>
      </c>
      <c r="E5114" s="44">
        <v>7.4659000000000004</v>
      </c>
      <c r="F5114" s="44">
        <v>0.89890000000000003</v>
      </c>
      <c r="G5114" s="44">
        <v>323.32</v>
      </c>
      <c r="H5114" s="44">
        <v>4.2835000000000001</v>
      </c>
      <c r="I5114" s="44">
        <v>1.3724000000000001</v>
      </c>
      <c r="J5114" s="45">
        <v>10.272500000000001</v>
      </c>
    </row>
    <row r="5115" spans="1:10" x14ac:dyDescent="0.25">
      <c r="A5115" s="33">
        <v>43452</v>
      </c>
      <c r="B5115" s="44">
        <v>1.1376999999999999</v>
      </c>
      <c r="C5115" s="44">
        <v>127.86</v>
      </c>
      <c r="D5115" s="44">
        <v>25.753</v>
      </c>
      <c r="E5115" s="44">
        <v>7.4675000000000002</v>
      </c>
      <c r="F5115" s="44">
        <v>0.89715</v>
      </c>
      <c r="G5115" s="44">
        <v>323.11</v>
      </c>
      <c r="H5115" s="44">
        <v>4.2847999999999997</v>
      </c>
      <c r="I5115" s="44">
        <v>1.3815</v>
      </c>
      <c r="J5115" s="45">
        <v>10.276</v>
      </c>
    </row>
    <row r="5116" spans="1:10" x14ac:dyDescent="0.25">
      <c r="A5116" s="33">
        <v>43453</v>
      </c>
      <c r="B5116" s="44">
        <v>1.1405000000000001</v>
      </c>
      <c r="C5116" s="44">
        <v>128.11000000000001</v>
      </c>
      <c r="D5116" s="44">
        <v>25.765000000000001</v>
      </c>
      <c r="E5116" s="44">
        <v>7.4676</v>
      </c>
      <c r="F5116" s="44">
        <v>0.90317999999999998</v>
      </c>
      <c r="G5116" s="44">
        <v>322.89999999999998</v>
      </c>
      <c r="H5116" s="44">
        <v>4.2832999999999997</v>
      </c>
      <c r="I5116" s="44">
        <v>1.3994</v>
      </c>
      <c r="J5116" s="45">
        <v>10.3393</v>
      </c>
    </row>
    <row r="5117" spans="1:10" x14ac:dyDescent="0.25">
      <c r="A5117" s="33">
        <v>43454</v>
      </c>
      <c r="B5117" s="44">
        <v>1.1451</v>
      </c>
      <c r="C5117" s="44">
        <v>127.94</v>
      </c>
      <c r="D5117" s="44">
        <v>25.76</v>
      </c>
      <c r="E5117" s="44">
        <v>7.4672000000000001</v>
      </c>
      <c r="F5117" s="44">
        <v>0.90334999999999999</v>
      </c>
      <c r="G5117" s="44">
        <v>321.83</v>
      </c>
      <c r="H5117" s="44">
        <v>4.2876000000000003</v>
      </c>
      <c r="I5117" s="44">
        <v>1.4141999999999999</v>
      </c>
      <c r="J5117" s="45">
        <v>10.253</v>
      </c>
    </row>
    <row r="5118" spans="1:10" x14ac:dyDescent="0.25">
      <c r="A5118" s="33">
        <v>43455</v>
      </c>
      <c r="B5118" s="44">
        <v>1.1414</v>
      </c>
      <c r="C5118" s="44">
        <v>126.98</v>
      </c>
      <c r="D5118" s="44">
        <v>25.855</v>
      </c>
      <c r="E5118" s="44">
        <v>7.4669999999999996</v>
      </c>
      <c r="F5118" s="44">
        <v>0.90215000000000001</v>
      </c>
      <c r="G5118" s="44">
        <v>321.97000000000003</v>
      </c>
      <c r="H5118" s="44">
        <v>4.2850999999999999</v>
      </c>
      <c r="I5118" s="44">
        <v>1.4184000000000001</v>
      </c>
      <c r="J5118" s="45">
        <v>10.273300000000001</v>
      </c>
    </row>
    <row r="5119" spans="1:10" x14ac:dyDescent="0.25">
      <c r="A5119" s="33">
        <v>43458</v>
      </c>
      <c r="B5119" s="44">
        <v>1.1408</v>
      </c>
      <c r="C5119" s="44">
        <v>126.47</v>
      </c>
      <c r="D5119" s="44">
        <v>25.916</v>
      </c>
      <c r="E5119" s="44">
        <v>7.4663000000000004</v>
      </c>
      <c r="F5119" s="44">
        <v>0.90037999999999996</v>
      </c>
      <c r="G5119" s="44">
        <v>321</v>
      </c>
      <c r="H5119" s="44">
        <v>4.2847999999999997</v>
      </c>
      <c r="I5119" s="44">
        <v>1.4063000000000001</v>
      </c>
      <c r="J5119" s="45">
        <v>10.3428</v>
      </c>
    </row>
    <row r="5120" spans="1:10" x14ac:dyDescent="0.25">
      <c r="A5120" s="33">
        <v>43461</v>
      </c>
      <c r="B5120" s="44">
        <v>1.1376999999999999</v>
      </c>
      <c r="C5120" s="44">
        <v>126.14</v>
      </c>
      <c r="D5120" s="44">
        <v>25.858000000000001</v>
      </c>
      <c r="E5120" s="44">
        <v>7.4672000000000001</v>
      </c>
      <c r="F5120" s="44">
        <v>0.90073000000000003</v>
      </c>
      <c r="G5120" s="44">
        <v>321.56</v>
      </c>
      <c r="H5120" s="44">
        <v>4.2945000000000002</v>
      </c>
      <c r="I5120" s="44">
        <v>1.3931</v>
      </c>
      <c r="J5120" s="45">
        <v>10.272500000000001</v>
      </c>
    </row>
    <row r="5121" spans="1:10" x14ac:dyDescent="0.25">
      <c r="A5121" s="33">
        <v>43462</v>
      </c>
      <c r="B5121" s="44">
        <v>1.1454</v>
      </c>
      <c r="C5121" s="44">
        <v>126.4</v>
      </c>
      <c r="D5121" s="44">
        <v>25.777999999999999</v>
      </c>
      <c r="E5121" s="44">
        <v>7.4672999999999998</v>
      </c>
      <c r="F5121" s="44">
        <v>0.90273000000000003</v>
      </c>
      <c r="G5121" s="44">
        <v>321.61</v>
      </c>
      <c r="H5121" s="44">
        <v>4.3028000000000004</v>
      </c>
      <c r="I5121" s="44">
        <v>1.4017999999999999</v>
      </c>
      <c r="J5121" s="45">
        <v>10.2773</v>
      </c>
    </row>
    <row r="5122" spans="1:10" x14ac:dyDescent="0.25">
      <c r="A5122" s="33">
        <v>43465</v>
      </c>
      <c r="B5122" s="44">
        <v>1.145</v>
      </c>
      <c r="C5122" s="44">
        <v>125.85</v>
      </c>
      <c r="D5122" s="44">
        <v>25.724</v>
      </c>
      <c r="E5122" s="44">
        <v>7.4672999999999998</v>
      </c>
      <c r="F5122" s="44">
        <v>0.89453000000000005</v>
      </c>
      <c r="G5122" s="44">
        <v>320.98</v>
      </c>
      <c r="H5122" s="44">
        <v>4.3014000000000001</v>
      </c>
      <c r="I5122" s="44">
        <v>1.4016999999999999</v>
      </c>
      <c r="J5122" s="45">
        <v>10.254799999999999</v>
      </c>
    </row>
    <row r="5123" spans="1:10" x14ac:dyDescent="0.25">
      <c r="A5123" s="33">
        <v>43467</v>
      </c>
      <c r="B5123" s="44">
        <v>1.1396999999999999</v>
      </c>
      <c r="C5123" s="44">
        <v>124.28</v>
      </c>
      <c r="D5123" s="44">
        <v>25.751999999999999</v>
      </c>
      <c r="E5123" s="44">
        <v>7.4668999999999999</v>
      </c>
      <c r="F5123" s="44">
        <v>0.90164999999999995</v>
      </c>
      <c r="G5123" s="44">
        <v>322.37</v>
      </c>
      <c r="H5123" s="44">
        <v>4.2964000000000002</v>
      </c>
      <c r="I5123" s="44">
        <v>1.3989</v>
      </c>
      <c r="J5123" s="45">
        <v>10.214499999999999</v>
      </c>
    </row>
    <row r="5124" spans="1:10" x14ac:dyDescent="0.25">
      <c r="A5124" s="33">
        <v>43468</v>
      </c>
      <c r="B5124" s="44">
        <v>1.1348</v>
      </c>
      <c r="C5124" s="44">
        <v>122.21</v>
      </c>
      <c r="D5124" s="44">
        <v>25.683</v>
      </c>
      <c r="E5124" s="44">
        <v>7.4675000000000002</v>
      </c>
      <c r="F5124" s="44">
        <v>0.90312000000000003</v>
      </c>
      <c r="G5124" s="44">
        <v>322.41000000000003</v>
      </c>
      <c r="H5124" s="44">
        <v>4.2975000000000003</v>
      </c>
      <c r="I5124" s="44">
        <v>1.3916999999999999</v>
      </c>
      <c r="J5124" s="45">
        <v>10.280799999999999</v>
      </c>
    </row>
    <row r="5125" spans="1:10" x14ac:dyDescent="0.25">
      <c r="A5125" s="33">
        <v>43469</v>
      </c>
      <c r="B5125" s="44">
        <v>1.1403000000000001</v>
      </c>
      <c r="C5125" s="44">
        <v>123.2</v>
      </c>
      <c r="D5125" s="44">
        <v>25.652999999999999</v>
      </c>
      <c r="E5125" s="44">
        <v>7.4679000000000002</v>
      </c>
      <c r="F5125" s="44">
        <v>0.89988000000000001</v>
      </c>
      <c r="G5125" s="44">
        <v>321.45</v>
      </c>
      <c r="H5125" s="44">
        <v>4.2957000000000001</v>
      </c>
      <c r="I5125" s="44">
        <v>1.3946000000000001</v>
      </c>
      <c r="J5125" s="45">
        <v>10.246</v>
      </c>
    </row>
    <row r="5126" spans="1:10" x14ac:dyDescent="0.25">
      <c r="A5126" s="33">
        <v>43472</v>
      </c>
      <c r="B5126" s="44">
        <v>1.1445000000000001</v>
      </c>
      <c r="C5126" s="44">
        <v>123.9</v>
      </c>
      <c r="D5126" s="44">
        <v>25.571999999999999</v>
      </c>
      <c r="E5126" s="44">
        <v>7.4675000000000002</v>
      </c>
      <c r="F5126" s="44">
        <v>0.8972</v>
      </c>
      <c r="G5126" s="44">
        <v>321.11</v>
      </c>
      <c r="H5126" s="44">
        <v>4.2907999999999999</v>
      </c>
      <c r="I5126" s="44">
        <v>1.4077999999999999</v>
      </c>
      <c r="J5126" s="45">
        <v>10.2235</v>
      </c>
    </row>
    <row r="5127" spans="1:10" x14ac:dyDescent="0.25">
      <c r="A5127" s="33">
        <v>43473</v>
      </c>
      <c r="B5127" s="44">
        <v>1.1439999999999999</v>
      </c>
      <c r="C5127" s="44">
        <v>124.46</v>
      </c>
      <c r="D5127" s="44">
        <v>25.641999999999999</v>
      </c>
      <c r="E5127" s="44">
        <v>7.4663000000000004</v>
      </c>
      <c r="F5127" s="44">
        <v>0.89742999999999995</v>
      </c>
      <c r="G5127" s="44">
        <v>322.14999999999998</v>
      </c>
      <c r="H5127" s="44">
        <v>4.3055000000000003</v>
      </c>
      <c r="I5127" s="44">
        <v>1.3842000000000001</v>
      </c>
      <c r="J5127" s="45">
        <v>10.185499999999999</v>
      </c>
    </row>
    <row r="5128" spans="1:10" x14ac:dyDescent="0.25">
      <c r="A5128" s="33">
        <v>43474</v>
      </c>
      <c r="B5128" s="44">
        <v>1.1455</v>
      </c>
      <c r="C5128" s="44">
        <v>124.7</v>
      </c>
      <c r="D5128" s="44">
        <v>25.629000000000001</v>
      </c>
      <c r="E5128" s="44">
        <v>7.4661</v>
      </c>
      <c r="F5128" s="44">
        <v>0.89912999999999998</v>
      </c>
      <c r="G5128" s="44">
        <v>321.85000000000002</v>
      </c>
      <c r="H5128" s="44">
        <v>4.2968000000000002</v>
      </c>
      <c r="I5128" s="44">
        <v>1.3873</v>
      </c>
      <c r="J5128" s="45">
        <v>10.226800000000001</v>
      </c>
    </row>
    <row r="5129" spans="1:10" x14ac:dyDescent="0.25">
      <c r="A5129" s="33">
        <v>43475</v>
      </c>
      <c r="B5129" s="44">
        <v>1.1535</v>
      </c>
      <c r="C5129" s="44">
        <v>124.7</v>
      </c>
      <c r="D5129" s="44">
        <v>25.626000000000001</v>
      </c>
      <c r="E5129" s="44">
        <v>7.4654999999999996</v>
      </c>
      <c r="F5129" s="44">
        <v>0.90422999999999998</v>
      </c>
      <c r="G5129" s="44">
        <v>321.16000000000003</v>
      </c>
      <c r="H5129" s="44">
        <v>4.2958999999999996</v>
      </c>
      <c r="I5129" s="44">
        <v>1.3878999999999999</v>
      </c>
      <c r="J5129" s="45">
        <v>10.2303</v>
      </c>
    </row>
    <row r="5130" spans="1:10" x14ac:dyDescent="0.25">
      <c r="A5130" s="33">
        <v>43476</v>
      </c>
      <c r="B5130" s="44">
        <v>1.1533</v>
      </c>
      <c r="C5130" s="44">
        <v>124.91</v>
      </c>
      <c r="D5130" s="44">
        <v>25.606000000000002</v>
      </c>
      <c r="E5130" s="44">
        <v>7.4642999999999997</v>
      </c>
      <c r="F5130" s="44">
        <v>0.90015000000000001</v>
      </c>
      <c r="G5130" s="44">
        <v>321.60000000000002</v>
      </c>
      <c r="H5130" s="44">
        <v>4.2972999999999999</v>
      </c>
      <c r="I5130" s="44">
        <v>1.3922000000000001</v>
      </c>
      <c r="J5130" s="45">
        <v>10.2338</v>
      </c>
    </row>
    <row r="5131" spans="1:10" x14ac:dyDescent="0.25">
      <c r="A5131" s="33">
        <v>43479</v>
      </c>
      <c r="B5131" s="44">
        <v>1.1467000000000001</v>
      </c>
      <c r="C5131" s="44">
        <v>123.93</v>
      </c>
      <c r="D5131" s="44">
        <v>25.561</v>
      </c>
      <c r="E5131" s="44">
        <v>7.4638999999999998</v>
      </c>
      <c r="F5131" s="44">
        <v>0.89263000000000003</v>
      </c>
      <c r="G5131" s="44">
        <v>321.33</v>
      </c>
      <c r="H5131" s="44">
        <v>4.2925000000000004</v>
      </c>
      <c r="I5131" s="44">
        <v>1.3935</v>
      </c>
      <c r="J5131" s="45">
        <v>10.2493</v>
      </c>
    </row>
    <row r="5132" spans="1:10" x14ac:dyDescent="0.25">
      <c r="A5132" s="33">
        <v>43480</v>
      </c>
      <c r="B5132" s="44">
        <v>1.1424000000000001</v>
      </c>
      <c r="C5132" s="44">
        <v>124.02</v>
      </c>
      <c r="D5132" s="44">
        <v>25.571999999999999</v>
      </c>
      <c r="E5132" s="44">
        <v>7.4638</v>
      </c>
      <c r="F5132" s="44">
        <v>0.89024999999999999</v>
      </c>
      <c r="G5132" s="44">
        <v>322.8</v>
      </c>
      <c r="H5132" s="44">
        <v>4.2930000000000001</v>
      </c>
      <c r="I5132" s="44">
        <v>1.4059999999999999</v>
      </c>
      <c r="J5132" s="45">
        <v>10.2403</v>
      </c>
    </row>
    <row r="5133" spans="1:10" x14ac:dyDescent="0.25">
      <c r="A5133" s="33">
        <v>43481</v>
      </c>
      <c r="B5133" s="44">
        <v>1.1389</v>
      </c>
      <c r="C5133" s="44">
        <v>123.91</v>
      </c>
      <c r="D5133" s="44">
        <v>25.564</v>
      </c>
      <c r="E5133" s="44">
        <v>7.4641999999999999</v>
      </c>
      <c r="F5133" s="44">
        <v>0.88590000000000002</v>
      </c>
      <c r="G5133" s="44">
        <v>321.58</v>
      </c>
      <c r="H5133" s="44">
        <v>4.2877000000000001</v>
      </c>
      <c r="I5133" s="44">
        <v>1.4207000000000001</v>
      </c>
      <c r="J5133" s="45">
        <v>10.248799999999999</v>
      </c>
    </row>
    <row r="5134" spans="1:10" x14ac:dyDescent="0.25">
      <c r="A5134" s="33">
        <v>43482</v>
      </c>
      <c r="B5134" s="44">
        <v>1.1395999999999999</v>
      </c>
      <c r="C5134" s="44">
        <v>123.95</v>
      </c>
      <c r="D5134" s="44">
        <v>25.536999999999999</v>
      </c>
      <c r="E5134" s="44">
        <v>7.4649000000000001</v>
      </c>
      <c r="F5134" s="44">
        <v>0.88260000000000005</v>
      </c>
      <c r="G5134" s="44">
        <v>320.07</v>
      </c>
      <c r="H5134" s="44">
        <v>4.2835000000000001</v>
      </c>
      <c r="I5134" s="44">
        <v>1.4238</v>
      </c>
      <c r="J5134" s="45">
        <v>10.2858</v>
      </c>
    </row>
    <row r="5135" spans="1:10" x14ac:dyDescent="0.25">
      <c r="A5135" s="33">
        <v>43483</v>
      </c>
      <c r="B5135" s="44">
        <v>1.1402000000000001</v>
      </c>
      <c r="C5135" s="44">
        <v>124.78</v>
      </c>
      <c r="D5135" s="44">
        <v>25.58</v>
      </c>
      <c r="E5135" s="44">
        <v>7.4649000000000001</v>
      </c>
      <c r="F5135" s="44">
        <v>0.88124999999999998</v>
      </c>
      <c r="G5135" s="44">
        <v>318.08999999999997</v>
      </c>
      <c r="H5135" s="44">
        <v>4.2930999999999999</v>
      </c>
      <c r="I5135" s="44">
        <v>1.4202999999999999</v>
      </c>
      <c r="J5135" s="45">
        <v>10.2515</v>
      </c>
    </row>
    <row r="5136" spans="1:10" x14ac:dyDescent="0.25">
      <c r="A5136" s="33">
        <v>43486</v>
      </c>
      <c r="B5136" s="44">
        <v>1.1362000000000001</v>
      </c>
      <c r="C5136" s="44">
        <v>124.6</v>
      </c>
      <c r="D5136" s="44">
        <v>25.593</v>
      </c>
      <c r="E5136" s="44">
        <v>7.4659000000000004</v>
      </c>
      <c r="F5136" s="44">
        <v>0.88302999999999998</v>
      </c>
      <c r="G5136" s="44">
        <v>317.70999999999998</v>
      </c>
      <c r="H5136" s="44">
        <v>4.2911000000000001</v>
      </c>
      <c r="I5136" s="44">
        <v>1.4106000000000001</v>
      </c>
      <c r="J5136" s="45">
        <v>10.2515</v>
      </c>
    </row>
    <row r="5137" spans="1:10" x14ac:dyDescent="0.25">
      <c r="A5137" s="33">
        <v>43487</v>
      </c>
      <c r="B5137" s="44">
        <v>1.1354</v>
      </c>
      <c r="C5137" s="44">
        <v>124.25</v>
      </c>
      <c r="D5137" s="44">
        <v>25.611999999999998</v>
      </c>
      <c r="E5137" s="44">
        <v>7.4668999999999999</v>
      </c>
      <c r="F5137" s="44">
        <v>0.88</v>
      </c>
      <c r="G5137" s="44">
        <v>317.98</v>
      </c>
      <c r="H5137" s="44">
        <v>4.2827000000000002</v>
      </c>
      <c r="I5137" s="44">
        <v>1.4258999999999999</v>
      </c>
      <c r="J5137" s="45">
        <v>10.2538</v>
      </c>
    </row>
    <row r="5138" spans="1:10" x14ac:dyDescent="0.25">
      <c r="A5138" s="33">
        <v>43488</v>
      </c>
      <c r="B5138" s="44">
        <v>1.1367</v>
      </c>
      <c r="C5138" s="44">
        <v>124.7</v>
      </c>
      <c r="D5138" s="44">
        <v>25.693000000000001</v>
      </c>
      <c r="E5138" s="44">
        <v>7.4667000000000003</v>
      </c>
      <c r="F5138" s="44">
        <v>0.87212999999999996</v>
      </c>
      <c r="G5138" s="44">
        <v>318.12</v>
      </c>
      <c r="H5138" s="44">
        <v>4.2887000000000004</v>
      </c>
      <c r="I5138" s="44">
        <v>1.4281999999999999</v>
      </c>
      <c r="J5138" s="45">
        <v>10.244999999999999</v>
      </c>
    </row>
    <row r="5139" spans="1:10" x14ac:dyDescent="0.25">
      <c r="A5139" s="33">
        <v>43489</v>
      </c>
      <c r="B5139" s="44">
        <v>1.1341000000000001</v>
      </c>
      <c r="C5139" s="44">
        <v>124.43</v>
      </c>
      <c r="D5139" s="44">
        <v>25.695</v>
      </c>
      <c r="E5139" s="44">
        <v>7.4659000000000004</v>
      </c>
      <c r="F5139" s="44">
        <v>0.87085000000000001</v>
      </c>
      <c r="G5139" s="44">
        <v>318.42</v>
      </c>
      <c r="H5139" s="44">
        <v>4.2881</v>
      </c>
      <c r="I5139" s="44">
        <v>1.4277</v>
      </c>
      <c r="J5139" s="45">
        <v>10.2843</v>
      </c>
    </row>
    <row r="5140" spans="1:10" x14ac:dyDescent="0.25">
      <c r="A5140" s="33">
        <v>43490</v>
      </c>
      <c r="B5140" s="44">
        <v>1.1346000000000001</v>
      </c>
      <c r="C5140" s="44">
        <v>124.72</v>
      </c>
      <c r="D5140" s="44">
        <v>25.696999999999999</v>
      </c>
      <c r="E5140" s="44">
        <v>7.4664000000000001</v>
      </c>
      <c r="F5140" s="44">
        <v>0.86580000000000001</v>
      </c>
      <c r="G5140" s="44">
        <v>318.26</v>
      </c>
      <c r="H5140" s="44">
        <v>4.2910000000000004</v>
      </c>
      <c r="I5140" s="44">
        <v>1.417</v>
      </c>
      <c r="J5140" s="45">
        <v>10.298</v>
      </c>
    </row>
    <row r="5141" spans="1:10" x14ac:dyDescent="0.25">
      <c r="A5141" s="33">
        <v>43493</v>
      </c>
      <c r="B5141" s="44">
        <v>1.1417999999999999</v>
      </c>
      <c r="C5141" s="44">
        <v>124.94</v>
      </c>
      <c r="D5141" s="44">
        <v>25.725999999999999</v>
      </c>
      <c r="E5141" s="44">
        <v>7.4652000000000003</v>
      </c>
      <c r="F5141" s="44">
        <v>0.86887999999999999</v>
      </c>
      <c r="G5141" s="44">
        <v>317.52999999999997</v>
      </c>
      <c r="H5141" s="44">
        <v>4.2861000000000002</v>
      </c>
      <c r="I5141" s="44">
        <v>1.4141999999999999</v>
      </c>
      <c r="J5141" s="45">
        <v>10.350300000000001</v>
      </c>
    </row>
    <row r="5142" spans="1:10" x14ac:dyDescent="0.25">
      <c r="A5142" s="33">
        <v>43494</v>
      </c>
      <c r="B5142" s="44">
        <v>1.1422000000000001</v>
      </c>
      <c r="C5142" s="44">
        <v>125.03</v>
      </c>
      <c r="D5142" s="44">
        <v>25.747</v>
      </c>
      <c r="E5142" s="44">
        <v>7.4649999999999999</v>
      </c>
      <c r="F5142" s="44">
        <v>0.86734999999999995</v>
      </c>
      <c r="G5142" s="44">
        <v>317.20999999999998</v>
      </c>
      <c r="H5142" s="44">
        <v>4.2976000000000001</v>
      </c>
      <c r="I5142" s="44">
        <v>1.4054</v>
      </c>
      <c r="J5142" s="45">
        <v>10.3508</v>
      </c>
    </row>
    <row r="5143" spans="1:10" x14ac:dyDescent="0.25">
      <c r="A5143" s="33">
        <v>43495</v>
      </c>
      <c r="B5143" s="44">
        <v>1.1429</v>
      </c>
      <c r="C5143" s="44">
        <v>125.08</v>
      </c>
      <c r="D5143" s="44">
        <v>25.802</v>
      </c>
      <c r="E5143" s="44">
        <v>7.4648000000000003</v>
      </c>
      <c r="F5143" s="44">
        <v>0.87341000000000002</v>
      </c>
      <c r="G5143" s="44">
        <v>316.52999999999997</v>
      </c>
      <c r="H5143" s="44">
        <v>4.2904999999999998</v>
      </c>
      <c r="I5143" s="44">
        <v>1.4166000000000001</v>
      </c>
      <c r="J5143" s="45">
        <v>10.3843</v>
      </c>
    </row>
    <row r="5144" spans="1:10" x14ac:dyDescent="0.25">
      <c r="A5144" s="33">
        <v>43496</v>
      </c>
      <c r="B5144" s="44">
        <v>1.1488</v>
      </c>
      <c r="C5144" s="44">
        <v>124.81</v>
      </c>
      <c r="D5144" s="44">
        <v>25.76</v>
      </c>
      <c r="E5144" s="44">
        <v>7.4657</v>
      </c>
      <c r="F5144" s="44">
        <v>0.87578</v>
      </c>
      <c r="G5144" s="44">
        <v>315.88</v>
      </c>
      <c r="H5144" s="44">
        <v>4.2736000000000001</v>
      </c>
      <c r="I5144" s="44">
        <v>1.3980999999999999</v>
      </c>
      <c r="J5144" s="45">
        <v>10.372999999999999</v>
      </c>
    </row>
    <row r="5145" spans="1:10" x14ac:dyDescent="0.25">
      <c r="A5145" s="33">
        <v>43497</v>
      </c>
      <c r="B5145" s="44">
        <v>1.1471</v>
      </c>
      <c r="C5145" s="44">
        <v>124.91</v>
      </c>
      <c r="D5145" s="44">
        <v>25.695</v>
      </c>
      <c r="E5145" s="44">
        <v>7.4653999999999998</v>
      </c>
      <c r="F5145" s="44">
        <v>0.87887999999999999</v>
      </c>
      <c r="G5145" s="44">
        <v>317.63</v>
      </c>
      <c r="H5145" s="44">
        <v>4.2739000000000003</v>
      </c>
      <c r="I5145" s="44">
        <v>1.4019999999999999</v>
      </c>
      <c r="J5145" s="45">
        <v>10.3878</v>
      </c>
    </row>
    <row r="5146" spans="1:10" x14ac:dyDescent="0.25">
      <c r="A5146" s="33">
        <v>43500</v>
      </c>
      <c r="B5146" s="44">
        <v>1.1445000000000001</v>
      </c>
      <c r="C5146" s="44">
        <v>125.77</v>
      </c>
      <c r="D5146" s="44">
        <v>25.728000000000002</v>
      </c>
      <c r="E5146" s="44">
        <v>7.4653999999999998</v>
      </c>
      <c r="F5146" s="44">
        <v>0.87678</v>
      </c>
      <c r="G5146" s="44">
        <v>317.8</v>
      </c>
      <c r="H5146" s="44">
        <v>4.2816000000000001</v>
      </c>
      <c r="I5146" s="44">
        <v>1.3916999999999999</v>
      </c>
      <c r="J5146" s="45">
        <v>10.411300000000001</v>
      </c>
    </row>
    <row r="5147" spans="1:10" x14ac:dyDescent="0.25">
      <c r="A5147" s="33">
        <v>43501</v>
      </c>
      <c r="B5147" s="44">
        <v>1.1423000000000001</v>
      </c>
      <c r="C5147" s="44">
        <v>125.59</v>
      </c>
      <c r="D5147" s="44">
        <v>25.696999999999999</v>
      </c>
      <c r="E5147" s="44">
        <v>7.4649999999999999</v>
      </c>
      <c r="F5147" s="44">
        <v>0.87802999999999998</v>
      </c>
      <c r="G5147" s="44">
        <v>317.41000000000003</v>
      </c>
      <c r="H5147" s="44">
        <v>4.2872000000000003</v>
      </c>
      <c r="I5147" s="44">
        <v>1.3938999999999999</v>
      </c>
      <c r="J5147" s="45">
        <v>10.399800000000001</v>
      </c>
    </row>
    <row r="5148" spans="1:10" x14ac:dyDescent="0.25">
      <c r="A5148" s="33">
        <v>43502</v>
      </c>
      <c r="B5148" s="44">
        <v>1.1394</v>
      </c>
      <c r="C5148" s="44">
        <v>125.05</v>
      </c>
      <c r="D5148" s="44">
        <v>25.780999999999999</v>
      </c>
      <c r="E5148" s="44">
        <v>7.4652000000000003</v>
      </c>
      <c r="F5148" s="44">
        <v>0.87870000000000004</v>
      </c>
      <c r="G5148" s="44">
        <v>318.63</v>
      </c>
      <c r="H5148" s="44">
        <v>4.2923</v>
      </c>
      <c r="I5148" s="44">
        <v>1.3976</v>
      </c>
      <c r="J5148" s="45">
        <v>10.425800000000001</v>
      </c>
    </row>
    <row r="5149" spans="1:10" x14ac:dyDescent="0.25">
      <c r="A5149" s="33">
        <v>43503</v>
      </c>
      <c r="B5149" s="44">
        <v>1.1345000000000001</v>
      </c>
      <c r="C5149" s="44">
        <v>124.41</v>
      </c>
      <c r="D5149" s="44">
        <v>25.809000000000001</v>
      </c>
      <c r="E5149" s="44">
        <v>7.4635999999999996</v>
      </c>
      <c r="F5149" s="44">
        <v>0.87749999999999995</v>
      </c>
      <c r="G5149" s="44">
        <v>319.29000000000002</v>
      </c>
      <c r="H5149" s="44">
        <v>4.3022</v>
      </c>
      <c r="I5149" s="44">
        <v>1.4051</v>
      </c>
      <c r="J5149" s="45">
        <v>10.473000000000001</v>
      </c>
    </row>
    <row r="5150" spans="1:10" x14ac:dyDescent="0.25">
      <c r="A5150" s="33">
        <v>43504</v>
      </c>
      <c r="B5150" s="44">
        <v>1.1346000000000001</v>
      </c>
      <c r="C5150" s="44">
        <v>124.57</v>
      </c>
      <c r="D5150" s="44">
        <v>25.806000000000001</v>
      </c>
      <c r="E5150" s="44">
        <v>7.4634</v>
      </c>
      <c r="F5150" s="44">
        <v>0.87490000000000001</v>
      </c>
      <c r="G5150" s="44">
        <v>318.33</v>
      </c>
      <c r="H5150" s="44">
        <v>4.3064</v>
      </c>
      <c r="I5150" s="44">
        <v>1.4123000000000001</v>
      </c>
      <c r="J5150" s="45">
        <v>10.497299999999999</v>
      </c>
    </row>
    <row r="5151" spans="1:10" x14ac:dyDescent="0.25">
      <c r="A5151" s="33">
        <v>43507</v>
      </c>
      <c r="B5151" s="44">
        <v>1.1309</v>
      </c>
      <c r="C5151" s="44">
        <v>124.63</v>
      </c>
      <c r="D5151" s="44">
        <v>25.835999999999999</v>
      </c>
      <c r="E5151" s="44">
        <v>7.4637000000000002</v>
      </c>
      <c r="F5151" s="44">
        <v>0.87614999999999998</v>
      </c>
      <c r="G5151" s="44">
        <v>319.66000000000003</v>
      </c>
      <c r="H5151" s="44">
        <v>4.3158000000000003</v>
      </c>
      <c r="I5151" s="44">
        <v>1.3968</v>
      </c>
      <c r="J5151" s="45">
        <v>10.485799999999999</v>
      </c>
    </row>
    <row r="5152" spans="1:10" x14ac:dyDescent="0.25">
      <c r="A5152" s="33">
        <v>43508</v>
      </c>
      <c r="B5152" s="44">
        <v>1.1295999999999999</v>
      </c>
      <c r="C5152" s="44">
        <v>124.7</v>
      </c>
      <c r="D5152" s="44">
        <v>25.870999999999999</v>
      </c>
      <c r="E5152" s="44">
        <v>7.4622999999999999</v>
      </c>
      <c r="F5152" s="44">
        <v>0.87705</v>
      </c>
      <c r="G5152" s="44">
        <v>317.79000000000002</v>
      </c>
      <c r="H5152" s="44">
        <v>4.3258999999999999</v>
      </c>
      <c r="I5152" s="44">
        <v>1.4097</v>
      </c>
      <c r="J5152" s="45">
        <v>10.4725</v>
      </c>
    </row>
    <row r="5153" spans="1:10" x14ac:dyDescent="0.25">
      <c r="A5153" s="33">
        <v>43509</v>
      </c>
      <c r="B5153" s="44">
        <v>1.1305000000000001</v>
      </c>
      <c r="C5153" s="44">
        <v>125.19</v>
      </c>
      <c r="D5153" s="44">
        <v>25.795000000000002</v>
      </c>
      <c r="E5153" s="44">
        <v>7.4618000000000002</v>
      </c>
      <c r="F5153" s="44">
        <v>0.87553000000000003</v>
      </c>
      <c r="G5153" s="44">
        <v>318.23</v>
      </c>
      <c r="H5153" s="44">
        <v>4.3285</v>
      </c>
      <c r="I5153" s="44">
        <v>1.3969</v>
      </c>
      <c r="J5153" s="45">
        <v>10.408300000000001</v>
      </c>
    </row>
    <row r="5154" spans="1:10" x14ac:dyDescent="0.25">
      <c r="A5154" s="33">
        <v>43510</v>
      </c>
      <c r="B5154" s="44">
        <v>1.1268</v>
      </c>
      <c r="C5154" s="44">
        <v>125.12</v>
      </c>
      <c r="D5154" s="44">
        <v>25.79</v>
      </c>
      <c r="E5154" s="44">
        <v>7.4615</v>
      </c>
      <c r="F5154" s="44">
        <v>0.87944999999999995</v>
      </c>
      <c r="G5154" s="44">
        <v>319.07</v>
      </c>
      <c r="H5154" s="44">
        <v>4.3381999999999996</v>
      </c>
      <c r="I5154" s="44">
        <v>1.4265000000000001</v>
      </c>
      <c r="J5154" s="45">
        <v>10.477499999999999</v>
      </c>
    </row>
    <row r="5155" spans="1:10" x14ac:dyDescent="0.25">
      <c r="A5155" s="33">
        <v>43511</v>
      </c>
      <c r="B5155" s="44">
        <v>1.1259999999999999</v>
      </c>
      <c r="C5155" s="44">
        <v>124.45</v>
      </c>
      <c r="D5155" s="44">
        <v>25.709</v>
      </c>
      <c r="E5155" s="44">
        <v>7.4611999999999998</v>
      </c>
      <c r="F5155" s="44">
        <v>0.87938000000000005</v>
      </c>
      <c r="G5155" s="44">
        <v>318.20999999999998</v>
      </c>
      <c r="H5155" s="44">
        <v>4.3307000000000002</v>
      </c>
      <c r="I5155" s="44">
        <v>1.4479</v>
      </c>
      <c r="J5155" s="45">
        <v>10.481299999999999</v>
      </c>
    </row>
    <row r="5156" spans="1:10" x14ac:dyDescent="0.25">
      <c r="A5156" s="33">
        <v>43514</v>
      </c>
      <c r="B5156" s="44">
        <v>1.1328</v>
      </c>
      <c r="C5156" s="44">
        <v>125.23</v>
      </c>
      <c r="D5156" s="44">
        <v>25.715</v>
      </c>
      <c r="E5156" s="44">
        <v>7.4619999999999997</v>
      </c>
      <c r="F5156" s="44">
        <v>0.87619999999999998</v>
      </c>
      <c r="G5156" s="44">
        <v>318.01</v>
      </c>
      <c r="H5156" s="44">
        <v>4.3292000000000002</v>
      </c>
      <c r="I5156" s="44">
        <v>1.4754</v>
      </c>
      <c r="J5156" s="45">
        <v>10.468500000000001</v>
      </c>
    </row>
    <row r="5157" spans="1:10" x14ac:dyDescent="0.25">
      <c r="A5157" s="33">
        <v>43515</v>
      </c>
      <c r="B5157" s="44">
        <v>1.1294</v>
      </c>
      <c r="C5157" s="44">
        <v>125.09</v>
      </c>
      <c r="D5157" s="44">
        <v>25.716999999999999</v>
      </c>
      <c r="E5157" s="44">
        <v>7.4619</v>
      </c>
      <c r="F5157" s="44">
        <v>0.87185000000000001</v>
      </c>
      <c r="G5157" s="44">
        <v>318.45999999999998</v>
      </c>
      <c r="H5157" s="44">
        <v>4.3346999999999998</v>
      </c>
      <c r="I5157" s="44">
        <v>1.4585999999999999</v>
      </c>
      <c r="J5157" s="45">
        <v>10.6</v>
      </c>
    </row>
    <row r="5158" spans="1:10" x14ac:dyDescent="0.25">
      <c r="A5158" s="33">
        <v>43516</v>
      </c>
      <c r="B5158" s="44">
        <v>1.1342000000000001</v>
      </c>
      <c r="C5158" s="44">
        <v>125.61</v>
      </c>
      <c r="D5158" s="44">
        <v>25.678999999999998</v>
      </c>
      <c r="E5158" s="44">
        <v>7.4614000000000003</v>
      </c>
      <c r="F5158" s="44">
        <v>0.86944999999999995</v>
      </c>
      <c r="G5158" s="44">
        <v>317.33</v>
      </c>
      <c r="H5158" s="44">
        <v>4.3445</v>
      </c>
      <c r="I5158" s="44">
        <v>1.4317</v>
      </c>
      <c r="J5158" s="45">
        <v>10.5703</v>
      </c>
    </row>
    <row r="5159" spans="1:10" x14ac:dyDescent="0.25">
      <c r="A5159" s="33">
        <v>43517</v>
      </c>
      <c r="B5159" s="44">
        <v>1.1354</v>
      </c>
      <c r="C5159" s="44">
        <v>125.7</v>
      </c>
      <c r="D5159" s="44">
        <v>25.648</v>
      </c>
      <c r="E5159" s="44">
        <v>7.4619</v>
      </c>
      <c r="F5159" s="44">
        <v>0.86804999999999999</v>
      </c>
      <c r="G5159" s="44">
        <v>317.24</v>
      </c>
      <c r="H5159" s="44">
        <v>4.3346</v>
      </c>
      <c r="I5159" s="44">
        <v>1.4288000000000001</v>
      </c>
      <c r="J5159" s="45">
        <v>10.6188</v>
      </c>
    </row>
    <row r="5160" spans="1:10" x14ac:dyDescent="0.25">
      <c r="A5160" s="33">
        <v>43518</v>
      </c>
      <c r="B5160" s="44">
        <v>1.1325000000000001</v>
      </c>
      <c r="C5160" s="44">
        <v>125.56</v>
      </c>
      <c r="D5160" s="44">
        <v>25.667000000000002</v>
      </c>
      <c r="E5160" s="44">
        <v>7.4619999999999997</v>
      </c>
      <c r="F5160" s="44">
        <v>0.87263000000000002</v>
      </c>
      <c r="G5160" s="44">
        <v>318.02999999999997</v>
      </c>
      <c r="H5160" s="44">
        <v>4.3369999999999997</v>
      </c>
      <c r="I5160" s="44">
        <v>1.4409000000000001</v>
      </c>
      <c r="J5160" s="45">
        <v>10.5998</v>
      </c>
    </row>
    <row r="5161" spans="1:10" x14ac:dyDescent="0.25">
      <c r="A5161" s="33">
        <v>43521</v>
      </c>
      <c r="B5161" s="44">
        <v>1.1355</v>
      </c>
      <c r="C5161" s="44">
        <v>125.75</v>
      </c>
      <c r="D5161" s="44">
        <v>25.652999999999999</v>
      </c>
      <c r="E5161" s="44">
        <v>7.4615</v>
      </c>
      <c r="F5161" s="44">
        <v>0.86828000000000005</v>
      </c>
      <c r="G5161" s="44">
        <v>317.62</v>
      </c>
      <c r="H5161" s="44">
        <v>4.3360000000000003</v>
      </c>
      <c r="I5161" s="44">
        <v>1.4278999999999999</v>
      </c>
      <c r="J5161" s="45">
        <v>10.5793</v>
      </c>
    </row>
    <row r="5162" spans="1:10" x14ac:dyDescent="0.25">
      <c r="A5162" s="33">
        <v>43522</v>
      </c>
      <c r="B5162" s="44">
        <v>1.1361000000000001</v>
      </c>
      <c r="C5162" s="44">
        <v>125.93</v>
      </c>
      <c r="D5162" s="44">
        <v>25.663</v>
      </c>
      <c r="E5162" s="44">
        <v>7.4615999999999998</v>
      </c>
      <c r="F5162" s="44">
        <v>0.86055000000000004</v>
      </c>
      <c r="G5162" s="44">
        <v>317.06</v>
      </c>
      <c r="H5162" s="44">
        <v>4.3281999999999998</v>
      </c>
      <c r="I5162" s="44">
        <v>1.4258999999999999</v>
      </c>
      <c r="J5162" s="45">
        <v>10.585800000000001</v>
      </c>
    </row>
    <row r="5163" spans="1:10" x14ac:dyDescent="0.25">
      <c r="A5163" s="33">
        <v>43523</v>
      </c>
      <c r="B5163" s="44">
        <v>1.1386000000000001</v>
      </c>
      <c r="C5163" s="44">
        <v>125.9</v>
      </c>
      <c r="D5163" s="44">
        <v>25.661000000000001</v>
      </c>
      <c r="E5163" s="44">
        <v>7.4611000000000001</v>
      </c>
      <c r="F5163" s="44">
        <v>0.85502999999999996</v>
      </c>
      <c r="G5163" s="44">
        <v>316.39</v>
      </c>
      <c r="H5163" s="44">
        <v>4.3146000000000004</v>
      </c>
      <c r="I5163" s="44">
        <v>1.4308000000000001</v>
      </c>
      <c r="J5163" s="45">
        <v>10.5443</v>
      </c>
    </row>
    <row r="5164" spans="1:10" x14ac:dyDescent="0.25">
      <c r="A5164" s="33">
        <v>43524</v>
      </c>
      <c r="B5164" s="44">
        <v>1.1415999999999999</v>
      </c>
      <c r="C5164" s="44">
        <v>126.44</v>
      </c>
      <c r="D5164" s="44">
        <v>25.600999999999999</v>
      </c>
      <c r="E5164" s="44">
        <v>7.4611000000000001</v>
      </c>
      <c r="F5164" s="44">
        <v>0.85834999999999995</v>
      </c>
      <c r="G5164" s="44">
        <v>315.95999999999998</v>
      </c>
      <c r="H5164" s="44">
        <v>4.3089000000000004</v>
      </c>
      <c r="I5164" s="44">
        <v>1.4173</v>
      </c>
      <c r="J5164" s="45">
        <v>10.484400000000001</v>
      </c>
    </row>
    <row r="5165" spans="1:10" x14ac:dyDescent="0.25">
      <c r="A5165" s="33">
        <v>43525</v>
      </c>
      <c r="B5165" s="44">
        <v>1.1383000000000001</v>
      </c>
      <c r="C5165" s="44">
        <v>127.35</v>
      </c>
      <c r="D5165" s="44">
        <v>25.635999999999999</v>
      </c>
      <c r="E5165" s="44">
        <v>7.4612999999999996</v>
      </c>
      <c r="F5165" s="44">
        <v>0.85968</v>
      </c>
      <c r="G5165" s="44">
        <v>316.06</v>
      </c>
      <c r="H5165" s="44">
        <v>4.3095999999999997</v>
      </c>
      <c r="I5165" s="44">
        <v>1.4317</v>
      </c>
      <c r="J5165" s="45">
        <v>10.500299999999999</v>
      </c>
    </row>
    <row r="5166" spans="1:10" x14ac:dyDescent="0.25">
      <c r="A5166" s="33">
        <v>43528</v>
      </c>
      <c r="B5166" s="44">
        <v>1.1336999999999999</v>
      </c>
      <c r="C5166" s="44">
        <v>126.91</v>
      </c>
      <c r="D5166" s="44">
        <v>25.620999999999999</v>
      </c>
      <c r="E5166" s="44">
        <v>7.4615999999999998</v>
      </c>
      <c r="F5166" s="44">
        <v>0.85775000000000001</v>
      </c>
      <c r="G5166" s="44">
        <v>315.83999999999997</v>
      </c>
      <c r="H5166" s="44">
        <v>4.2988999999999997</v>
      </c>
      <c r="I5166" s="44">
        <v>1.4334</v>
      </c>
      <c r="J5166" s="45">
        <v>10.5543</v>
      </c>
    </row>
    <row r="5167" spans="1:10" x14ac:dyDescent="0.25">
      <c r="A5167" s="33">
        <v>43529</v>
      </c>
      <c r="B5167" s="44">
        <v>1.1329</v>
      </c>
      <c r="C5167" s="44">
        <v>126.8</v>
      </c>
      <c r="D5167" s="44">
        <v>25.623000000000001</v>
      </c>
      <c r="E5167" s="44">
        <v>7.4614000000000003</v>
      </c>
      <c r="F5167" s="44">
        <v>0.86358000000000001</v>
      </c>
      <c r="G5167" s="44">
        <v>315.61</v>
      </c>
      <c r="H5167" s="44">
        <v>4.3015999999999996</v>
      </c>
      <c r="I5167" s="44">
        <v>1.4354</v>
      </c>
      <c r="J5167" s="45">
        <v>10.552300000000001</v>
      </c>
    </row>
    <row r="5168" spans="1:10" x14ac:dyDescent="0.25">
      <c r="A5168" s="33">
        <v>43530</v>
      </c>
      <c r="B5168" s="44">
        <v>1.1305000000000001</v>
      </c>
      <c r="C5168" s="44">
        <v>126.4</v>
      </c>
      <c r="D5168" s="44">
        <v>25.591999999999999</v>
      </c>
      <c r="E5168" s="44">
        <v>7.4608999999999996</v>
      </c>
      <c r="F5168" s="44">
        <v>0.85970000000000002</v>
      </c>
      <c r="G5168" s="44">
        <v>315.51</v>
      </c>
      <c r="H5168" s="44">
        <v>4.2995999999999999</v>
      </c>
      <c r="I5168" s="44">
        <v>1.4045000000000001</v>
      </c>
      <c r="J5168" s="45">
        <v>10.5375</v>
      </c>
    </row>
    <row r="5169" spans="1:10" x14ac:dyDescent="0.25">
      <c r="A5169" s="33">
        <v>43531</v>
      </c>
      <c r="B5169" s="44">
        <v>1.1271</v>
      </c>
      <c r="C5169" s="44">
        <v>125.97</v>
      </c>
      <c r="D5169" s="44">
        <v>25.61</v>
      </c>
      <c r="E5169" s="44">
        <v>7.4610000000000003</v>
      </c>
      <c r="F5169" s="44">
        <v>0.85880000000000001</v>
      </c>
      <c r="G5169" s="44">
        <v>315.36</v>
      </c>
      <c r="H5169" s="44">
        <v>4.2991000000000001</v>
      </c>
      <c r="I5169" s="44">
        <v>1.4181999999999999</v>
      </c>
      <c r="J5169" s="45">
        <v>10.5625</v>
      </c>
    </row>
    <row r="5170" spans="1:10" x14ac:dyDescent="0.25">
      <c r="A5170" s="33">
        <v>43532</v>
      </c>
      <c r="B5170" s="44">
        <v>1.1222000000000001</v>
      </c>
      <c r="C5170" s="44">
        <v>124.72</v>
      </c>
      <c r="D5170" s="44">
        <v>25.640999999999998</v>
      </c>
      <c r="E5170" s="44">
        <v>7.46</v>
      </c>
      <c r="F5170" s="44">
        <v>0.85904999999999998</v>
      </c>
      <c r="G5170" s="44">
        <v>315.95</v>
      </c>
      <c r="H5170" s="44">
        <v>4.3002000000000002</v>
      </c>
      <c r="I5170" s="44">
        <v>1.4045000000000001</v>
      </c>
      <c r="J5170" s="45">
        <v>10.631600000000001</v>
      </c>
    </row>
    <row r="5171" spans="1:10" x14ac:dyDescent="0.25">
      <c r="A5171" s="33">
        <v>43535</v>
      </c>
      <c r="B5171" s="44">
        <v>1.1244000000000001</v>
      </c>
      <c r="C5171" s="44">
        <v>124.91</v>
      </c>
      <c r="D5171" s="44">
        <v>25.655999999999999</v>
      </c>
      <c r="E5171" s="44">
        <v>7.4607999999999999</v>
      </c>
      <c r="F5171" s="44">
        <v>0.86240000000000006</v>
      </c>
      <c r="G5171" s="44">
        <v>315.83999999999997</v>
      </c>
      <c r="H5171" s="44">
        <v>4.2994000000000003</v>
      </c>
      <c r="I5171" s="44">
        <v>1.4097999999999999</v>
      </c>
      <c r="J5171" s="45">
        <v>10.5802</v>
      </c>
    </row>
    <row r="5172" spans="1:10" x14ac:dyDescent="0.25">
      <c r="A5172" s="33">
        <v>43536</v>
      </c>
      <c r="B5172" s="44">
        <v>1.1274999999999999</v>
      </c>
      <c r="C5172" s="44">
        <v>125.27</v>
      </c>
      <c r="D5172" s="44">
        <v>25.667000000000002</v>
      </c>
      <c r="E5172" s="44">
        <v>7.4602000000000004</v>
      </c>
      <c r="F5172" s="44">
        <v>0.86145000000000005</v>
      </c>
      <c r="G5172" s="44">
        <v>315.35000000000002</v>
      </c>
      <c r="H5172" s="44">
        <v>4.2994000000000003</v>
      </c>
      <c r="I5172" s="44">
        <v>1.4120999999999999</v>
      </c>
      <c r="J5172" s="45">
        <v>10.5715</v>
      </c>
    </row>
    <row r="5173" spans="1:10" x14ac:dyDescent="0.25">
      <c r="A5173" s="33">
        <v>43537</v>
      </c>
      <c r="B5173" s="44">
        <v>1.1303000000000001</v>
      </c>
      <c r="C5173" s="44">
        <v>125.89</v>
      </c>
      <c r="D5173" s="44">
        <v>25.667999999999999</v>
      </c>
      <c r="E5173" s="44">
        <v>7.4600999999999997</v>
      </c>
      <c r="F5173" s="44">
        <v>0.85880000000000001</v>
      </c>
      <c r="G5173" s="44">
        <v>314.60000000000002</v>
      </c>
      <c r="H5173" s="44">
        <v>4.2992999999999997</v>
      </c>
      <c r="I5173" s="44">
        <v>1.4195</v>
      </c>
      <c r="J5173" s="45">
        <v>10.554</v>
      </c>
    </row>
    <row r="5174" spans="1:10" x14ac:dyDescent="0.25">
      <c r="A5174" s="33">
        <v>43538</v>
      </c>
      <c r="B5174" s="44">
        <v>1.1294999999999999</v>
      </c>
      <c r="C5174" s="44">
        <v>126.09</v>
      </c>
      <c r="D5174" s="44">
        <v>25.667999999999999</v>
      </c>
      <c r="E5174" s="44">
        <v>7.4623999999999997</v>
      </c>
      <c r="F5174" s="44">
        <v>0.85228000000000004</v>
      </c>
      <c r="G5174" s="44">
        <v>314.43</v>
      </c>
      <c r="H5174" s="44">
        <v>4.3032000000000004</v>
      </c>
      <c r="I5174" s="44">
        <v>1.4177999999999999</v>
      </c>
      <c r="J5174" s="45">
        <v>10.5373</v>
      </c>
    </row>
    <row r="5175" spans="1:10" x14ac:dyDescent="0.25">
      <c r="A5175" s="33">
        <v>43539</v>
      </c>
      <c r="B5175" s="44">
        <v>1.1308</v>
      </c>
      <c r="C5175" s="44">
        <v>126.16</v>
      </c>
      <c r="D5175" s="44">
        <v>25.667999999999999</v>
      </c>
      <c r="E5175" s="44">
        <v>7.4634</v>
      </c>
      <c r="F5175" s="44">
        <v>0.85414999999999996</v>
      </c>
      <c r="G5175" s="44">
        <v>314.35000000000002</v>
      </c>
      <c r="H5175" s="44">
        <v>4.3048999999999999</v>
      </c>
      <c r="I5175" s="44">
        <v>1.4331</v>
      </c>
      <c r="J5175" s="45">
        <v>10.4964</v>
      </c>
    </row>
    <row r="5176" spans="1:10" x14ac:dyDescent="0.25">
      <c r="A5176" s="33">
        <v>43542</v>
      </c>
      <c r="B5176" s="44">
        <v>1.1349</v>
      </c>
      <c r="C5176" s="44">
        <v>126.54</v>
      </c>
      <c r="D5176" s="44">
        <v>25.616</v>
      </c>
      <c r="E5176" s="44">
        <v>7.4621000000000004</v>
      </c>
      <c r="F5176" s="44">
        <v>0.85660000000000003</v>
      </c>
      <c r="G5176" s="44">
        <v>314.38</v>
      </c>
      <c r="H5176" s="44">
        <v>4.2979000000000003</v>
      </c>
      <c r="I5176" s="44">
        <v>1.4404999999999999</v>
      </c>
      <c r="J5176" s="45">
        <v>10.4643</v>
      </c>
    </row>
    <row r="5177" spans="1:10" x14ac:dyDescent="0.25">
      <c r="A5177" s="33">
        <v>43543</v>
      </c>
      <c r="B5177" s="44">
        <v>1.1357999999999999</v>
      </c>
      <c r="C5177" s="44">
        <v>126.59</v>
      </c>
      <c r="D5177" s="44">
        <v>25.603999999999999</v>
      </c>
      <c r="E5177" s="44">
        <v>7.4623999999999997</v>
      </c>
      <c r="F5177" s="44">
        <v>0.85548000000000002</v>
      </c>
      <c r="G5177" s="44">
        <v>313.22000000000003</v>
      </c>
      <c r="H5177" s="44">
        <v>4.2878999999999996</v>
      </c>
      <c r="I5177" s="44">
        <v>1.4443999999999999</v>
      </c>
      <c r="J5177" s="45">
        <v>10.448499999999999</v>
      </c>
    </row>
    <row r="5178" spans="1:10" x14ac:dyDescent="0.25">
      <c r="A5178" s="33">
        <v>43544</v>
      </c>
      <c r="B5178" s="44">
        <v>1.1354</v>
      </c>
      <c r="C5178" s="44">
        <v>126.63</v>
      </c>
      <c r="D5178" s="44">
        <v>25.646000000000001</v>
      </c>
      <c r="E5178" s="44">
        <v>7.4623999999999997</v>
      </c>
      <c r="F5178" s="44">
        <v>0.86280000000000001</v>
      </c>
      <c r="G5178" s="44">
        <v>313.29000000000002</v>
      </c>
      <c r="H5178" s="44">
        <v>4.2834000000000003</v>
      </c>
      <c r="I5178" s="44">
        <v>1.446</v>
      </c>
      <c r="J5178" s="45">
        <v>10.430999999999999</v>
      </c>
    </row>
    <row r="5179" spans="1:10" x14ac:dyDescent="0.25">
      <c r="A5179" s="33">
        <v>43545</v>
      </c>
      <c r="B5179" s="44">
        <v>1.1387</v>
      </c>
      <c r="C5179" s="44">
        <v>125.92</v>
      </c>
      <c r="D5179" s="44">
        <v>25.648</v>
      </c>
      <c r="E5179" s="44">
        <v>7.4626000000000001</v>
      </c>
      <c r="F5179" s="44">
        <v>0.86650000000000005</v>
      </c>
      <c r="G5179" s="44">
        <v>314.57</v>
      </c>
      <c r="H5179" s="44">
        <v>4.2807000000000004</v>
      </c>
      <c r="I5179" s="44">
        <v>1.4607000000000001</v>
      </c>
      <c r="J5179" s="45">
        <v>10.428800000000001</v>
      </c>
    </row>
    <row r="5180" spans="1:10" x14ac:dyDescent="0.25">
      <c r="A5180" s="33">
        <v>43546</v>
      </c>
      <c r="B5180" s="44">
        <v>1.1302000000000001</v>
      </c>
      <c r="C5180" s="44">
        <v>124.6</v>
      </c>
      <c r="D5180" s="44">
        <v>25.727</v>
      </c>
      <c r="E5180" s="44">
        <v>7.4622000000000002</v>
      </c>
      <c r="F5180" s="44">
        <v>0.8589</v>
      </c>
      <c r="G5180" s="44">
        <v>316.23</v>
      </c>
      <c r="H5180" s="44">
        <v>4.2912999999999997</v>
      </c>
      <c r="I5180" s="44">
        <v>1.4624999999999999</v>
      </c>
      <c r="J5180" s="45">
        <v>10.472300000000001</v>
      </c>
    </row>
    <row r="5181" spans="1:10" x14ac:dyDescent="0.25">
      <c r="A5181" s="33">
        <v>43549</v>
      </c>
      <c r="B5181" s="44">
        <v>1.1325000000000001</v>
      </c>
      <c r="C5181" s="44">
        <v>124.65</v>
      </c>
      <c r="D5181" s="44">
        <v>25.759</v>
      </c>
      <c r="E5181" s="44">
        <v>7.4645999999999999</v>
      </c>
      <c r="F5181" s="44">
        <v>0.85638000000000003</v>
      </c>
      <c r="G5181" s="44">
        <v>316.83999999999997</v>
      </c>
      <c r="H5181" s="44">
        <v>4.2953000000000001</v>
      </c>
      <c r="I5181" s="44">
        <v>1.4646999999999999</v>
      </c>
      <c r="J5181" s="45">
        <v>10.445</v>
      </c>
    </row>
    <row r="5182" spans="1:10" x14ac:dyDescent="0.25">
      <c r="A5182" s="33">
        <v>43550</v>
      </c>
      <c r="B5182" s="44">
        <v>1.1291</v>
      </c>
      <c r="C5182" s="44">
        <v>124.72</v>
      </c>
      <c r="D5182" s="44">
        <v>25.768999999999998</v>
      </c>
      <c r="E5182" s="44">
        <v>7.4653999999999998</v>
      </c>
      <c r="F5182" s="44">
        <v>0.85329999999999995</v>
      </c>
      <c r="G5182" s="44">
        <v>316.10000000000002</v>
      </c>
      <c r="H5182" s="44">
        <v>4.2934000000000001</v>
      </c>
      <c r="I5182" s="44">
        <v>1.4625999999999999</v>
      </c>
      <c r="J5182" s="45">
        <v>10.426299999999999</v>
      </c>
    </row>
    <row r="5183" spans="1:10" x14ac:dyDescent="0.25">
      <c r="A5183" s="33">
        <v>43551</v>
      </c>
      <c r="B5183" s="44">
        <v>1.1261000000000001</v>
      </c>
      <c r="C5183" s="44">
        <v>124.42</v>
      </c>
      <c r="D5183" s="44">
        <v>25.797000000000001</v>
      </c>
      <c r="E5183" s="44">
        <v>7.4664000000000001</v>
      </c>
      <c r="F5183" s="44">
        <v>0.85118000000000005</v>
      </c>
      <c r="G5183" s="44">
        <v>319.97000000000003</v>
      </c>
      <c r="H5183" s="44">
        <v>4.2935999999999996</v>
      </c>
      <c r="I5183" s="44">
        <v>1.4651000000000001</v>
      </c>
      <c r="J5183" s="45">
        <v>10.4298</v>
      </c>
    </row>
    <row r="5184" spans="1:10" x14ac:dyDescent="0.25">
      <c r="A5184" s="33">
        <v>43552</v>
      </c>
      <c r="B5184" s="44">
        <v>1.1217999999999999</v>
      </c>
      <c r="C5184" s="44">
        <v>124.16</v>
      </c>
      <c r="D5184" s="44">
        <v>25.786000000000001</v>
      </c>
      <c r="E5184" s="44">
        <v>7.4657</v>
      </c>
      <c r="F5184" s="44">
        <v>0.85555000000000003</v>
      </c>
      <c r="G5184" s="44">
        <v>319.86</v>
      </c>
      <c r="H5184" s="44">
        <v>4.2949999999999999</v>
      </c>
      <c r="I5184" s="44">
        <v>1.4819</v>
      </c>
      <c r="J5184" s="45">
        <v>10.476000000000001</v>
      </c>
    </row>
    <row r="5185" spans="1:10" x14ac:dyDescent="0.25">
      <c r="A5185" s="33">
        <v>43553</v>
      </c>
      <c r="B5185" s="44">
        <v>1.1234999999999999</v>
      </c>
      <c r="C5185" s="44">
        <v>124.45</v>
      </c>
      <c r="D5185" s="44">
        <v>25.802</v>
      </c>
      <c r="E5185" s="44">
        <v>7.4652000000000003</v>
      </c>
      <c r="F5185" s="44">
        <v>0.85829999999999995</v>
      </c>
      <c r="G5185" s="44">
        <v>321.05</v>
      </c>
      <c r="H5185" s="44">
        <v>4.3006000000000002</v>
      </c>
      <c r="I5185" s="44">
        <v>1.4897</v>
      </c>
      <c r="J5185" s="45">
        <v>10.398</v>
      </c>
    </row>
    <row r="5186" spans="1:10" x14ac:dyDescent="0.25">
      <c r="A5186" s="33">
        <v>43556</v>
      </c>
      <c r="B5186" s="44">
        <v>1.1235999999999999</v>
      </c>
      <c r="C5186" s="44">
        <v>124.68</v>
      </c>
      <c r="D5186" s="44">
        <v>25.791</v>
      </c>
      <c r="E5186" s="44">
        <v>7.4641000000000002</v>
      </c>
      <c r="F5186" s="44">
        <v>0.85658000000000001</v>
      </c>
      <c r="G5186" s="44">
        <v>321.04000000000002</v>
      </c>
      <c r="H5186" s="44">
        <v>4.2990000000000004</v>
      </c>
      <c r="I5186" s="44">
        <v>1.5017</v>
      </c>
      <c r="J5186" s="45">
        <v>10.42</v>
      </c>
    </row>
    <row r="5187" spans="1:10" x14ac:dyDescent="0.25">
      <c r="A5187" s="33">
        <v>43557</v>
      </c>
      <c r="B5187" s="44">
        <v>1.1200000000000001</v>
      </c>
      <c r="C5187" s="44">
        <v>124.73</v>
      </c>
      <c r="D5187" s="44">
        <v>25.753</v>
      </c>
      <c r="E5187" s="44">
        <v>7.4645999999999999</v>
      </c>
      <c r="F5187" s="44">
        <v>0.86</v>
      </c>
      <c r="G5187" s="44">
        <v>321.68</v>
      </c>
      <c r="H5187" s="44">
        <v>4.2953000000000001</v>
      </c>
      <c r="I5187" s="44">
        <v>1.4963</v>
      </c>
      <c r="J5187" s="45">
        <v>10.441800000000001</v>
      </c>
    </row>
    <row r="5188" spans="1:10" x14ac:dyDescent="0.25">
      <c r="A5188" s="33">
        <v>43558</v>
      </c>
      <c r="B5188" s="44">
        <v>1.1243000000000001</v>
      </c>
      <c r="C5188" s="44">
        <v>125.3</v>
      </c>
      <c r="D5188" s="44">
        <v>25.724</v>
      </c>
      <c r="E5188" s="44">
        <v>7.4642999999999997</v>
      </c>
      <c r="F5188" s="44">
        <v>0.85389999999999999</v>
      </c>
      <c r="G5188" s="44">
        <v>320.05</v>
      </c>
      <c r="H5188" s="44">
        <v>4.2930000000000001</v>
      </c>
      <c r="I5188" s="44">
        <v>1.4873000000000001</v>
      </c>
      <c r="J5188" s="45">
        <v>10.43</v>
      </c>
    </row>
    <row r="5189" spans="1:10" x14ac:dyDescent="0.25">
      <c r="A5189" s="33">
        <v>43559</v>
      </c>
      <c r="B5189" s="44">
        <v>1.1218999999999999</v>
      </c>
      <c r="C5189" s="44">
        <v>125.01</v>
      </c>
      <c r="D5189" s="44">
        <v>25.693000000000001</v>
      </c>
      <c r="E5189" s="44">
        <v>7.4638999999999998</v>
      </c>
      <c r="F5189" s="44">
        <v>0.85418000000000005</v>
      </c>
      <c r="G5189" s="44">
        <v>319.81</v>
      </c>
      <c r="H5189" s="44">
        <v>4.2892000000000001</v>
      </c>
      <c r="I5189" s="44">
        <v>1.5009999999999999</v>
      </c>
      <c r="J5189" s="45">
        <v>10.407500000000001</v>
      </c>
    </row>
    <row r="5190" spans="1:10" x14ac:dyDescent="0.25">
      <c r="A5190" s="33">
        <v>43560</v>
      </c>
      <c r="B5190" s="44">
        <v>1.1233</v>
      </c>
      <c r="C5190" s="44">
        <v>125.44</v>
      </c>
      <c r="D5190" s="44">
        <v>25.613</v>
      </c>
      <c r="E5190" s="44">
        <v>7.4645999999999999</v>
      </c>
      <c r="F5190" s="44">
        <v>0.85938000000000003</v>
      </c>
      <c r="G5190" s="44">
        <v>320.75</v>
      </c>
      <c r="H5190" s="44">
        <v>4.2896999999999998</v>
      </c>
      <c r="I5190" s="44">
        <v>1.5091000000000001</v>
      </c>
      <c r="J5190" s="45">
        <v>10.426</v>
      </c>
    </row>
    <row r="5191" spans="1:10" x14ac:dyDescent="0.25">
      <c r="A5191" s="33">
        <v>43563</v>
      </c>
      <c r="B5191" s="44">
        <v>1.1246</v>
      </c>
      <c r="C5191" s="44">
        <v>125.36</v>
      </c>
      <c r="D5191" s="44">
        <v>25.634</v>
      </c>
      <c r="E5191" s="44">
        <v>7.4650999999999996</v>
      </c>
      <c r="F5191" s="44">
        <v>0.86182999999999998</v>
      </c>
      <c r="G5191" s="44">
        <v>321.54000000000002</v>
      </c>
      <c r="H5191" s="44">
        <v>4.2887000000000004</v>
      </c>
      <c r="I5191" s="44">
        <v>1.5065</v>
      </c>
      <c r="J5191" s="45">
        <v>10.432499999999999</v>
      </c>
    </row>
    <row r="5192" spans="1:10" x14ac:dyDescent="0.25">
      <c r="A5192" s="33">
        <v>43564</v>
      </c>
      <c r="B5192" s="44">
        <v>1.1276999999999999</v>
      </c>
      <c r="C5192" s="44">
        <v>125.51</v>
      </c>
      <c r="D5192" s="44">
        <v>25.617999999999999</v>
      </c>
      <c r="E5192" s="44">
        <v>7.4649999999999999</v>
      </c>
      <c r="F5192" s="44">
        <v>0.86334999999999995</v>
      </c>
      <c r="G5192" s="44">
        <v>321.5</v>
      </c>
      <c r="H5192" s="44">
        <v>4.2869999999999999</v>
      </c>
      <c r="I5192" s="44">
        <v>1.4936</v>
      </c>
      <c r="J5192" s="45">
        <v>10.425000000000001</v>
      </c>
    </row>
    <row r="5193" spans="1:10" x14ac:dyDescent="0.25">
      <c r="A5193" s="33">
        <v>43565</v>
      </c>
      <c r="B5193" s="44">
        <v>1.1278999999999999</v>
      </c>
      <c r="C5193" s="44">
        <v>125.38</v>
      </c>
      <c r="D5193" s="44">
        <v>25.608000000000001</v>
      </c>
      <c r="E5193" s="44">
        <v>7.4652000000000003</v>
      </c>
      <c r="F5193" s="44">
        <v>0.86082999999999998</v>
      </c>
      <c r="G5193" s="44">
        <v>321.83999999999997</v>
      </c>
      <c r="H5193" s="44">
        <v>4.2832999999999997</v>
      </c>
      <c r="I5193" s="44">
        <v>1.4577</v>
      </c>
      <c r="J5193" s="45">
        <v>10.44</v>
      </c>
    </row>
    <row r="5194" spans="1:10" x14ac:dyDescent="0.25">
      <c r="A5194" s="33">
        <v>43566</v>
      </c>
      <c r="B5194" s="44">
        <v>1.1264000000000001</v>
      </c>
      <c r="C5194" s="44">
        <v>125.3</v>
      </c>
      <c r="D5194" s="44">
        <v>25.606000000000002</v>
      </c>
      <c r="E5194" s="44">
        <v>7.4648000000000003</v>
      </c>
      <c r="F5194" s="44">
        <v>0.86168</v>
      </c>
      <c r="G5194" s="44">
        <v>321.70999999999998</v>
      </c>
      <c r="H5194" s="44">
        <v>4.2830000000000004</v>
      </c>
      <c r="I5194" s="44">
        <v>1.4608000000000001</v>
      </c>
      <c r="J5194" s="45">
        <v>10.436999999999999</v>
      </c>
    </row>
    <row r="5195" spans="1:10" x14ac:dyDescent="0.25">
      <c r="A5195" s="33">
        <v>43567</v>
      </c>
      <c r="B5195" s="44">
        <v>1.1321000000000001</v>
      </c>
      <c r="C5195" s="44">
        <v>126.76</v>
      </c>
      <c r="D5195" s="44">
        <v>25.623000000000001</v>
      </c>
      <c r="E5195" s="44">
        <v>7.4642999999999997</v>
      </c>
      <c r="F5195" s="44">
        <v>0.8629</v>
      </c>
      <c r="G5195" s="44">
        <v>321.89999999999998</v>
      </c>
      <c r="H5195" s="44">
        <v>4.2796000000000003</v>
      </c>
      <c r="I5195" s="44">
        <v>1.4613</v>
      </c>
      <c r="J5195" s="45">
        <v>10.4788</v>
      </c>
    </row>
    <row r="5196" spans="1:10" x14ac:dyDescent="0.25">
      <c r="A5196" s="33">
        <v>43570</v>
      </c>
      <c r="B5196" s="44">
        <v>1.1313</v>
      </c>
      <c r="C5196" s="44">
        <v>126.66</v>
      </c>
      <c r="D5196" s="44">
        <v>25.625</v>
      </c>
      <c r="E5196" s="44">
        <v>7.4638999999999998</v>
      </c>
      <c r="F5196" s="44">
        <v>0.86304999999999998</v>
      </c>
      <c r="G5196" s="44">
        <v>320.25</v>
      </c>
      <c r="H5196" s="44">
        <v>4.2742000000000004</v>
      </c>
      <c r="I5196" s="44">
        <v>1.4678</v>
      </c>
      <c r="J5196" s="45">
        <v>10.460800000000001</v>
      </c>
    </row>
    <row r="5197" spans="1:10" x14ac:dyDescent="0.25">
      <c r="A5197" s="33">
        <v>43571</v>
      </c>
      <c r="B5197" s="44">
        <v>1.1305000000000001</v>
      </c>
      <c r="C5197" s="44">
        <v>126.59</v>
      </c>
      <c r="D5197" s="44">
        <v>25.663</v>
      </c>
      <c r="E5197" s="44">
        <v>7.4641999999999999</v>
      </c>
      <c r="F5197" s="44">
        <v>0.8639</v>
      </c>
      <c r="G5197" s="44">
        <v>319.77999999999997</v>
      </c>
      <c r="H5197" s="44">
        <v>4.2744</v>
      </c>
      <c r="I5197" s="44">
        <v>1.4867999999999999</v>
      </c>
      <c r="J5197" s="45">
        <v>10.463800000000001</v>
      </c>
    </row>
    <row r="5198" spans="1:10" x14ac:dyDescent="0.25">
      <c r="A5198" s="33">
        <v>43572</v>
      </c>
      <c r="B5198" s="44">
        <v>1.1301000000000001</v>
      </c>
      <c r="C5198" s="44">
        <v>126.51</v>
      </c>
      <c r="D5198" s="44">
        <v>25.657</v>
      </c>
      <c r="E5198" s="44">
        <v>7.4652000000000003</v>
      </c>
      <c r="F5198" s="44">
        <v>0.86592999999999998</v>
      </c>
      <c r="G5198" s="44">
        <v>319.69</v>
      </c>
      <c r="H5198" s="44">
        <v>4.2731000000000003</v>
      </c>
      <c r="I5198" s="44">
        <v>1.4919</v>
      </c>
      <c r="J5198" s="45">
        <v>10.440799999999999</v>
      </c>
    </row>
    <row r="5199" spans="1:10" x14ac:dyDescent="0.25">
      <c r="A5199" s="33">
        <v>43573</v>
      </c>
      <c r="B5199" s="44">
        <v>1.125</v>
      </c>
      <c r="C5199" s="44">
        <v>125.86</v>
      </c>
      <c r="D5199" s="44">
        <v>25.681999999999999</v>
      </c>
      <c r="E5199" s="44">
        <v>7.4663000000000004</v>
      </c>
      <c r="F5199" s="44">
        <v>0.86470000000000002</v>
      </c>
      <c r="G5199" s="44">
        <v>320.08999999999997</v>
      </c>
      <c r="H5199" s="44">
        <v>4.2786</v>
      </c>
      <c r="I5199" s="44">
        <v>1.4890000000000001</v>
      </c>
      <c r="J5199" s="45">
        <v>10.476000000000001</v>
      </c>
    </row>
    <row r="5200" spans="1:10" x14ac:dyDescent="0.25">
      <c r="A5200" s="33">
        <v>43578</v>
      </c>
      <c r="B5200" s="44">
        <v>1.1245000000000001</v>
      </c>
      <c r="C5200" s="44">
        <v>125.82</v>
      </c>
      <c r="D5200" s="44">
        <v>25.742999999999999</v>
      </c>
      <c r="E5200" s="44">
        <v>7.4659000000000004</v>
      </c>
      <c r="F5200" s="44">
        <v>0.86450000000000005</v>
      </c>
      <c r="G5200" s="44">
        <v>320.85000000000002</v>
      </c>
      <c r="H5200" s="44">
        <v>4.2864000000000004</v>
      </c>
      <c r="I5200" s="44">
        <v>1.4877</v>
      </c>
      <c r="J5200" s="45">
        <v>10.507</v>
      </c>
    </row>
    <row r="5201" spans="1:10" x14ac:dyDescent="0.25">
      <c r="A5201" s="33">
        <v>43579</v>
      </c>
      <c r="B5201" s="44">
        <v>1.1209</v>
      </c>
      <c r="C5201" s="44">
        <v>125.34</v>
      </c>
      <c r="D5201" s="44">
        <v>25.728999999999999</v>
      </c>
      <c r="E5201" s="44">
        <v>7.4665999999999997</v>
      </c>
      <c r="F5201" s="44">
        <v>0.86545000000000005</v>
      </c>
      <c r="G5201" s="44">
        <v>321</v>
      </c>
      <c r="H5201" s="44">
        <v>4.2896000000000001</v>
      </c>
      <c r="I5201" s="44">
        <v>1.4932000000000001</v>
      </c>
      <c r="J5201" s="45">
        <v>10.500999999999999</v>
      </c>
    </row>
    <row r="5202" spans="1:10" x14ac:dyDescent="0.25">
      <c r="A5202" s="33">
        <v>43580</v>
      </c>
      <c r="B5202" s="44">
        <v>1.1123000000000001</v>
      </c>
      <c r="C5202" s="44">
        <v>124.45</v>
      </c>
      <c r="D5202" s="44">
        <v>25.736999999999998</v>
      </c>
      <c r="E5202" s="44">
        <v>7.4663000000000004</v>
      </c>
      <c r="F5202" s="44">
        <v>0.86434999999999995</v>
      </c>
      <c r="G5202" s="44">
        <v>322.41000000000003</v>
      </c>
      <c r="H5202" s="44">
        <v>4.2949999999999999</v>
      </c>
      <c r="I5202" s="44">
        <v>1.4944</v>
      </c>
      <c r="J5202" s="45">
        <v>10.6295</v>
      </c>
    </row>
    <row r="5203" spans="1:10" x14ac:dyDescent="0.25">
      <c r="A5203" s="33">
        <v>43581</v>
      </c>
      <c r="B5203" s="44">
        <v>1.1133</v>
      </c>
      <c r="C5203" s="44">
        <v>124.45</v>
      </c>
      <c r="D5203" s="44">
        <v>25.704999999999998</v>
      </c>
      <c r="E5203" s="44">
        <v>7.4653999999999998</v>
      </c>
      <c r="F5203" s="44">
        <v>0.86339999999999995</v>
      </c>
      <c r="G5203" s="44">
        <v>322.11</v>
      </c>
      <c r="H5203" s="44">
        <v>4.2877999999999998</v>
      </c>
      <c r="I5203" s="44">
        <v>1.4963</v>
      </c>
      <c r="J5203" s="45">
        <v>10.5738</v>
      </c>
    </row>
    <row r="5204" spans="1:10" x14ac:dyDescent="0.25">
      <c r="A5204" s="33">
        <v>43584</v>
      </c>
      <c r="B5204" s="44">
        <v>1.115</v>
      </c>
      <c r="C5204" s="44">
        <v>124.64</v>
      </c>
      <c r="D5204" s="44">
        <v>25.681999999999999</v>
      </c>
      <c r="E5204" s="44">
        <v>7.4652000000000003</v>
      </c>
      <c r="F5204" s="44">
        <v>0.86339999999999995</v>
      </c>
      <c r="G5204" s="44">
        <v>322.64</v>
      </c>
      <c r="H5204" s="44">
        <v>4.2944000000000004</v>
      </c>
      <c r="I5204" s="44">
        <v>1.504</v>
      </c>
      <c r="J5204" s="45">
        <v>10.6113</v>
      </c>
    </row>
    <row r="5205" spans="1:10" x14ac:dyDescent="0.25">
      <c r="A5205" s="33">
        <v>43585</v>
      </c>
      <c r="B5205" s="44">
        <v>1.1217999999999999</v>
      </c>
      <c r="C5205" s="44">
        <v>124.93</v>
      </c>
      <c r="D5205" s="44">
        <v>25.658999999999999</v>
      </c>
      <c r="E5205" s="44">
        <v>7.4645999999999999</v>
      </c>
      <c r="F5205" s="44">
        <v>0.86248000000000002</v>
      </c>
      <c r="G5205" s="44">
        <v>322.97000000000003</v>
      </c>
      <c r="H5205" s="44">
        <v>4.2868000000000004</v>
      </c>
      <c r="I5205" s="44">
        <v>1.4866999999999999</v>
      </c>
      <c r="J5205" s="45">
        <v>10.635</v>
      </c>
    </row>
    <row r="5206" spans="1:10" x14ac:dyDescent="0.25">
      <c r="A5206" s="33">
        <v>43587</v>
      </c>
      <c r="B5206" s="44">
        <v>1.1212</v>
      </c>
      <c r="C5206" s="44">
        <v>125.01</v>
      </c>
      <c r="D5206" s="44">
        <v>25.648</v>
      </c>
      <c r="E5206" s="44">
        <v>7.4654999999999996</v>
      </c>
      <c r="F5206" s="44">
        <v>0.85929999999999995</v>
      </c>
      <c r="G5206" s="44">
        <v>324</v>
      </c>
      <c r="H5206" s="44">
        <v>4.28</v>
      </c>
      <c r="I5206" s="44">
        <v>1.4865999999999999</v>
      </c>
      <c r="J5206" s="45">
        <v>10.685</v>
      </c>
    </row>
    <row r="5207" spans="1:10" x14ac:dyDescent="0.25">
      <c r="A5207" s="33">
        <v>43588</v>
      </c>
      <c r="B5207" s="44">
        <v>1.1154999999999999</v>
      </c>
      <c r="C5207" s="44">
        <v>124.4</v>
      </c>
      <c r="D5207" s="44">
        <v>25.712</v>
      </c>
      <c r="E5207" s="44">
        <v>7.4657</v>
      </c>
      <c r="F5207" s="44">
        <v>0.85785</v>
      </c>
      <c r="G5207" s="44">
        <v>323.38</v>
      </c>
      <c r="H5207" s="44">
        <v>4.2853000000000003</v>
      </c>
      <c r="I5207" s="44">
        <v>1.4965999999999999</v>
      </c>
      <c r="J5207" s="45">
        <v>10.7043</v>
      </c>
    </row>
    <row r="5208" spans="1:10" x14ac:dyDescent="0.25">
      <c r="A5208" s="33">
        <v>43591</v>
      </c>
      <c r="B5208" s="44">
        <v>1.1198999999999999</v>
      </c>
      <c r="C5208" s="44">
        <v>124.13</v>
      </c>
      <c r="D5208" s="44">
        <v>25.715</v>
      </c>
      <c r="E5208" s="44">
        <v>7.4661999999999997</v>
      </c>
      <c r="F5208" s="44">
        <v>0.85470000000000002</v>
      </c>
      <c r="G5208" s="44">
        <v>323.43</v>
      </c>
      <c r="H5208" s="44">
        <v>4.2831999999999999</v>
      </c>
      <c r="I5208" s="44">
        <v>1.4967999999999999</v>
      </c>
      <c r="J5208" s="45">
        <v>10.7258</v>
      </c>
    </row>
    <row r="5209" spans="1:10" x14ac:dyDescent="0.25">
      <c r="A5209" s="33">
        <v>43592</v>
      </c>
      <c r="B5209" s="44">
        <v>1.1185</v>
      </c>
      <c r="C5209" s="44">
        <v>123.73</v>
      </c>
      <c r="D5209" s="44">
        <v>25.731000000000002</v>
      </c>
      <c r="E5209" s="44">
        <v>7.4657</v>
      </c>
      <c r="F5209" s="44">
        <v>0.85645000000000004</v>
      </c>
      <c r="G5209" s="44">
        <v>324.3</v>
      </c>
      <c r="H5209" s="44">
        <v>4.2862</v>
      </c>
      <c r="I5209" s="44">
        <v>1.5045999999999999</v>
      </c>
      <c r="J5209" s="45">
        <v>10.714499999999999</v>
      </c>
    </row>
    <row r="5210" spans="1:10" x14ac:dyDescent="0.25">
      <c r="A5210" s="33">
        <v>43593</v>
      </c>
      <c r="B5210" s="44">
        <v>1.1202000000000001</v>
      </c>
      <c r="C5210" s="44">
        <v>123.31</v>
      </c>
      <c r="D5210" s="44">
        <v>25.727</v>
      </c>
      <c r="E5210" s="44">
        <v>7.4657</v>
      </c>
      <c r="F5210" s="44">
        <v>0.86094999999999999</v>
      </c>
      <c r="G5210" s="44">
        <v>324.18</v>
      </c>
      <c r="H5210" s="44">
        <v>4.2911999999999999</v>
      </c>
      <c r="I5210" s="44">
        <v>1.5134000000000001</v>
      </c>
      <c r="J5210" s="45">
        <v>10.7494</v>
      </c>
    </row>
    <row r="5211" spans="1:10" x14ac:dyDescent="0.25">
      <c r="A5211" s="33">
        <v>43594</v>
      </c>
      <c r="B5211" s="44">
        <v>1.1193</v>
      </c>
      <c r="C5211" s="44">
        <v>122.91</v>
      </c>
      <c r="D5211" s="44">
        <v>25.718</v>
      </c>
      <c r="E5211" s="44">
        <v>7.4659000000000004</v>
      </c>
      <c r="F5211" s="44">
        <v>0.86119999999999997</v>
      </c>
      <c r="G5211" s="44">
        <v>323.33</v>
      </c>
      <c r="H5211" s="44">
        <v>4.2934000000000001</v>
      </c>
      <c r="I5211" s="44">
        <v>1.5086999999999999</v>
      </c>
      <c r="J5211" s="45">
        <v>10.7973</v>
      </c>
    </row>
    <row r="5212" spans="1:10" x14ac:dyDescent="0.25">
      <c r="A5212" s="33">
        <v>43595</v>
      </c>
      <c r="B5212" s="44">
        <v>1.123</v>
      </c>
      <c r="C5212" s="44">
        <v>123.25</v>
      </c>
      <c r="D5212" s="44">
        <v>25.731999999999999</v>
      </c>
      <c r="E5212" s="44">
        <v>7.4657999999999998</v>
      </c>
      <c r="F5212" s="44">
        <v>0.86250000000000004</v>
      </c>
      <c r="G5212" s="44">
        <v>323.52</v>
      </c>
      <c r="H5212" s="44">
        <v>4.2960000000000003</v>
      </c>
      <c r="I5212" s="44">
        <v>1.5078</v>
      </c>
      <c r="J5212" s="45">
        <v>10.8108</v>
      </c>
    </row>
    <row r="5213" spans="1:10" x14ac:dyDescent="0.25">
      <c r="A5213" s="33">
        <v>43598</v>
      </c>
      <c r="B5213" s="44">
        <v>1.1245000000000001</v>
      </c>
      <c r="C5213" s="44">
        <v>123.06</v>
      </c>
      <c r="D5213" s="44">
        <v>25.776</v>
      </c>
      <c r="E5213" s="44">
        <v>7.4668000000000001</v>
      </c>
      <c r="F5213" s="44">
        <v>0.86350000000000005</v>
      </c>
      <c r="G5213" s="44">
        <v>323.70999999999998</v>
      </c>
      <c r="H5213" s="44">
        <v>4.3048000000000002</v>
      </c>
      <c r="I5213" s="44">
        <v>1.4823</v>
      </c>
      <c r="J5213" s="45">
        <v>10.8323</v>
      </c>
    </row>
    <row r="5214" spans="1:10" x14ac:dyDescent="0.25">
      <c r="A5214" s="33">
        <v>43599</v>
      </c>
      <c r="B5214" s="44">
        <v>1.1226</v>
      </c>
      <c r="C5214" s="44">
        <v>123</v>
      </c>
      <c r="D5214" s="44">
        <v>25.751000000000001</v>
      </c>
      <c r="E5214" s="44">
        <v>7.4691000000000001</v>
      </c>
      <c r="F5214" s="44">
        <v>0.86722999999999995</v>
      </c>
      <c r="G5214" s="44">
        <v>324.23</v>
      </c>
      <c r="H5214" s="44">
        <v>4.3060999999999998</v>
      </c>
      <c r="I5214" s="44">
        <v>1.4877</v>
      </c>
      <c r="J5214" s="45">
        <v>10.779</v>
      </c>
    </row>
    <row r="5215" spans="1:10" x14ac:dyDescent="0.25">
      <c r="A5215" s="33">
        <v>43600</v>
      </c>
      <c r="B5215" s="44">
        <v>1.1183000000000001</v>
      </c>
      <c r="C5215" s="44">
        <v>122.24</v>
      </c>
      <c r="D5215" s="44">
        <v>25.76</v>
      </c>
      <c r="E5215" s="44">
        <v>7.4695</v>
      </c>
      <c r="F5215" s="44">
        <v>0.86819999999999997</v>
      </c>
      <c r="G5215" s="44">
        <v>325.14999999999998</v>
      </c>
      <c r="H5215" s="44">
        <v>4.3094000000000001</v>
      </c>
      <c r="I5215" s="44">
        <v>1.4882</v>
      </c>
      <c r="J5215" s="45">
        <v>10.768800000000001</v>
      </c>
    </row>
    <row r="5216" spans="1:10" x14ac:dyDescent="0.25">
      <c r="A5216" s="33">
        <v>43601</v>
      </c>
      <c r="B5216" s="44">
        <v>1.1203000000000001</v>
      </c>
      <c r="C5216" s="44">
        <v>122.81</v>
      </c>
      <c r="D5216" s="44">
        <v>25.696000000000002</v>
      </c>
      <c r="E5216" s="44">
        <v>7.4678000000000004</v>
      </c>
      <c r="F5216" s="44">
        <v>0.87463000000000002</v>
      </c>
      <c r="G5216" s="44">
        <v>324.27999999999997</v>
      </c>
      <c r="H5216" s="44">
        <v>4.2961999999999998</v>
      </c>
      <c r="I5216" s="44">
        <v>1.4867999999999999</v>
      </c>
      <c r="J5216" s="45">
        <v>10.759</v>
      </c>
    </row>
    <row r="5217" spans="1:10" x14ac:dyDescent="0.25">
      <c r="A5217" s="33">
        <v>43602</v>
      </c>
      <c r="B5217" s="44">
        <v>1.1172</v>
      </c>
      <c r="C5217" s="44">
        <v>122.34</v>
      </c>
      <c r="D5217" s="44">
        <v>25.753</v>
      </c>
      <c r="E5217" s="44">
        <v>7.4676999999999998</v>
      </c>
      <c r="F5217" s="44">
        <v>0.87595000000000001</v>
      </c>
      <c r="G5217" s="44">
        <v>326.38</v>
      </c>
      <c r="H5217" s="44">
        <v>4.3030999999999997</v>
      </c>
      <c r="I5217" s="44">
        <v>1.4837</v>
      </c>
      <c r="J5217" s="45">
        <v>10.766</v>
      </c>
    </row>
    <row r="5218" spans="1:10" x14ac:dyDescent="0.25">
      <c r="A5218" s="33">
        <v>43605</v>
      </c>
      <c r="B5218" s="44">
        <v>1.1167</v>
      </c>
      <c r="C5218" s="44">
        <v>122.67</v>
      </c>
      <c r="D5218" s="44">
        <v>25.765999999999998</v>
      </c>
      <c r="E5218" s="44">
        <v>7.4680999999999997</v>
      </c>
      <c r="F5218" s="44">
        <v>0.87619999999999998</v>
      </c>
      <c r="G5218" s="44">
        <v>325.77</v>
      </c>
      <c r="H5218" s="44">
        <v>4.2968000000000002</v>
      </c>
      <c r="I5218" s="44">
        <v>1.4809000000000001</v>
      </c>
      <c r="J5218" s="45">
        <v>10.7668</v>
      </c>
    </row>
    <row r="5219" spans="1:10" x14ac:dyDescent="0.25">
      <c r="A5219" s="33">
        <v>43606</v>
      </c>
      <c r="B5219" s="44">
        <v>1.1161000000000001</v>
      </c>
      <c r="C5219" s="44">
        <v>123.27</v>
      </c>
      <c r="D5219" s="44">
        <v>25.774999999999999</v>
      </c>
      <c r="E5219" s="44">
        <v>7.4684999999999997</v>
      </c>
      <c r="F5219" s="44">
        <v>0.87609999999999999</v>
      </c>
      <c r="G5219" s="44">
        <v>326.52</v>
      </c>
      <c r="H5219" s="44">
        <v>4.306</v>
      </c>
      <c r="I5219" s="44">
        <v>1.4971000000000001</v>
      </c>
      <c r="J5219" s="45">
        <v>10.7743</v>
      </c>
    </row>
    <row r="5220" spans="1:10" x14ac:dyDescent="0.25">
      <c r="A5220" s="33">
        <v>43607</v>
      </c>
      <c r="B5220" s="44">
        <v>1.1171</v>
      </c>
      <c r="C5220" s="44">
        <v>123.27</v>
      </c>
      <c r="D5220" s="44">
        <v>25.792999999999999</v>
      </c>
      <c r="E5220" s="44">
        <v>7.468</v>
      </c>
      <c r="F5220" s="44">
        <v>0.88280000000000003</v>
      </c>
      <c r="G5220" s="44">
        <v>326.54000000000002</v>
      </c>
      <c r="H5220" s="44">
        <v>4.3037999999999998</v>
      </c>
      <c r="I5220" s="44">
        <v>1.4981</v>
      </c>
      <c r="J5220" s="45">
        <v>10.76</v>
      </c>
    </row>
    <row r="5221" spans="1:10" x14ac:dyDescent="0.25">
      <c r="A5221" s="33">
        <v>43608</v>
      </c>
      <c r="B5221" s="44">
        <v>1.1138999999999999</v>
      </c>
      <c r="C5221" s="44">
        <v>122.56</v>
      </c>
      <c r="D5221" s="44">
        <v>25.821000000000002</v>
      </c>
      <c r="E5221" s="44">
        <v>7.4683999999999999</v>
      </c>
      <c r="F5221" s="44">
        <v>0.88100000000000001</v>
      </c>
      <c r="G5221" s="44">
        <v>326.95</v>
      </c>
      <c r="H5221" s="44">
        <v>4.3064</v>
      </c>
      <c r="I5221" s="44">
        <v>1.5109999999999999</v>
      </c>
      <c r="J5221" s="45">
        <v>10.737299999999999</v>
      </c>
    </row>
    <row r="5222" spans="1:10" x14ac:dyDescent="0.25">
      <c r="A5222" s="33">
        <v>43609</v>
      </c>
      <c r="B5222" s="44">
        <v>1.1187</v>
      </c>
      <c r="C5222" s="44">
        <v>122.61</v>
      </c>
      <c r="D5222" s="44">
        <v>25.83</v>
      </c>
      <c r="E5222" s="44">
        <v>7.4678000000000004</v>
      </c>
      <c r="F5222" s="44">
        <v>0.88317999999999997</v>
      </c>
      <c r="G5222" s="44">
        <v>325.95</v>
      </c>
      <c r="H5222" s="44">
        <v>4.2973999999999997</v>
      </c>
      <c r="I5222" s="44">
        <v>1.5088999999999999</v>
      </c>
      <c r="J5222" s="45">
        <v>10.7098</v>
      </c>
    </row>
    <row r="5223" spans="1:10" x14ac:dyDescent="0.25">
      <c r="A5223" s="33">
        <v>43612</v>
      </c>
      <c r="B5223" s="44">
        <v>1.1197999999999999</v>
      </c>
      <c r="C5223" s="44">
        <v>122.56</v>
      </c>
      <c r="D5223" s="44">
        <v>25.834</v>
      </c>
      <c r="E5223" s="44">
        <v>7.4687999999999999</v>
      </c>
      <c r="F5223" s="44">
        <v>0.88224999999999998</v>
      </c>
      <c r="G5223" s="44">
        <v>325.75</v>
      </c>
      <c r="H5223" s="44">
        <v>4.2934999999999999</v>
      </c>
      <c r="I5223" s="44">
        <v>1.5053000000000001</v>
      </c>
      <c r="J5223" s="45">
        <v>10.7148</v>
      </c>
    </row>
    <row r="5224" spans="1:10" x14ac:dyDescent="0.25">
      <c r="A5224" s="33">
        <v>43613</v>
      </c>
      <c r="B5224" s="44">
        <v>1.1192</v>
      </c>
      <c r="C5224" s="44">
        <v>122.45</v>
      </c>
      <c r="D5224" s="44">
        <v>25.843</v>
      </c>
      <c r="E5224" s="44">
        <v>7.4688999999999997</v>
      </c>
      <c r="F5224" s="44">
        <v>0.88373000000000002</v>
      </c>
      <c r="G5224" s="44">
        <v>326.60000000000002</v>
      </c>
      <c r="H5224" s="44">
        <v>4.2950999999999997</v>
      </c>
      <c r="I5224" s="44">
        <v>1.522</v>
      </c>
      <c r="J5224" s="45">
        <v>10.686500000000001</v>
      </c>
    </row>
    <row r="5225" spans="1:10" x14ac:dyDescent="0.25">
      <c r="A5225" s="33">
        <v>43614</v>
      </c>
      <c r="B5225" s="44">
        <v>1.1155999999999999</v>
      </c>
      <c r="C5225" s="44">
        <v>121.91</v>
      </c>
      <c r="D5225" s="44">
        <v>25.861000000000001</v>
      </c>
      <c r="E5225" s="44">
        <v>7.4687000000000001</v>
      </c>
      <c r="F5225" s="44">
        <v>0.88224999999999998</v>
      </c>
      <c r="G5225" s="44">
        <v>326.47000000000003</v>
      </c>
      <c r="H5225" s="44">
        <v>4.2998000000000003</v>
      </c>
      <c r="I5225" s="44">
        <v>1.5238</v>
      </c>
      <c r="J5225" s="45">
        <v>10.706300000000001</v>
      </c>
    </row>
    <row r="5226" spans="1:10" x14ac:dyDescent="0.25">
      <c r="A5226" s="33">
        <v>43615</v>
      </c>
      <c r="B5226" s="44">
        <v>1.1133999999999999</v>
      </c>
      <c r="C5226" s="44">
        <v>122.1</v>
      </c>
      <c r="D5226" s="44">
        <v>25.841000000000001</v>
      </c>
      <c r="E5226" s="44">
        <v>7.4687000000000001</v>
      </c>
      <c r="F5226" s="44">
        <v>0.88178000000000001</v>
      </c>
      <c r="G5226" s="44">
        <v>324.74</v>
      </c>
      <c r="H5226" s="44">
        <v>4.2887000000000004</v>
      </c>
      <c r="I5226" s="44">
        <v>1.5149999999999999</v>
      </c>
      <c r="J5226" s="45">
        <v>10.632300000000001</v>
      </c>
    </row>
    <row r="5227" spans="1:10" x14ac:dyDescent="0.25">
      <c r="A5227" s="33">
        <v>43616</v>
      </c>
      <c r="B5227" s="44">
        <v>1.1151</v>
      </c>
      <c r="C5227" s="44">
        <v>121.27</v>
      </c>
      <c r="D5227" s="44">
        <v>25.815999999999999</v>
      </c>
      <c r="E5227" s="44">
        <v>7.468</v>
      </c>
      <c r="F5227" s="44">
        <v>0.88693</v>
      </c>
      <c r="G5227" s="44">
        <v>324.33999999999997</v>
      </c>
      <c r="H5227" s="44">
        <v>4.2843</v>
      </c>
      <c r="I5227" s="44">
        <v>1.5076000000000001</v>
      </c>
      <c r="J5227" s="45">
        <v>10.638999999999999</v>
      </c>
    </row>
    <row r="5228" spans="1:10" x14ac:dyDescent="0.25">
      <c r="A5228" s="33">
        <v>43619</v>
      </c>
      <c r="B5228" s="44">
        <v>1.1185</v>
      </c>
      <c r="C5228" s="44">
        <v>121.17</v>
      </c>
      <c r="D5228" s="44">
        <v>25.832000000000001</v>
      </c>
      <c r="E5228" s="44">
        <v>7.468</v>
      </c>
      <c r="F5228" s="44">
        <v>0.88617999999999997</v>
      </c>
      <c r="G5228" s="44">
        <v>323.73</v>
      </c>
      <c r="H5228" s="44">
        <v>4.2832999999999997</v>
      </c>
      <c r="I5228" s="44">
        <v>1.5082</v>
      </c>
      <c r="J5228" s="45">
        <v>10.618</v>
      </c>
    </row>
    <row r="5229" spans="1:10" x14ac:dyDescent="0.25">
      <c r="A5229" s="33">
        <v>43620</v>
      </c>
      <c r="B5229" s="44">
        <v>1.1244000000000001</v>
      </c>
      <c r="C5229" s="44">
        <v>121.62</v>
      </c>
      <c r="D5229" s="44">
        <v>25.744</v>
      </c>
      <c r="E5229" s="44">
        <v>7.4679000000000002</v>
      </c>
      <c r="F5229" s="44">
        <v>0.88737999999999995</v>
      </c>
      <c r="G5229" s="44">
        <v>322</v>
      </c>
      <c r="H5229" s="44">
        <v>4.2801999999999998</v>
      </c>
      <c r="I5229" s="44">
        <v>1.5275000000000001</v>
      </c>
      <c r="J5229" s="45">
        <v>10.625999999999999</v>
      </c>
    </row>
    <row r="5230" spans="1:10" x14ac:dyDescent="0.25">
      <c r="A5230" s="33">
        <v>43621</v>
      </c>
      <c r="B5230" s="44">
        <v>1.1256999999999999</v>
      </c>
      <c r="C5230" s="44">
        <v>121.96</v>
      </c>
      <c r="D5230" s="44">
        <v>25.657</v>
      </c>
      <c r="E5230" s="44">
        <v>7.4682000000000004</v>
      </c>
      <c r="F5230" s="44">
        <v>0.88631000000000004</v>
      </c>
      <c r="G5230" s="44">
        <v>321.51</v>
      </c>
      <c r="H5230" s="44">
        <v>4.2778</v>
      </c>
      <c r="I5230" s="44">
        <v>1.5288999999999999</v>
      </c>
      <c r="J5230" s="45">
        <v>10.625500000000001</v>
      </c>
    </row>
    <row r="5231" spans="1:10" x14ac:dyDescent="0.25">
      <c r="A5231" s="33">
        <v>43622</v>
      </c>
      <c r="B5231" s="44">
        <v>1.1266</v>
      </c>
      <c r="C5231" s="44">
        <v>121.82</v>
      </c>
      <c r="D5231" s="44">
        <v>25.663</v>
      </c>
      <c r="E5231" s="44">
        <v>7.4687000000000001</v>
      </c>
      <c r="F5231" s="44">
        <v>0.88558000000000003</v>
      </c>
      <c r="G5231" s="44">
        <v>321.3</v>
      </c>
      <c r="H5231" s="44">
        <v>4.2788000000000004</v>
      </c>
      <c r="I5231" s="44">
        <v>1.532</v>
      </c>
      <c r="J5231" s="45">
        <v>10.6175</v>
      </c>
    </row>
    <row r="5232" spans="1:10" x14ac:dyDescent="0.25">
      <c r="A5232" s="33">
        <v>43623</v>
      </c>
      <c r="B5232" s="44">
        <v>1.1273</v>
      </c>
      <c r="C5232" s="44">
        <v>122.27</v>
      </c>
      <c r="D5232" s="44">
        <v>25.641999999999999</v>
      </c>
      <c r="E5232" s="44">
        <v>7.468</v>
      </c>
      <c r="F5232" s="44">
        <v>0.88675000000000004</v>
      </c>
      <c r="G5232" s="44">
        <v>321.52999999999997</v>
      </c>
      <c r="H5232" s="44">
        <v>4.2713999999999999</v>
      </c>
      <c r="I5232" s="44">
        <v>1.526</v>
      </c>
      <c r="J5232" s="45">
        <v>10.6562</v>
      </c>
    </row>
    <row r="5233" spans="1:10" x14ac:dyDescent="0.25">
      <c r="A5233" s="33">
        <v>43626</v>
      </c>
      <c r="B5233" s="44">
        <v>1.1301000000000001</v>
      </c>
      <c r="C5233" s="44">
        <v>122.78</v>
      </c>
      <c r="D5233" s="44">
        <v>25.626000000000001</v>
      </c>
      <c r="E5233" s="44">
        <v>7.4682000000000004</v>
      </c>
      <c r="F5233" s="44">
        <v>0.89248000000000005</v>
      </c>
      <c r="G5233" s="44">
        <v>320.20999999999998</v>
      </c>
      <c r="H5233" s="44">
        <v>4.2638999999999996</v>
      </c>
      <c r="I5233" s="44">
        <v>1.5176000000000001</v>
      </c>
      <c r="J5233" s="45">
        <v>10.6455</v>
      </c>
    </row>
    <row r="5234" spans="1:10" x14ac:dyDescent="0.25">
      <c r="A5234" s="33">
        <v>43627</v>
      </c>
      <c r="B5234" s="44">
        <v>1.1319999999999999</v>
      </c>
      <c r="C5234" s="44">
        <v>123.09</v>
      </c>
      <c r="D5234" s="44">
        <v>25.64</v>
      </c>
      <c r="E5234" s="44">
        <v>7.4687000000000001</v>
      </c>
      <c r="F5234" s="44">
        <v>0.89085000000000003</v>
      </c>
      <c r="G5234" s="44">
        <v>320.5</v>
      </c>
      <c r="H5234" s="44">
        <v>4.2678000000000003</v>
      </c>
      <c r="I5234" s="44">
        <v>1.5378000000000001</v>
      </c>
      <c r="J5234" s="45">
        <v>10.6828</v>
      </c>
    </row>
    <row r="5235" spans="1:10" x14ac:dyDescent="0.25">
      <c r="A5235" s="33">
        <v>43628</v>
      </c>
      <c r="B5235" s="44">
        <v>1.1323000000000001</v>
      </c>
      <c r="C5235" s="44">
        <v>122.72</v>
      </c>
      <c r="D5235" s="44">
        <v>25.614000000000001</v>
      </c>
      <c r="E5235" s="44">
        <v>7.4678000000000004</v>
      </c>
      <c r="F5235" s="44">
        <v>0.88805000000000001</v>
      </c>
      <c r="G5235" s="44">
        <v>321.43</v>
      </c>
      <c r="H5235" s="44">
        <v>4.2607999999999997</v>
      </c>
      <c r="I5235" s="44">
        <v>1.5409999999999999</v>
      </c>
      <c r="J5235" s="45">
        <v>10.68</v>
      </c>
    </row>
    <row r="5236" spans="1:10" x14ac:dyDescent="0.25">
      <c r="A5236" s="33">
        <v>43629</v>
      </c>
      <c r="B5236" s="44">
        <v>1.1289</v>
      </c>
      <c r="C5236" s="44">
        <v>122.44</v>
      </c>
      <c r="D5236" s="44">
        <v>25.581</v>
      </c>
      <c r="E5236" s="44">
        <v>7.4678000000000004</v>
      </c>
      <c r="F5236" s="44">
        <v>0.88948000000000005</v>
      </c>
      <c r="G5236" s="44">
        <v>322</v>
      </c>
      <c r="H5236" s="44">
        <v>4.2573999999999996</v>
      </c>
      <c r="I5236" s="44">
        <v>1.5395000000000001</v>
      </c>
      <c r="J5236" s="45">
        <v>10.6968</v>
      </c>
    </row>
    <row r="5237" spans="1:10" x14ac:dyDescent="0.25">
      <c r="A5237" s="33">
        <v>43630</v>
      </c>
      <c r="B5237" s="44">
        <v>1.1265000000000001</v>
      </c>
      <c r="C5237" s="44">
        <v>121.9</v>
      </c>
      <c r="D5237" s="44">
        <v>25.54</v>
      </c>
      <c r="E5237" s="44">
        <v>7.4676</v>
      </c>
      <c r="F5237" s="44">
        <v>0.89093</v>
      </c>
      <c r="G5237" s="44">
        <v>321.52999999999997</v>
      </c>
      <c r="H5237" s="44">
        <v>4.2534000000000001</v>
      </c>
      <c r="I5237" s="44">
        <v>1.5526</v>
      </c>
      <c r="J5237" s="45">
        <v>10.638999999999999</v>
      </c>
    </row>
    <row r="5238" spans="1:10" x14ac:dyDescent="0.25">
      <c r="A5238" s="33">
        <v>43633</v>
      </c>
      <c r="B5238" s="44">
        <v>1.1234</v>
      </c>
      <c r="C5238" s="44">
        <v>122.06</v>
      </c>
      <c r="D5238" s="44">
        <v>25.56</v>
      </c>
      <c r="E5238" s="44">
        <v>7.4673999999999996</v>
      </c>
      <c r="F5238" s="44">
        <v>0.89207999999999998</v>
      </c>
      <c r="G5238" s="44">
        <v>322.29000000000002</v>
      </c>
      <c r="H5238" s="44">
        <v>4.2605000000000004</v>
      </c>
      <c r="I5238" s="44">
        <v>1.5419</v>
      </c>
      <c r="J5238" s="45">
        <v>10.6495</v>
      </c>
    </row>
    <row r="5239" spans="1:10" x14ac:dyDescent="0.25">
      <c r="A5239" s="33">
        <v>43634</v>
      </c>
      <c r="B5239" s="44">
        <v>1.1187</v>
      </c>
      <c r="C5239" s="44">
        <v>121.08</v>
      </c>
      <c r="D5239" s="44">
        <v>25.609000000000002</v>
      </c>
      <c r="E5239" s="44">
        <v>7.4672000000000001</v>
      </c>
      <c r="F5239" s="44">
        <v>0.89402999999999999</v>
      </c>
      <c r="G5239" s="44">
        <v>322.31</v>
      </c>
      <c r="H5239" s="44">
        <v>4.2591999999999999</v>
      </c>
      <c r="I5239" s="44">
        <v>1.5508</v>
      </c>
      <c r="J5239" s="45">
        <v>10.641299999999999</v>
      </c>
    </row>
    <row r="5240" spans="1:10" x14ac:dyDescent="0.25">
      <c r="A5240" s="33">
        <v>43635</v>
      </c>
      <c r="B5240" s="44">
        <v>1.1207</v>
      </c>
      <c r="C5240" s="44">
        <v>121.49</v>
      </c>
      <c r="D5240" s="44">
        <v>25.635000000000002</v>
      </c>
      <c r="E5240" s="44">
        <v>7.4671000000000003</v>
      </c>
      <c r="F5240" s="44">
        <v>0.89019999999999999</v>
      </c>
      <c r="G5240" s="44">
        <v>323.97000000000003</v>
      </c>
      <c r="H5240" s="44">
        <v>4.2670000000000003</v>
      </c>
      <c r="I5240" s="44">
        <v>1.554</v>
      </c>
      <c r="J5240" s="45">
        <v>10.6868</v>
      </c>
    </row>
    <row r="5241" spans="1:10" x14ac:dyDescent="0.25">
      <c r="A5241" s="33">
        <v>43636</v>
      </c>
      <c r="B5241" s="44">
        <v>1.1307</v>
      </c>
      <c r="C5241" s="44">
        <v>121.71</v>
      </c>
      <c r="D5241" s="44">
        <v>25.619</v>
      </c>
      <c r="E5241" s="44">
        <v>7.4661</v>
      </c>
      <c r="F5241" s="44">
        <v>0.89154999999999995</v>
      </c>
      <c r="G5241" s="44">
        <v>323.58</v>
      </c>
      <c r="H5241" s="44">
        <v>4.2556000000000003</v>
      </c>
      <c r="I5241" s="44">
        <v>1.5626</v>
      </c>
      <c r="J5241" s="45">
        <v>10.6348</v>
      </c>
    </row>
    <row r="5242" spans="1:10" x14ac:dyDescent="0.25">
      <c r="A5242" s="33">
        <v>43637</v>
      </c>
      <c r="B5242" s="44">
        <v>1.1315999999999999</v>
      </c>
      <c r="C5242" s="44">
        <v>121.64</v>
      </c>
      <c r="D5242" s="44">
        <v>25.609000000000002</v>
      </c>
      <c r="E5242" s="44">
        <v>7.4657</v>
      </c>
      <c r="F5242" s="44">
        <v>0.89424999999999999</v>
      </c>
      <c r="G5242" s="44">
        <v>323.97000000000003</v>
      </c>
      <c r="H5242" s="44">
        <v>4.2584</v>
      </c>
      <c r="I5242" s="44">
        <v>1.5809</v>
      </c>
      <c r="J5242" s="45">
        <v>10.630800000000001</v>
      </c>
    </row>
    <row r="5243" spans="1:10" x14ac:dyDescent="0.25">
      <c r="A5243" s="33">
        <v>43640</v>
      </c>
      <c r="B5243" s="44">
        <v>1.1394</v>
      </c>
      <c r="C5243" s="44">
        <v>122.25</v>
      </c>
      <c r="D5243" s="44">
        <v>25.600999999999999</v>
      </c>
      <c r="E5243" s="44">
        <v>7.4663000000000004</v>
      </c>
      <c r="F5243" s="44">
        <v>0.89365000000000006</v>
      </c>
      <c r="G5243" s="44">
        <v>324.29000000000002</v>
      </c>
      <c r="H5243" s="44">
        <v>4.2545000000000002</v>
      </c>
      <c r="I5243" s="44">
        <v>1.5907</v>
      </c>
      <c r="J5243" s="45">
        <v>10.607799999999999</v>
      </c>
    </row>
    <row r="5244" spans="1:10" x14ac:dyDescent="0.25">
      <c r="A5244" s="33">
        <v>43641</v>
      </c>
      <c r="B5244" s="44">
        <v>1.1388</v>
      </c>
      <c r="C5244" s="44">
        <v>121.97</v>
      </c>
      <c r="D5244" s="44">
        <v>25.556999999999999</v>
      </c>
      <c r="E5244" s="44">
        <v>7.4653999999999998</v>
      </c>
      <c r="F5244" s="44">
        <v>0.89485000000000003</v>
      </c>
      <c r="G5244" s="44">
        <v>324.49</v>
      </c>
      <c r="H5244" s="44">
        <v>4.2563000000000004</v>
      </c>
      <c r="I5244" s="44">
        <v>1.6072</v>
      </c>
      <c r="J5244" s="45">
        <v>10.532</v>
      </c>
    </row>
    <row r="5245" spans="1:10" x14ac:dyDescent="0.25">
      <c r="A5245" s="33">
        <v>43642</v>
      </c>
      <c r="B5245" s="44">
        <v>1.1362000000000001</v>
      </c>
      <c r="C5245" s="44">
        <v>122.4</v>
      </c>
      <c r="D5245" s="44">
        <v>25.486000000000001</v>
      </c>
      <c r="E5245" s="44">
        <v>7.4650999999999996</v>
      </c>
      <c r="F5245" s="44">
        <v>0.89602999999999999</v>
      </c>
      <c r="G5245" s="44">
        <v>323.5</v>
      </c>
      <c r="H5245" s="44">
        <v>4.2626999999999997</v>
      </c>
      <c r="I5245" s="44">
        <v>1.6032</v>
      </c>
      <c r="J5245" s="45">
        <v>10.5435</v>
      </c>
    </row>
    <row r="5246" spans="1:10" x14ac:dyDescent="0.25">
      <c r="A5246" s="33">
        <v>43643</v>
      </c>
      <c r="B5246" s="44">
        <v>1.137</v>
      </c>
      <c r="C5246" s="44">
        <v>122.64</v>
      </c>
      <c r="D5246" s="44">
        <v>25.434000000000001</v>
      </c>
      <c r="E5246" s="44">
        <v>7.4641000000000002</v>
      </c>
      <c r="F5246" s="44">
        <v>0.89427999999999996</v>
      </c>
      <c r="G5246" s="44">
        <v>323.64</v>
      </c>
      <c r="H5246" s="44">
        <v>4.2515000000000001</v>
      </c>
      <c r="I5246" s="44">
        <v>1.6154999999999999</v>
      </c>
      <c r="J5246" s="45">
        <v>10.5488</v>
      </c>
    </row>
    <row r="5247" spans="1:10" x14ac:dyDescent="0.25">
      <c r="A5247" s="33">
        <v>43644</v>
      </c>
      <c r="B5247" s="44">
        <v>1.1379999999999999</v>
      </c>
      <c r="C5247" s="44">
        <v>122.6</v>
      </c>
      <c r="D5247" s="44">
        <v>25.446999999999999</v>
      </c>
      <c r="E5247" s="44">
        <v>7.4635999999999996</v>
      </c>
      <c r="F5247" s="44">
        <v>0.89654999999999996</v>
      </c>
      <c r="G5247" s="44">
        <v>323.39</v>
      </c>
      <c r="H5247" s="44">
        <v>4.2496</v>
      </c>
      <c r="I5247" s="44">
        <v>1.6180000000000001</v>
      </c>
      <c r="J5247" s="45">
        <v>10.5633</v>
      </c>
    </row>
    <row r="5248" spans="1:10" x14ac:dyDescent="0.25">
      <c r="A5248" s="33">
        <v>43647</v>
      </c>
      <c r="B5248" s="44">
        <v>1.1349</v>
      </c>
      <c r="C5248" s="44">
        <v>122.93</v>
      </c>
      <c r="D5248" s="44">
        <v>25.478000000000002</v>
      </c>
      <c r="E5248" s="44">
        <v>7.4646999999999997</v>
      </c>
      <c r="F5248" s="44">
        <v>0.89717999999999998</v>
      </c>
      <c r="G5248" s="44">
        <v>322.89999999999998</v>
      </c>
      <c r="H5248" s="44">
        <v>4.2427000000000001</v>
      </c>
      <c r="I5248" s="44">
        <v>1.6093999999999999</v>
      </c>
      <c r="J5248" s="45">
        <v>10.545</v>
      </c>
    </row>
    <row r="5249" spans="1:10" x14ac:dyDescent="0.25">
      <c r="A5249" s="33">
        <v>43648</v>
      </c>
      <c r="B5249" s="44">
        <v>1.1301000000000001</v>
      </c>
      <c r="C5249" s="44">
        <v>122.36</v>
      </c>
      <c r="D5249" s="44">
        <v>25.462</v>
      </c>
      <c r="E5249" s="44">
        <v>7.4638999999999998</v>
      </c>
      <c r="F5249" s="44">
        <v>0.89442999999999995</v>
      </c>
      <c r="G5249" s="44">
        <v>322.91000000000003</v>
      </c>
      <c r="H5249" s="44">
        <v>4.2428999999999997</v>
      </c>
      <c r="I5249" s="44">
        <v>1.5946</v>
      </c>
      <c r="J5249" s="45">
        <v>10.5565</v>
      </c>
    </row>
    <row r="5250" spans="1:10" x14ac:dyDescent="0.25">
      <c r="A5250" s="33">
        <v>43649</v>
      </c>
      <c r="B5250" s="44">
        <v>1.1293</v>
      </c>
      <c r="C5250" s="44">
        <v>121.61</v>
      </c>
      <c r="D5250" s="44">
        <v>25.457999999999998</v>
      </c>
      <c r="E5250" s="44">
        <v>7.4641000000000002</v>
      </c>
      <c r="F5250" s="44">
        <v>0.89749999999999996</v>
      </c>
      <c r="G5250" s="44">
        <v>322.44</v>
      </c>
      <c r="H5250" s="44">
        <v>4.2427999999999999</v>
      </c>
      <c r="I5250" s="44">
        <v>1.5915999999999999</v>
      </c>
      <c r="J5250" s="45">
        <v>10.515499999999999</v>
      </c>
    </row>
    <row r="5251" spans="1:10" x14ac:dyDescent="0.25">
      <c r="A5251" s="33">
        <v>43650</v>
      </c>
      <c r="B5251" s="44">
        <v>1.1288</v>
      </c>
      <c r="C5251" s="44">
        <v>121.65</v>
      </c>
      <c r="D5251" s="44">
        <v>25.434000000000001</v>
      </c>
      <c r="E5251" s="44">
        <v>7.4633000000000003</v>
      </c>
      <c r="F5251" s="44">
        <v>0.89729999999999999</v>
      </c>
      <c r="G5251" s="44">
        <v>322.82</v>
      </c>
      <c r="H5251" s="44">
        <v>4.2439</v>
      </c>
      <c r="I5251" s="44">
        <v>1.573</v>
      </c>
      <c r="J5251" s="45">
        <v>10.520799999999999</v>
      </c>
    </row>
    <row r="5252" spans="1:10" x14ac:dyDescent="0.25">
      <c r="A5252" s="33">
        <v>43651</v>
      </c>
      <c r="B5252" s="44">
        <v>1.1259999999999999</v>
      </c>
      <c r="C5252" s="44">
        <v>121.77</v>
      </c>
      <c r="D5252" s="44">
        <v>25.471</v>
      </c>
      <c r="E5252" s="44">
        <v>7.4634999999999998</v>
      </c>
      <c r="F5252" s="44">
        <v>0.89702999999999999</v>
      </c>
      <c r="G5252" s="44">
        <v>323.41000000000003</v>
      </c>
      <c r="H5252" s="44">
        <v>4.2449000000000003</v>
      </c>
      <c r="I5252" s="44">
        <v>1.5656000000000001</v>
      </c>
      <c r="J5252" s="45">
        <v>10.557499999999999</v>
      </c>
    </row>
    <row r="5253" spans="1:10" x14ac:dyDescent="0.25">
      <c r="A5253" s="33">
        <v>43654</v>
      </c>
      <c r="B5253" s="44">
        <v>1.1214999999999999</v>
      </c>
      <c r="C5253" s="44">
        <v>121.8</v>
      </c>
      <c r="D5253" s="44">
        <v>25.509</v>
      </c>
      <c r="E5253" s="44">
        <v>7.4630999999999998</v>
      </c>
      <c r="F5253" s="44">
        <v>0.89624999999999999</v>
      </c>
      <c r="G5253" s="44">
        <v>324.66000000000003</v>
      </c>
      <c r="H5253" s="44">
        <v>4.2530000000000001</v>
      </c>
      <c r="I5253" s="44">
        <v>1.5656000000000001</v>
      </c>
      <c r="J5253" s="45">
        <v>10.597300000000001</v>
      </c>
    </row>
    <row r="5254" spans="1:10" x14ac:dyDescent="0.25">
      <c r="A5254" s="33">
        <v>43655</v>
      </c>
      <c r="B5254" s="44">
        <v>1.1205000000000001</v>
      </c>
      <c r="C5254" s="44">
        <v>121.93</v>
      </c>
      <c r="D5254" s="44">
        <v>25.542999999999999</v>
      </c>
      <c r="E5254" s="44">
        <v>7.4634</v>
      </c>
      <c r="F5254" s="44">
        <v>0.89975000000000005</v>
      </c>
      <c r="G5254" s="44">
        <v>325.45999999999998</v>
      </c>
      <c r="H5254" s="44">
        <v>4.2629999999999999</v>
      </c>
      <c r="I5254" s="44">
        <v>1.5759000000000001</v>
      </c>
      <c r="J5254" s="45">
        <v>10.633800000000001</v>
      </c>
    </row>
    <row r="5255" spans="1:10" x14ac:dyDescent="0.25">
      <c r="A5255" s="33">
        <v>43656</v>
      </c>
      <c r="B5255" s="44">
        <v>1.1220000000000001</v>
      </c>
      <c r="C5255" s="44">
        <v>122.2</v>
      </c>
      <c r="D5255" s="44">
        <v>25.565000000000001</v>
      </c>
      <c r="E5255" s="44">
        <v>7.4637000000000002</v>
      </c>
      <c r="F5255" s="44">
        <v>0.89927999999999997</v>
      </c>
      <c r="G5255" s="44">
        <v>325.89999999999998</v>
      </c>
      <c r="H5255" s="44">
        <v>4.2737999999999996</v>
      </c>
      <c r="I5255" s="44">
        <v>1.5773999999999999</v>
      </c>
      <c r="J5255" s="45">
        <v>10.609299999999999</v>
      </c>
    </row>
    <row r="5256" spans="1:10" x14ac:dyDescent="0.25">
      <c r="A5256" s="33">
        <v>43657</v>
      </c>
      <c r="B5256" s="44">
        <v>1.1285000000000001</v>
      </c>
      <c r="C5256" s="44">
        <v>121.94</v>
      </c>
      <c r="D5256" s="44">
        <v>25.605</v>
      </c>
      <c r="E5256" s="44">
        <v>7.4672999999999998</v>
      </c>
      <c r="F5256" s="44">
        <v>0.89790000000000003</v>
      </c>
      <c r="G5256" s="44">
        <v>325.83</v>
      </c>
      <c r="H5256" s="44">
        <v>4.2680999999999996</v>
      </c>
      <c r="I5256" s="44">
        <v>1.5678000000000001</v>
      </c>
      <c r="J5256" s="45">
        <v>10.5808</v>
      </c>
    </row>
    <row r="5257" spans="1:10" x14ac:dyDescent="0.25">
      <c r="A5257" s="33">
        <v>43658</v>
      </c>
      <c r="B5257" s="44">
        <v>1.1253</v>
      </c>
      <c r="C5257" s="44">
        <v>121.83</v>
      </c>
      <c r="D5257" s="44">
        <v>25.59</v>
      </c>
      <c r="E5257" s="44">
        <v>7.4672999999999998</v>
      </c>
      <c r="F5257" s="44">
        <v>0.89788000000000001</v>
      </c>
      <c r="G5257" s="44">
        <v>325.77999999999997</v>
      </c>
      <c r="H5257" s="44">
        <v>4.2675000000000001</v>
      </c>
      <c r="I5257" s="44">
        <v>1.5809</v>
      </c>
      <c r="J5257" s="45">
        <v>10.551500000000001</v>
      </c>
    </row>
    <row r="5258" spans="1:10" x14ac:dyDescent="0.25">
      <c r="A5258" s="33">
        <v>43661</v>
      </c>
      <c r="B5258" s="44">
        <v>1.1269</v>
      </c>
      <c r="C5258" s="44">
        <v>121.62</v>
      </c>
      <c r="D5258" s="44">
        <v>25.568999999999999</v>
      </c>
      <c r="E5258" s="44">
        <v>7.4668999999999999</v>
      </c>
      <c r="F5258" s="44">
        <v>0.89873000000000003</v>
      </c>
      <c r="G5258" s="44">
        <v>325.66000000000003</v>
      </c>
      <c r="H5258" s="44">
        <v>4.2622</v>
      </c>
      <c r="I5258" s="44">
        <v>1.57</v>
      </c>
      <c r="J5258" s="45">
        <v>10.5563</v>
      </c>
    </row>
    <row r="5259" spans="1:10" x14ac:dyDescent="0.25">
      <c r="A5259" s="33">
        <v>43662</v>
      </c>
      <c r="B5259" s="44">
        <v>1.1223000000000001</v>
      </c>
      <c r="C5259" s="44">
        <v>121.13</v>
      </c>
      <c r="D5259" s="44">
        <v>25.574999999999999</v>
      </c>
      <c r="E5259" s="44">
        <v>7.4678000000000004</v>
      </c>
      <c r="F5259" s="44">
        <v>0.90259999999999996</v>
      </c>
      <c r="G5259" s="44">
        <v>325.85000000000002</v>
      </c>
      <c r="H5259" s="44">
        <v>4.2554999999999996</v>
      </c>
      <c r="I5259" s="44">
        <v>1.5651999999999999</v>
      </c>
      <c r="J5259" s="45">
        <v>10.5405</v>
      </c>
    </row>
    <row r="5260" spans="1:10" x14ac:dyDescent="0.25">
      <c r="A5260" s="33">
        <v>43663</v>
      </c>
      <c r="B5260" s="44">
        <v>1.1214999999999999</v>
      </c>
      <c r="C5260" s="44">
        <v>121.42</v>
      </c>
      <c r="D5260" s="44">
        <v>25.603000000000002</v>
      </c>
      <c r="E5260" s="44">
        <v>7.4668999999999999</v>
      </c>
      <c r="F5260" s="44">
        <v>0.90339999999999998</v>
      </c>
      <c r="G5260" s="44">
        <v>326.68</v>
      </c>
      <c r="H5260" s="44">
        <v>4.2641</v>
      </c>
      <c r="I5260" s="44">
        <v>1.5444</v>
      </c>
      <c r="J5260" s="45">
        <v>10.5168</v>
      </c>
    </row>
    <row r="5261" spans="1:10" x14ac:dyDescent="0.25">
      <c r="A5261" s="33">
        <v>43664</v>
      </c>
      <c r="B5261" s="44">
        <v>1.1215999999999999</v>
      </c>
      <c r="C5261" s="44">
        <v>120.89</v>
      </c>
      <c r="D5261" s="44">
        <v>25.585999999999999</v>
      </c>
      <c r="E5261" s="44">
        <v>7.4672000000000001</v>
      </c>
      <c r="F5261" s="44">
        <v>0.89853000000000005</v>
      </c>
      <c r="G5261" s="44">
        <v>326.45999999999998</v>
      </c>
      <c r="H5261" s="44">
        <v>4.2595999999999998</v>
      </c>
      <c r="I5261" s="44">
        <v>1.5335000000000001</v>
      </c>
      <c r="J5261" s="45">
        <v>10.504</v>
      </c>
    </row>
    <row r="5262" spans="1:10" x14ac:dyDescent="0.25">
      <c r="A5262" s="33">
        <v>43665</v>
      </c>
      <c r="B5262" s="44">
        <v>1.1226</v>
      </c>
      <c r="C5262" s="44">
        <v>120.93</v>
      </c>
      <c r="D5262" s="44">
        <v>25.545999999999999</v>
      </c>
      <c r="E5262" s="44">
        <v>7.4661999999999997</v>
      </c>
      <c r="F5262" s="44">
        <v>0.89634999999999998</v>
      </c>
      <c r="G5262" s="44">
        <v>325.36</v>
      </c>
      <c r="H5262" s="44">
        <v>4.2571000000000003</v>
      </c>
      <c r="I5262" s="44">
        <v>1.5297000000000001</v>
      </c>
      <c r="J5262" s="45">
        <v>10.519500000000001</v>
      </c>
    </row>
    <row r="5263" spans="1:10" x14ac:dyDescent="0.25">
      <c r="A5263" s="33">
        <v>43668</v>
      </c>
      <c r="B5263" s="44">
        <v>1.1214999999999999</v>
      </c>
      <c r="C5263" s="44">
        <v>121.03</v>
      </c>
      <c r="D5263" s="44">
        <v>25.533999999999999</v>
      </c>
      <c r="E5263" s="44">
        <v>7.4660000000000002</v>
      </c>
      <c r="F5263" s="44">
        <v>0.89968000000000004</v>
      </c>
      <c r="G5263" s="44">
        <v>324.95</v>
      </c>
      <c r="H5263" s="44">
        <v>4.2480000000000002</v>
      </c>
      <c r="I5263" s="44">
        <v>1.5430999999999999</v>
      </c>
      <c r="J5263" s="45">
        <v>10.544</v>
      </c>
    </row>
    <row r="5264" spans="1:10" x14ac:dyDescent="0.25">
      <c r="A5264" s="33">
        <v>43669</v>
      </c>
      <c r="B5264" s="44">
        <v>1.1173</v>
      </c>
      <c r="C5264" s="44">
        <v>120.82</v>
      </c>
      <c r="D5264" s="44">
        <v>25.548999999999999</v>
      </c>
      <c r="E5264" s="44">
        <v>7.4659000000000004</v>
      </c>
      <c r="F5264" s="44">
        <v>0.89829999999999999</v>
      </c>
      <c r="G5264" s="44">
        <v>325.5</v>
      </c>
      <c r="H5264" s="44">
        <v>4.2496999999999998</v>
      </c>
      <c r="I5264" s="44">
        <v>1.534</v>
      </c>
      <c r="J5264" s="45">
        <v>10.5695</v>
      </c>
    </row>
    <row r="5265" spans="1:10" x14ac:dyDescent="0.25">
      <c r="A5265" s="33">
        <v>43670</v>
      </c>
      <c r="B5265" s="44">
        <v>1.1140000000000001</v>
      </c>
      <c r="C5265" s="44">
        <v>120.41</v>
      </c>
      <c r="D5265" s="44">
        <v>25.542000000000002</v>
      </c>
      <c r="E5265" s="44">
        <v>7.4649000000000001</v>
      </c>
      <c r="F5265" s="44">
        <v>0.89142999999999994</v>
      </c>
      <c r="G5265" s="44">
        <v>325.75</v>
      </c>
      <c r="H5265" s="44">
        <v>4.2546999999999997</v>
      </c>
      <c r="I5265" s="44">
        <v>1.5448999999999999</v>
      </c>
      <c r="J5265" s="45">
        <v>10.529299999999999</v>
      </c>
    </row>
    <row r="5266" spans="1:10" x14ac:dyDescent="0.25">
      <c r="A5266" s="33">
        <v>43671</v>
      </c>
      <c r="B5266" s="44">
        <v>1.1114999999999999</v>
      </c>
      <c r="C5266" s="44">
        <v>120.15</v>
      </c>
      <c r="D5266" s="44">
        <v>25.518999999999998</v>
      </c>
      <c r="E5266" s="44">
        <v>7.4648000000000003</v>
      </c>
      <c r="F5266" s="44">
        <v>0.88963000000000003</v>
      </c>
      <c r="G5266" s="44">
        <v>325.20999999999998</v>
      </c>
      <c r="H5266" s="44">
        <v>4.2472000000000003</v>
      </c>
      <c r="I5266" s="44">
        <v>1.5326</v>
      </c>
      <c r="J5266" s="45">
        <v>10.4947</v>
      </c>
    </row>
    <row r="5267" spans="1:10" x14ac:dyDescent="0.25">
      <c r="A5267" s="33">
        <v>43672</v>
      </c>
      <c r="B5267" s="44">
        <v>1.1137999999999999</v>
      </c>
      <c r="C5267" s="44">
        <v>121.06</v>
      </c>
      <c r="D5267" s="44">
        <v>25.542000000000002</v>
      </c>
      <c r="E5267" s="44">
        <v>7.4663000000000004</v>
      </c>
      <c r="F5267" s="44">
        <v>0.89632999999999996</v>
      </c>
      <c r="G5267" s="44">
        <v>326.45</v>
      </c>
      <c r="H5267" s="44">
        <v>4.2670000000000003</v>
      </c>
      <c r="I5267" s="44">
        <v>1.5363</v>
      </c>
      <c r="J5267" s="45">
        <v>10.5585</v>
      </c>
    </row>
    <row r="5268" spans="1:10" x14ac:dyDescent="0.25">
      <c r="A5268" s="33">
        <v>43675</v>
      </c>
      <c r="B5268" s="44">
        <v>1.1119000000000001</v>
      </c>
      <c r="C5268" s="44">
        <v>120.81</v>
      </c>
      <c r="D5268" s="44">
        <v>25.613</v>
      </c>
      <c r="E5268" s="44">
        <v>7.4668000000000001</v>
      </c>
      <c r="F5268" s="44">
        <v>0.90442999999999996</v>
      </c>
      <c r="G5268" s="44">
        <v>327.23</v>
      </c>
      <c r="H5268" s="44">
        <v>4.2805999999999997</v>
      </c>
      <c r="I5268" s="44">
        <v>1.528</v>
      </c>
      <c r="J5268" s="45">
        <v>10.577299999999999</v>
      </c>
    </row>
    <row r="5269" spans="1:10" x14ac:dyDescent="0.25">
      <c r="A5269" s="33">
        <v>43676</v>
      </c>
      <c r="B5269" s="44">
        <v>1.1153999999999999</v>
      </c>
      <c r="C5269" s="44">
        <v>121</v>
      </c>
      <c r="D5269" s="44">
        <v>25.65</v>
      </c>
      <c r="E5269" s="44">
        <v>7.4665999999999997</v>
      </c>
      <c r="F5269" s="44">
        <v>0.91652999999999996</v>
      </c>
      <c r="G5269" s="44">
        <v>327.49</v>
      </c>
      <c r="H5269" s="44">
        <v>4.2911999999999999</v>
      </c>
      <c r="I5269" s="44">
        <v>1.5324</v>
      </c>
      <c r="J5269" s="45">
        <v>10.645300000000001</v>
      </c>
    </row>
    <row r="5270" spans="1:10" x14ac:dyDescent="0.25">
      <c r="A5270" s="33">
        <v>43677</v>
      </c>
      <c r="B5270" s="44">
        <v>1.1151</v>
      </c>
      <c r="C5270" s="44">
        <v>121.04</v>
      </c>
      <c r="D5270" s="44">
        <v>25.658000000000001</v>
      </c>
      <c r="E5270" s="44">
        <v>7.4673999999999996</v>
      </c>
      <c r="F5270" s="44">
        <v>0.91622999999999999</v>
      </c>
      <c r="G5270" s="44">
        <v>326.48</v>
      </c>
      <c r="H5270" s="44">
        <v>4.2911999999999999</v>
      </c>
      <c r="I5270" s="44">
        <v>1.5325</v>
      </c>
      <c r="J5270" s="45">
        <v>10.6645</v>
      </c>
    </row>
    <row r="5271" spans="1:10" x14ac:dyDescent="0.25">
      <c r="A5271" s="33">
        <v>43678</v>
      </c>
      <c r="B5271" s="44">
        <v>1.1036999999999999</v>
      </c>
      <c r="C5271" s="44">
        <v>120.18</v>
      </c>
      <c r="D5271" s="44">
        <v>25.742000000000001</v>
      </c>
      <c r="E5271" s="44">
        <v>7.4660000000000002</v>
      </c>
      <c r="F5271" s="44">
        <v>0.91149999999999998</v>
      </c>
      <c r="G5271" s="44">
        <v>326.55</v>
      </c>
      <c r="H5271" s="44">
        <v>4.2979000000000003</v>
      </c>
      <c r="I5271" s="44">
        <v>1.5235000000000001</v>
      </c>
      <c r="J5271" s="45">
        <v>10.6868</v>
      </c>
    </row>
    <row r="5272" spans="1:10" x14ac:dyDescent="0.25">
      <c r="A5272" s="33">
        <v>43679</v>
      </c>
      <c r="B5272" s="44">
        <v>1.1106</v>
      </c>
      <c r="C5272" s="44">
        <v>118.57</v>
      </c>
      <c r="D5272" s="44">
        <v>25.763000000000002</v>
      </c>
      <c r="E5272" s="44">
        <v>7.4660000000000002</v>
      </c>
      <c r="F5272" s="44">
        <v>0.91505000000000003</v>
      </c>
      <c r="G5272" s="44">
        <v>326.95999999999998</v>
      </c>
      <c r="H5272" s="44">
        <v>4.3014000000000001</v>
      </c>
      <c r="I5272" s="44">
        <v>1.524</v>
      </c>
      <c r="J5272" s="45">
        <v>10.722300000000001</v>
      </c>
    </row>
    <row r="5273" spans="1:10" x14ac:dyDescent="0.25">
      <c r="A5273" s="33">
        <v>43682</v>
      </c>
      <c r="B5273" s="44">
        <v>1.1182000000000001</v>
      </c>
      <c r="C5273" s="44">
        <v>118.61</v>
      </c>
      <c r="D5273" s="44">
        <v>25.776</v>
      </c>
      <c r="E5273" s="44">
        <v>7.4657999999999998</v>
      </c>
      <c r="F5273" s="44">
        <v>0.91879999999999995</v>
      </c>
      <c r="G5273" s="44">
        <v>326.99</v>
      </c>
      <c r="H5273" s="44">
        <v>4.3141999999999996</v>
      </c>
      <c r="I5273" s="44">
        <v>1.5578000000000001</v>
      </c>
      <c r="J5273" s="45">
        <v>10.760300000000001</v>
      </c>
    </row>
    <row r="5274" spans="1:10" x14ac:dyDescent="0.25">
      <c r="A5274" s="33">
        <v>43683</v>
      </c>
      <c r="B5274" s="44">
        <v>1.1187</v>
      </c>
      <c r="C5274" s="44">
        <v>119.1</v>
      </c>
      <c r="D5274" s="44">
        <v>25.727</v>
      </c>
      <c r="E5274" s="44">
        <v>7.4644000000000004</v>
      </c>
      <c r="F5274" s="44">
        <v>0.91830000000000001</v>
      </c>
      <c r="G5274" s="44">
        <v>325.35000000000002</v>
      </c>
      <c r="H5274" s="44">
        <v>4.3118999999999996</v>
      </c>
      <c r="I5274" s="44">
        <v>1.5730999999999999</v>
      </c>
      <c r="J5274" s="45">
        <v>10.726699999999999</v>
      </c>
    </row>
    <row r="5275" spans="1:10" x14ac:dyDescent="0.25">
      <c r="A5275" s="33">
        <v>43684</v>
      </c>
      <c r="B5275" s="44">
        <v>1.1202000000000001</v>
      </c>
      <c r="C5275" s="44">
        <v>118.48</v>
      </c>
      <c r="D5275" s="44">
        <v>25.719000000000001</v>
      </c>
      <c r="E5275" s="44">
        <v>7.4630999999999998</v>
      </c>
      <c r="F5275" s="44">
        <v>0.92352999999999996</v>
      </c>
      <c r="G5275" s="44">
        <v>325.38</v>
      </c>
      <c r="H5275" s="44">
        <v>4.3174000000000001</v>
      </c>
      <c r="I5275" s="44">
        <v>1.5812999999999999</v>
      </c>
      <c r="J5275" s="45">
        <v>10.767300000000001</v>
      </c>
    </row>
    <row r="5276" spans="1:10" x14ac:dyDescent="0.25">
      <c r="A5276" s="33">
        <v>43685</v>
      </c>
      <c r="B5276" s="44">
        <v>1.1193</v>
      </c>
      <c r="C5276" s="44">
        <v>118.64</v>
      </c>
      <c r="D5276" s="44">
        <v>25.789000000000001</v>
      </c>
      <c r="E5276" s="44">
        <v>7.4630999999999998</v>
      </c>
      <c r="F5276" s="44">
        <v>0.92115000000000002</v>
      </c>
      <c r="G5276" s="44">
        <v>325.08</v>
      </c>
      <c r="H5276" s="44">
        <v>4.3227000000000002</v>
      </c>
      <c r="I5276" s="44">
        <v>1.5729</v>
      </c>
      <c r="J5276" s="45">
        <v>10.753</v>
      </c>
    </row>
    <row r="5277" spans="1:10" x14ac:dyDescent="0.25">
      <c r="A5277" s="33">
        <v>43686</v>
      </c>
      <c r="B5277" s="44">
        <v>1.1197999999999999</v>
      </c>
      <c r="C5277" s="44">
        <v>118.51</v>
      </c>
      <c r="D5277" s="44">
        <v>25.827999999999999</v>
      </c>
      <c r="E5277" s="44">
        <v>7.4630999999999998</v>
      </c>
      <c r="F5277" s="44">
        <v>0.92820000000000003</v>
      </c>
      <c r="G5277" s="44">
        <v>324.77999999999997</v>
      </c>
      <c r="H5277" s="44">
        <v>4.3190999999999997</v>
      </c>
      <c r="I5277" s="44">
        <v>1.5788</v>
      </c>
      <c r="J5277" s="45">
        <v>10.6972</v>
      </c>
    </row>
    <row r="5278" spans="1:10" x14ac:dyDescent="0.25">
      <c r="A5278" s="33">
        <v>43689</v>
      </c>
      <c r="B5278" s="44">
        <v>1.1194</v>
      </c>
      <c r="C5278" s="44">
        <v>117.69</v>
      </c>
      <c r="D5278" s="44">
        <v>25.831</v>
      </c>
      <c r="E5278" s="44">
        <v>7.4633000000000003</v>
      </c>
      <c r="F5278" s="44">
        <v>0.92615000000000003</v>
      </c>
      <c r="G5278" s="44">
        <v>324.64999999999998</v>
      </c>
      <c r="H5278" s="44">
        <v>4.3274999999999997</v>
      </c>
      <c r="I5278" s="44">
        <v>1.5988</v>
      </c>
      <c r="J5278" s="45">
        <v>10.7315</v>
      </c>
    </row>
    <row r="5279" spans="1:10" x14ac:dyDescent="0.25">
      <c r="A5279" s="33">
        <v>43690</v>
      </c>
      <c r="B5279" s="44">
        <v>1.1222000000000001</v>
      </c>
      <c r="C5279" s="44">
        <v>118.01</v>
      </c>
      <c r="D5279" s="44">
        <v>25.829000000000001</v>
      </c>
      <c r="E5279" s="44">
        <v>7.4633000000000003</v>
      </c>
      <c r="F5279" s="44">
        <v>0.92830000000000001</v>
      </c>
      <c r="G5279" s="44">
        <v>323.98</v>
      </c>
      <c r="H5279" s="44">
        <v>4.3372000000000002</v>
      </c>
      <c r="I5279" s="44">
        <v>1.5878000000000001</v>
      </c>
      <c r="J5279" s="45">
        <v>10.7088</v>
      </c>
    </row>
    <row r="5280" spans="1:10" x14ac:dyDescent="0.25">
      <c r="A5280" s="33">
        <v>43691</v>
      </c>
      <c r="B5280" s="44">
        <v>1.1188</v>
      </c>
      <c r="C5280" s="44">
        <v>118.48</v>
      </c>
      <c r="D5280" s="44">
        <v>25.884</v>
      </c>
      <c r="E5280" s="44">
        <v>7.4607999999999999</v>
      </c>
      <c r="F5280" s="44">
        <v>0.92673000000000005</v>
      </c>
      <c r="G5280" s="44">
        <v>325.14999999999998</v>
      </c>
      <c r="H5280" s="44">
        <v>4.3719999999999999</v>
      </c>
      <c r="I5280" s="44">
        <v>1.5851999999999999</v>
      </c>
      <c r="J5280" s="45">
        <v>10.731299999999999</v>
      </c>
    </row>
    <row r="5281" spans="1:10" x14ac:dyDescent="0.25">
      <c r="A5281" s="33">
        <v>43692</v>
      </c>
      <c r="B5281" s="44">
        <v>1.115</v>
      </c>
      <c r="C5281" s="44">
        <v>118.37</v>
      </c>
      <c r="D5281" s="44">
        <v>25.876000000000001</v>
      </c>
      <c r="E5281" s="44">
        <v>7.4589999999999996</v>
      </c>
      <c r="F5281" s="44">
        <v>0.91862999999999995</v>
      </c>
      <c r="G5281" s="44">
        <v>326.2</v>
      </c>
      <c r="H5281" s="44">
        <v>4.3878000000000004</v>
      </c>
      <c r="I5281" s="44">
        <v>1.5752999999999999</v>
      </c>
      <c r="J5281" s="45">
        <v>10.730499999999999</v>
      </c>
    </row>
    <row r="5282" spans="1:10" x14ac:dyDescent="0.25">
      <c r="A5282" s="33">
        <v>43693</v>
      </c>
      <c r="B5282" s="44">
        <v>1.1075999999999999</v>
      </c>
      <c r="C5282" s="44">
        <v>117.77</v>
      </c>
      <c r="D5282" s="44">
        <v>25.734000000000002</v>
      </c>
      <c r="E5282" s="44">
        <v>7.4589999999999996</v>
      </c>
      <c r="F5282" s="44">
        <v>0.91032999999999997</v>
      </c>
      <c r="G5282" s="44">
        <v>324.77999999999997</v>
      </c>
      <c r="H5282" s="44">
        <v>4.3380999999999998</v>
      </c>
      <c r="I5282" s="44">
        <v>1.5547</v>
      </c>
      <c r="J5282" s="45">
        <v>10.712</v>
      </c>
    </row>
    <row r="5283" spans="1:10" x14ac:dyDescent="0.25">
      <c r="A5283" s="33">
        <v>43696</v>
      </c>
      <c r="B5283" s="44">
        <v>1.1103000000000001</v>
      </c>
      <c r="C5283" s="44">
        <v>118.34</v>
      </c>
      <c r="D5283" s="44">
        <v>25.78</v>
      </c>
      <c r="E5283" s="44">
        <v>7.4581999999999997</v>
      </c>
      <c r="F5283" s="44">
        <v>0.91583000000000003</v>
      </c>
      <c r="G5283" s="44">
        <v>325.76</v>
      </c>
      <c r="H5283" s="44">
        <v>4.3701999999999996</v>
      </c>
      <c r="I5283" s="44">
        <v>1.5619000000000001</v>
      </c>
      <c r="J5283" s="45">
        <v>10.726800000000001</v>
      </c>
    </row>
    <row r="5284" spans="1:10" x14ac:dyDescent="0.25">
      <c r="A5284" s="33">
        <v>43697</v>
      </c>
      <c r="B5284" s="44">
        <v>1.1075999999999999</v>
      </c>
      <c r="C5284" s="44">
        <v>117.79</v>
      </c>
      <c r="D5284" s="44">
        <v>25.795999999999999</v>
      </c>
      <c r="E5284" s="44">
        <v>7.4560000000000004</v>
      </c>
      <c r="F5284" s="44">
        <v>0.91622999999999999</v>
      </c>
      <c r="G5284" s="44">
        <v>327.23</v>
      </c>
      <c r="H5284" s="44">
        <v>4.3552</v>
      </c>
      <c r="I5284" s="44">
        <v>1.5698000000000001</v>
      </c>
      <c r="J5284" s="45">
        <v>10.7653</v>
      </c>
    </row>
    <row r="5285" spans="1:10" x14ac:dyDescent="0.25">
      <c r="A5285" s="33">
        <v>43698</v>
      </c>
      <c r="B5285" s="44">
        <v>1.1104000000000001</v>
      </c>
      <c r="C5285" s="44">
        <v>118.24</v>
      </c>
      <c r="D5285" s="44">
        <v>25.794</v>
      </c>
      <c r="E5285" s="44">
        <v>7.4564000000000004</v>
      </c>
      <c r="F5285" s="44">
        <v>0.91544999999999999</v>
      </c>
      <c r="G5285" s="44">
        <v>327.31</v>
      </c>
      <c r="H5285" s="44">
        <v>4.3529</v>
      </c>
      <c r="I5285" s="44">
        <v>1.5576000000000001</v>
      </c>
      <c r="J5285" s="45">
        <v>10.6983</v>
      </c>
    </row>
    <row r="5286" spans="1:10" x14ac:dyDescent="0.25">
      <c r="A5286" s="33">
        <v>43699</v>
      </c>
      <c r="B5286" s="44">
        <v>1.1083000000000001</v>
      </c>
      <c r="C5286" s="44">
        <v>118.13</v>
      </c>
      <c r="D5286" s="44">
        <v>25.783999999999999</v>
      </c>
      <c r="E5286" s="44">
        <v>7.4558</v>
      </c>
      <c r="F5286" s="44">
        <v>0.91149999999999998</v>
      </c>
      <c r="G5286" s="44">
        <v>327.79</v>
      </c>
      <c r="H5286" s="44">
        <v>4.3643000000000001</v>
      </c>
      <c r="I5286" s="44">
        <v>1.5734999999999999</v>
      </c>
      <c r="J5286" s="45">
        <v>10.7188</v>
      </c>
    </row>
    <row r="5287" spans="1:10" x14ac:dyDescent="0.25">
      <c r="A5287" s="33">
        <v>43700</v>
      </c>
      <c r="B5287" s="44">
        <v>1.1065</v>
      </c>
      <c r="C5287" s="44">
        <v>117.79</v>
      </c>
      <c r="D5287" s="44">
        <v>25.768999999999998</v>
      </c>
      <c r="E5287" s="44">
        <v>7.4558999999999997</v>
      </c>
      <c r="F5287" s="44">
        <v>0.90452999999999995</v>
      </c>
      <c r="G5287" s="44">
        <v>328.58</v>
      </c>
      <c r="H5287" s="44">
        <v>4.3550000000000004</v>
      </c>
      <c r="I5287" s="44">
        <v>1.5872999999999999</v>
      </c>
      <c r="J5287" s="45">
        <v>10.7165</v>
      </c>
    </row>
    <row r="5288" spans="1:10" x14ac:dyDescent="0.25">
      <c r="A5288" s="33">
        <v>43703</v>
      </c>
      <c r="B5288" s="44">
        <v>1.1115999999999999</v>
      </c>
      <c r="C5288" s="44">
        <v>117.67</v>
      </c>
      <c r="D5288" s="44">
        <v>25.792000000000002</v>
      </c>
      <c r="E5288" s="44">
        <v>7.4564000000000004</v>
      </c>
      <c r="F5288" s="44">
        <v>0.90808</v>
      </c>
      <c r="G5288" s="44">
        <v>329.23</v>
      </c>
      <c r="H5288" s="44">
        <v>4.3621999999999996</v>
      </c>
      <c r="I5288" s="44">
        <v>1.5971</v>
      </c>
      <c r="J5288" s="45">
        <v>10.7515</v>
      </c>
    </row>
    <row r="5289" spans="1:10" x14ac:dyDescent="0.25">
      <c r="A5289" s="33">
        <v>43704</v>
      </c>
      <c r="B5289" s="44">
        <v>1.1104000000000001</v>
      </c>
      <c r="C5289" s="44">
        <v>117.43</v>
      </c>
      <c r="D5289" s="44">
        <v>25.814</v>
      </c>
      <c r="E5289" s="44">
        <v>7.4577999999999998</v>
      </c>
      <c r="F5289" s="44">
        <v>0.90434999999999999</v>
      </c>
      <c r="G5289" s="44">
        <v>328.85</v>
      </c>
      <c r="H5289" s="44">
        <v>4.3696000000000002</v>
      </c>
      <c r="I5289" s="44">
        <v>1.5649</v>
      </c>
      <c r="J5289" s="45">
        <v>10.705</v>
      </c>
    </row>
    <row r="5290" spans="1:10" x14ac:dyDescent="0.25">
      <c r="A5290" s="33">
        <v>43705</v>
      </c>
      <c r="B5290" s="44">
        <v>1.1083000000000001</v>
      </c>
      <c r="C5290" s="44">
        <v>117.18</v>
      </c>
      <c r="D5290" s="44">
        <v>25.844000000000001</v>
      </c>
      <c r="E5290" s="44">
        <v>7.4577999999999998</v>
      </c>
      <c r="F5290" s="44">
        <v>0.90822999999999998</v>
      </c>
      <c r="G5290" s="44">
        <v>330</v>
      </c>
      <c r="H5290" s="44">
        <v>4.3874000000000004</v>
      </c>
      <c r="I5290" s="44">
        <v>1.5604</v>
      </c>
      <c r="J5290" s="45">
        <v>10.7545</v>
      </c>
    </row>
    <row r="5291" spans="1:10" x14ac:dyDescent="0.25">
      <c r="A5291" s="33">
        <v>43706</v>
      </c>
      <c r="B5291" s="44">
        <v>1.1072</v>
      </c>
      <c r="C5291" s="44">
        <v>117.68</v>
      </c>
      <c r="D5291" s="44">
        <v>25.853000000000002</v>
      </c>
      <c r="E5291" s="44">
        <v>7.4569999999999999</v>
      </c>
      <c r="F5291" s="44">
        <v>0.90530999999999995</v>
      </c>
      <c r="G5291" s="44">
        <v>330.26</v>
      </c>
      <c r="H5291" s="44">
        <v>4.3808999999999996</v>
      </c>
      <c r="I5291" s="44">
        <v>1.5575000000000001</v>
      </c>
      <c r="J5291" s="45">
        <v>10.779</v>
      </c>
    </row>
    <row r="5292" spans="1:10" x14ac:dyDescent="0.25">
      <c r="A5292" s="33">
        <v>43707</v>
      </c>
      <c r="B5292" s="44">
        <v>1.1035999999999999</v>
      </c>
      <c r="C5292" s="44">
        <v>117.28</v>
      </c>
      <c r="D5292" s="44">
        <v>25.914000000000001</v>
      </c>
      <c r="E5292" s="44">
        <v>7.4561999999999999</v>
      </c>
      <c r="F5292" s="44">
        <v>0.90564999999999996</v>
      </c>
      <c r="G5292" s="44">
        <v>331.07</v>
      </c>
      <c r="H5292" s="44">
        <v>4.3811999999999998</v>
      </c>
      <c r="I5292" s="44">
        <v>1.5607</v>
      </c>
      <c r="J5292" s="45">
        <v>10.839499999999999</v>
      </c>
    </row>
    <row r="5293" spans="1:10" x14ac:dyDescent="0.25">
      <c r="A5293" s="33">
        <v>43710</v>
      </c>
      <c r="B5293" s="44">
        <v>1.0968</v>
      </c>
      <c r="C5293" s="44">
        <v>116.66</v>
      </c>
      <c r="D5293" s="44">
        <v>25.919</v>
      </c>
      <c r="E5293" s="44">
        <v>7.4562999999999997</v>
      </c>
      <c r="F5293" s="44">
        <v>0.90820000000000001</v>
      </c>
      <c r="G5293" s="44">
        <v>331.34</v>
      </c>
      <c r="H5293" s="44">
        <v>4.3691000000000004</v>
      </c>
      <c r="I5293" s="44">
        <v>1.5826</v>
      </c>
      <c r="J5293" s="45">
        <v>10.747</v>
      </c>
    </row>
    <row r="5294" spans="1:10" x14ac:dyDescent="0.25">
      <c r="A5294" s="33">
        <v>43711</v>
      </c>
      <c r="B5294" s="44">
        <v>1.0936999999999999</v>
      </c>
      <c r="C5294" s="44">
        <v>116.05</v>
      </c>
      <c r="D5294" s="44">
        <v>25.885000000000002</v>
      </c>
      <c r="E5294" s="44">
        <v>7.4565999999999999</v>
      </c>
      <c r="F5294" s="44">
        <v>0.90885000000000005</v>
      </c>
      <c r="G5294" s="44">
        <v>330.68</v>
      </c>
      <c r="H5294" s="44">
        <v>4.3662999999999998</v>
      </c>
      <c r="I5294" s="44">
        <v>1.5815999999999999</v>
      </c>
      <c r="J5294" s="45">
        <v>10.812799999999999</v>
      </c>
    </row>
    <row r="5295" spans="1:10" x14ac:dyDescent="0.25">
      <c r="A5295" s="33">
        <v>43712</v>
      </c>
      <c r="B5295" s="44">
        <v>1.1017999999999999</v>
      </c>
      <c r="C5295" s="44">
        <v>117.03</v>
      </c>
      <c r="D5295" s="44">
        <v>25.834</v>
      </c>
      <c r="E5295" s="44">
        <v>7.4584000000000001</v>
      </c>
      <c r="F5295" s="44">
        <v>0.90254999999999996</v>
      </c>
      <c r="G5295" s="44">
        <v>328.94</v>
      </c>
      <c r="H5295" s="44">
        <v>4.3395000000000001</v>
      </c>
      <c r="I5295" s="44">
        <v>1.5926</v>
      </c>
      <c r="J5295" s="45">
        <v>10.753</v>
      </c>
    </row>
    <row r="5296" spans="1:10" x14ac:dyDescent="0.25">
      <c r="A5296" s="33">
        <v>43713</v>
      </c>
      <c r="B5296" s="44">
        <v>1.1057999999999999</v>
      </c>
      <c r="C5296" s="44">
        <v>117.97</v>
      </c>
      <c r="D5296" s="44">
        <v>25.853000000000002</v>
      </c>
      <c r="E5296" s="44">
        <v>7.4588000000000001</v>
      </c>
      <c r="F5296" s="44">
        <v>0.89580000000000004</v>
      </c>
      <c r="G5296" s="44">
        <v>329.47</v>
      </c>
      <c r="H5296" s="44">
        <v>4.3399000000000001</v>
      </c>
      <c r="I5296" s="44">
        <v>1.6129</v>
      </c>
      <c r="J5296" s="45">
        <v>10.682499999999999</v>
      </c>
    </row>
    <row r="5297" spans="1:10" x14ac:dyDescent="0.25">
      <c r="A5297" s="33">
        <v>43714</v>
      </c>
      <c r="B5297" s="44">
        <v>1.1027</v>
      </c>
      <c r="C5297" s="44">
        <v>118.01</v>
      </c>
      <c r="D5297" s="44">
        <v>25.835999999999999</v>
      </c>
      <c r="E5297" s="44">
        <v>7.4614000000000003</v>
      </c>
      <c r="F5297" s="44">
        <v>0.89634999999999998</v>
      </c>
      <c r="G5297" s="44">
        <v>330.11</v>
      </c>
      <c r="H5297" s="44">
        <v>4.3394000000000004</v>
      </c>
      <c r="I5297" s="44">
        <v>1.6055999999999999</v>
      </c>
      <c r="J5297" s="45">
        <v>10.635</v>
      </c>
    </row>
    <row r="5298" spans="1:10" x14ac:dyDescent="0.25">
      <c r="A5298" s="33">
        <v>43717</v>
      </c>
      <c r="B5298" s="44">
        <v>1.1032999999999999</v>
      </c>
      <c r="C5298" s="44">
        <v>118.01</v>
      </c>
      <c r="D5298" s="44">
        <v>25.855</v>
      </c>
      <c r="E5298" s="44">
        <v>7.4598000000000004</v>
      </c>
      <c r="F5298" s="44">
        <v>0.89275000000000004</v>
      </c>
      <c r="G5298" s="44">
        <v>329.93</v>
      </c>
      <c r="H5298" s="44">
        <v>4.3334999999999999</v>
      </c>
      <c r="I5298" s="44">
        <v>1.6108</v>
      </c>
      <c r="J5298" s="45">
        <v>10.659800000000001</v>
      </c>
    </row>
    <row r="5299" spans="1:10" x14ac:dyDescent="0.25">
      <c r="A5299" s="33">
        <v>43718</v>
      </c>
      <c r="B5299" s="44">
        <v>1.1040000000000001</v>
      </c>
      <c r="C5299" s="44">
        <v>118.52</v>
      </c>
      <c r="D5299" s="44">
        <v>25.869</v>
      </c>
      <c r="E5299" s="44">
        <v>7.4607999999999999</v>
      </c>
      <c r="F5299" s="44">
        <v>0.89300000000000002</v>
      </c>
      <c r="G5299" s="44">
        <v>331.61</v>
      </c>
      <c r="H5299" s="44">
        <v>4.3338999999999999</v>
      </c>
      <c r="I5299" s="44">
        <v>1.6102000000000001</v>
      </c>
      <c r="J5299" s="45">
        <v>10.7445</v>
      </c>
    </row>
    <row r="5300" spans="1:10" x14ac:dyDescent="0.25">
      <c r="A5300" s="33">
        <v>43719</v>
      </c>
      <c r="B5300" s="44">
        <v>1.1003000000000001</v>
      </c>
      <c r="C5300" s="44">
        <v>118.51</v>
      </c>
      <c r="D5300" s="44">
        <v>25.867000000000001</v>
      </c>
      <c r="E5300" s="44">
        <v>7.4607000000000001</v>
      </c>
      <c r="F5300" s="44">
        <v>0.89132999999999996</v>
      </c>
      <c r="G5300" s="44">
        <v>332.4</v>
      </c>
      <c r="H5300" s="44">
        <v>4.3334999999999999</v>
      </c>
      <c r="I5300" s="44">
        <v>1.6113999999999999</v>
      </c>
      <c r="J5300" s="45">
        <v>10.6563</v>
      </c>
    </row>
    <row r="5301" spans="1:10" x14ac:dyDescent="0.25">
      <c r="A5301" s="33">
        <v>43720</v>
      </c>
      <c r="B5301" s="44">
        <v>1.0963000000000001</v>
      </c>
      <c r="C5301" s="44">
        <v>118.14</v>
      </c>
      <c r="D5301" s="44">
        <v>25.824000000000002</v>
      </c>
      <c r="E5301" s="44">
        <v>7.4622000000000002</v>
      </c>
      <c r="F5301" s="44">
        <v>0.88919999999999999</v>
      </c>
      <c r="G5301" s="44">
        <v>330.93</v>
      </c>
      <c r="H5301" s="44">
        <v>4.3304</v>
      </c>
      <c r="I5301" s="44">
        <v>1.5944</v>
      </c>
      <c r="J5301" s="45">
        <v>10.631500000000001</v>
      </c>
    </row>
    <row r="5302" spans="1:10" x14ac:dyDescent="0.25">
      <c r="A5302" s="33">
        <v>43721</v>
      </c>
      <c r="B5302" s="44">
        <v>1.1095999999999999</v>
      </c>
      <c r="C5302" s="44">
        <v>119.83</v>
      </c>
      <c r="D5302" s="44">
        <v>25.843</v>
      </c>
      <c r="E5302" s="44">
        <v>7.4678000000000004</v>
      </c>
      <c r="F5302" s="44">
        <v>0.89093</v>
      </c>
      <c r="G5302" s="44">
        <v>331.53</v>
      </c>
      <c r="H5302" s="44">
        <v>4.3247999999999998</v>
      </c>
      <c r="I5302" s="44">
        <v>1.6093</v>
      </c>
      <c r="J5302" s="45">
        <v>10.6485</v>
      </c>
    </row>
    <row r="5303" spans="1:10" x14ac:dyDescent="0.25">
      <c r="A5303" s="33">
        <v>43724</v>
      </c>
      <c r="B5303" s="44">
        <v>1.1031</v>
      </c>
      <c r="C5303" s="44">
        <v>118.96</v>
      </c>
      <c r="D5303" s="44">
        <v>25.882000000000001</v>
      </c>
      <c r="E5303" s="44">
        <v>7.4669999999999996</v>
      </c>
      <c r="F5303" s="44">
        <v>0.8851</v>
      </c>
      <c r="G5303" s="44">
        <v>331.92</v>
      </c>
      <c r="H5303" s="44">
        <v>4.3240999999999996</v>
      </c>
      <c r="I5303" s="44">
        <v>1.6099000000000001</v>
      </c>
      <c r="J5303" s="45">
        <v>10.670299999999999</v>
      </c>
    </row>
    <row r="5304" spans="1:10" x14ac:dyDescent="0.25">
      <c r="A5304" s="33">
        <v>43725</v>
      </c>
      <c r="B5304" s="44">
        <v>1.1026</v>
      </c>
      <c r="C5304" s="44">
        <v>119.23</v>
      </c>
      <c r="D5304" s="44">
        <v>25.916</v>
      </c>
      <c r="E5304" s="44">
        <v>7.4671000000000003</v>
      </c>
      <c r="F5304" s="44">
        <v>0.88812999999999998</v>
      </c>
      <c r="G5304" s="44">
        <v>333.96</v>
      </c>
      <c r="H5304" s="44">
        <v>4.3415999999999997</v>
      </c>
      <c r="I5304" s="44">
        <v>1.6113999999999999</v>
      </c>
      <c r="J5304" s="45">
        <v>10.699</v>
      </c>
    </row>
    <row r="5305" spans="1:10" x14ac:dyDescent="0.25">
      <c r="A5305" s="33">
        <v>43726</v>
      </c>
      <c r="B5305" s="44">
        <v>1.1052999999999999</v>
      </c>
      <c r="C5305" s="44">
        <v>119.54</v>
      </c>
      <c r="D5305" s="44">
        <v>25.891999999999999</v>
      </c>
      <c r="E5305" s="44">
        <v>7.4672999999999998</v>
      </c>
      <c r="F5305" s="44">
        <v>0.88719999999999999</v>
      </c>
      <c r="G5305" s="44">
        <v>332.89</v>
      </c>
      <c r="H5305" s="44">
        <v>4.3369999999999997</v>
      </c>
      <c r="I5305" s="44">
        <v>1.6042000000000001</v>
      </c>
      <c r="J5305" s="45">
        <v>10.729799999999999</v>
      </c>
    </row>
    <row r="5306" spans="1:10" x14ac:dyDescent="0.25">
      <c r="A5306" s="33">
        <v>43727</v>
      </c>
      <c r="B5306" s="44">
        <v>1.1067</v>
      </c>
      <c r="C5306" s="44">
        <v>119.46</v>
      </c>
      <c r="D5306" s="44">
        <v>25.891999999999999</v>
      </c>
      <c r="E5306" s="44">
        <v>7.4672000000000001</v>
      </c>
      <c r="F5306" s="44">
        <v>0.88734999999999997</v>
      </c>
      <c r="G5306" s="44">
        <v>332.77</v>
      </c>
      <c r="H5306" s="44">
        <v>4.3385999999999996</v>
      </c>
      <c r="I5306" s="44">
        <v>1.6037999999999999</v>
      </c>
      <c r="J5306" s="45">
        <v>10.722300000000001</v>
      </c>
    </row>
    <row r="5307" spans="1:10" x14ac:dyDescent="0.25">
      <c r="A5307" s="33">
        <v>43728</v>
      </c>
      <c r="B5307" s="44">
        <v>1.103</v>
      </c>
      <c r="C5307" s="44">
        <v>119.11</v>
      </c>
      <c r="D5307" s="44">
        <v>25.913</v>
      </c>
      <c r="E5307" s="44">
        <v>7.4668000000000001</v>
      </c>
      <c r="F5307" s="44">
        <v>0.88229999999999997</v>
      </c>
      <c r="G5307" s="44">
        <v>332.89</v>
      </c>
      <c r="H5307" s="44">
        <v>4.3574999999999999</v>
      </c>
      <c r="I5307" s="44">
        <v>1.6203000000000001</v>
      </c>
      <c r="J5307" s="45">
        <v>10.7113</v>
      </c>
    </row>
    <row r="5308" spans="1:10" x14ac:dyDescent="0.25">
      <c r="A5308" s="33">
        <v>43731</v>
      </c>
      <c r="B5308" s="44">
        <v>1.0985</v>
      </c>
      <c r="C5308" s="44">
        <v>118.07</v>
      </c>
      <c r="D5308" s="44">
        <v>25.89</v>
      </c>
      <c r="E5308" s="44">
        <v>7.4664000000000001</v>
      </c>
      <c r="F5308" s="44">
        <v>0.88343000000000005</v>
      </c>
      <c r="G5308" s="44">
        <v>334.62</v>
      </c>
      <c r="H5308" s="44">
        <v>4.3819999999999997</v>
      </c>
      <c r="I5308" s="44">
        <v>1.5820000000000001</v>
      </c>
      <c r="J5308" s="45">
        <v>10.7143</v>
      </c>
    </row>
    <row r="5309" spans="1:10" x14ac:dyDescent="0.25">
      <c r="A5309" s="33">
        <v>43732</v>
      </c>
      <c r="B5309" s="44">
        <v>1.1003000000000001</v>
      </c>
      <c r="C5309" s="44">
        <v>118.45</v>
      </c>
      <c r="D5309" s="44">
        <v>25.872</v>
      </c>
      <c r="E5309" s="44">
        <v>7.4661</v>
      </c>
      <c r="F5309" s="44">
        <v>0.88153000000000004</v>
      </c>
      <c r="G5309" s="44">
        <v>335.17</v>
      </c>
      <c r="H5309" s="44">
        <v>4.3813000000000004</v>
      </c>
      <c r="I5309" s="44">
        <v>1.5775999999999999</v>
      </c>
      <c r="J5309" s="45">
        <v>10.676299999999999</v>
      </c>
    </row>
    <row r="5310" spans="1:10" x14ac:dyDescent="0.25">
      <c r="A5310" s="33">
        <v>43733</v>
      </c>
      <c r="B5310" s="44">
        <v>1.0982000000000001</v>
      </c>
      <c r="C5310" s="44">
        <v>118</v>
      </c>
      <c r="D5310" s="44">
        <v>25.867000000000001</v>
      </c>
      <c r="E5310" s="44">
        <v>7.4648000000000003</v>
      </c>
      <c r="F5310" s="44">
        <v>0.88668000000000002</v>
      </c>
      <c r="G5310" s="44">
        <v>334.95</v>
      </c>
      <c r="H5310" s="44">
        <v>4.3914999999999997</v>
      </c>
      <c r="I5310" s="44">
        <v>1.5656000000000001</v>
      </c>
      <c r="J5310" s="45">
        <v>10.682499999999999</v>
      </c>
    </row>
    <row r="5311" spans="1:10" x14ac:dyDescent="0.25">
      <c r="A5311" s="33">
        <v>43734</v>
      </c>
      <c r="B5311" s="44">
        <v>1.0938000000000001</v>
      </c>
      <c r="C5311" s="44">
        <v>117.73</v>
      </c>
      <c r="D5311" s="44">
        <v>25.850999999999999</v>
      </c>
      <c r="E5311" s="44">
        <v>7.4642999999999997</v>
      </c>
      <c r="F5311" s="44">
        <v>0.88505</v>
      </c>
      <c r="G5311" s="44">
        <v>334.93</v>
      </c>
      <c r="H5311" s="44">
        <v>4.3871000000000002</v>
      </c>
      <c r="I5311" s="44">
        <v>1.5507</v>
      </c>
      <c r="J5311" s="45">
        <v>10.659800000000001</v>
      </c>
    </row>
    <row r="5312" spans="1:10" x14ac:dyDescent="0.25">
      <c r="A5312" s="33">
        <v>43735</v>
      </c>
      <c r="B5312" s="44">
        <v>1.0934999999999999</v>
      </c>
      <c r="C5312" s="44">
        <v>118.21</v>
      </c>
      <c r="D5312" s="44">
        <v>25.841999999999999</v>
      </c>
      <c r="E5312" s="44">
        <v>7.4661</v>
      </c>
      <c r="F5312" s="44">
        <v>0.88778000000000001</v>
      </c>
      <c r="G5312" s="44">
        <v>335.54</v>
      </c>
      <c r="H5312" s="44">
        <v>4.3864999999999998</v>
      </c>
      <c r="I5312" s="44">
        <v>1.5123</v>
      </c>
      <c r="J5312" s="45">
        <v>10.701000000000001</v>
      </c>
    </row>
    <row r="5313" spans="1:10" x14ac:dyDescent="0.25">
      <c r="A5313" s="33">
        <v>43738</v>
      </c>
      <c r="B5313" s="44">
        <v>1.0889</v>
      </c>
      <c r="C5313" s="44">
        <v>117.59</v>
      </c>
      <c r="D5313" s="44">
        <v>25.815999999999999</v>
      </c>
      <c r="E5313" s="44">
        <v>7.4661999999999997</v>
      </c>
      <c r="F5313" s="44">
        <v>0.88573000000000002</v>
      </c>
      <c r="G5313" s="44">
        <v>334.83</v>
      </c>
      <c r="H5313" s="44">
        <v>4.3781999999999996</v>
      </c>
      <c r="I5313" s="44">
        <v>1.5136000000000001</v>
      </c>
      <c r="J5313" s="45">
        <v>10.6958</v>
      </c>
    </row>
    <row r="5314" spans="1:10" x14ac:dyDescent="0.25">
      <c r="A5314" s="33">
        <v>43739</v>
      </c>
      <c r="B5314" s="44">
        <v>1.0898000000000001</v>
      </c>
      <c r="C5314" s="44">
        <v>118</v>
      </c>
      <c r="D5314" s="44">
        <v>25.74</v>
      </c>
      <c r="E5314" s="44">
        <v>7.4654999999999996</v>
      </c>
      <c r="F5314" s="44">
        <v>0.88954999999999995</v>
      </c>
      <c r="G5314" s="44">
        <v>334.79</v>
      </c>
      <c r="H5314" s="44">
        <v>4.3773999999999997</v>
      </c>
      <c r="I5314" s="44">
        <v>1.5108999999999999</v>
      </c>
      <c r="J5314" s="45">
        <v>10.8043</v>
      </c>
    </row>
    <row r="5315" spans="1:10" x14ac:dyDescent="0.25">
      <c r="A5315" s="33">
        <v>43740</v>
      </c>
      <c r="B5315" s="44">
        <v>1.0925</v>
      </c>
      <c r="C5315" s="44">
        <v>117.47</v>
      </c>
      <c r="D5315" s="44">
        <v>25.739000000000001</v>
      </c>
      <c r="E5315" s="44">
        <v>7.4664999999999999</v>
      </c>
      <c r="F5315" s="44">
        <v>0.88970000000000005</v>
      </c>
      <c r="G5315" s="44">
        <v>334.05</v>
      </c>
      <c r="H5315" s="44">
        <v>4.3697999999999997</v>
      </c>
      <c r="I5315" s="44">
        <v>1.5116000000000001</v>
      </c>
      <c r="J5315" s="45">
        <v>10.8118</v>
      </c>
    </row>
    <row r="5316" spans="1:10" x14ac:dyDescent="0.25">
      <c r="A5316" s="33">
        <v>43741</v>
      </c>
      <c r="B5316" s="44">
        <v>1.0951</v>
      </c>
      <c r="C5316" s="44">
        <v>117.17</v>
      </c>
      <c r="D5316" s="44">
        <v>25.739000000000001</v>
      </c>
      <c r="E5316" s="44">
        <v>7.4656000000000002</v>
      </c>
      <c r="F5316" s="44">
        <v>0.88790000000000002</v>
      </c>
      <c r="G5316" s="44">
        <v>333.02</v>
      </c>
      <c r="H5316" s="44">
        <v>4.34</v>
      </c>
      <c r="I5316" s="44">
        <v>1.5097</v>
      </c>
      <c r="J5316" s="45">
        <v>10.833</v>
      </c>
    </row>
    <row r="5317" spans="1:10" x14ac:dyDescent="0.25">
      <c r="A5317" s="33">
        <v>43742</v>
      </c>
      <c r="B5317" s="44">
        <v>1.0979000000000001</v>
      </c>
      <c r="C5317" s="44">
        <v>117.23</v>
      </c>
      <c r="D5317" s="44">
        <v>25.741</v>
      </c>
      <c r="E5317" s="44">
        <v>7.4665999999999997</v>
      </c>
      <c r="F5317" s="44">
        <v>0.89044999999999996</v>
      </c>
      <c r="G5317" s="44">
        <v>332.76</v>
      </c>
      <c r="H5317" s="44">
        <v>4.3244999999999996</v>
      </c>
      <c r="I5317" s="44">
        <v>1.4966999999999999</v>
      </c>
      <c r="J5317" s="45">
        <v>10.810499999999999</v>
      </c>
    </row>
    <row r="5318" spans="1:10" x14ac:dyDescent="0.25">
      <c r="A5318" s="33">
        <v>43745</v>
      </c>
      <c r="B5318" s="44">
        <v>1.0992999999999999</v>
      </c>
      <c r="C5318" s="44">
        <v>117.44</v>
      </c>
      <c r="D5318" s="44">
        <v>25.780999999999999</v>
      </c>
      <c r="E5318" s="44">
        <v>7.4679000000000002</v>
      </c>
      <c r="F5318" s="44">
        <v>0.89154999999999995</v>
      </c>
      <c r="G5318" s="44">
        <v>333.64</v>
      </c>
      <c r="H5318" s="44">
        <v>4.3316999999999997</v>
      </c>
      <c r="I5318" s="44">
        <v>1.5003</v>
      </c>
      <c r="J5318" s="45">
        <v>10.891</v>
      </c>
    </row>
    <row r="5319" spans="1:10" x14ac:dyDescent="0.25">
      <c r="A5319" s="33">
        <v>43746</v>
      </c>
      <c r="B5319" s="44">
        <v>1.0986</v>
      </c>
      <c r="C5319" s="44">
        <v>117.43</v>
      </c>
      <c r="D5319" s="44">
        <v>25.805</v>
      </c>
      <c r="E5319" s="44">
        <v>7.4688999999999997</v>
      </c>
      <c r="F5319" s="44">
        <v>0.89795000000000003</v>
      </c>
      <c r="G5319" s="44">
        <v>334.57</v>
      </c>
      <c r="H5319" s="44">
        <v>4.3326000000000002</v>
      </c>
      <c r="I5319" s="44">
        <v>1.4966999999999999</v>
      </c>
      <c r="J5319" s="45">
        <v>10.8703</v>
      </c>
    </row>
    <row r="5320" spans="1:10" x14ac:dyDescent="0.25">
      <c r="A5320" s="33">
        <v>43747</v>
      </c>
      <c r="B5320" s="44">
        <v>1.0981000000000001</v>
      </c>
      <c r="C5320" s="44">
        <v>117.91</v>
      </c>
      <c r="D5320" s="44">
        <v>25.823</v>
      </c>
      <c r="E5320" s="44">
        <v>7.4691000000000001</v>
      </c>
      <c r="F5320" s="44">
        <v>0.89849999999999997</v>
      </c>
      <c r="G5320" s="44">
        <v>334.04</v>
      </c>
      <c r="H5320" s="44">
        <v>4.3235999999999999</v>
      </c>
      <c r="I5320" s="44">
        <v>1.5018</v>
      </c>
      <c r="J5320" s="45">
        <v>10.917299999999999</v>
      </c>
    </row>
    <row r="5321" spans="1:10" x14ac:dyDescent="0.25">
      <c r="A5321" s="33">
        <v>43748</v>
      </c>
      <c r="B5321" s="44">
        <v>1.103</v>
      </c>
      <c r="C5321" s="44">
        <v>118.52</v>
      </c>
      <c r="D5321" s="44">
        <v>25.893000000000001</v>
      </c>
      <c r="E5321" s="44">
        <v>7.4683999999999999</v>
      </c>
      <c r="F5321" s="44">
        <v>0.90154999999999996</v>
      </c>
      <c r="G5321" s="44">
        <v>333.51</v>
      </c>
      <c r="H5321" s="44">
        <v>4.3182999999999998</v>
      </c>
      <c r="I5321" s="44">
        <v>1.4984</v>
      </c>
      <c r="J5321" s="45">
        <v>10.8415</v>
      </c>
    </row>
    <row r="5322" spans="1:10" x14ac:dyDescent="0.25">
      <c r="A5322" s="33">
        <v>43749</v>
      </c>
      <c r="B5322" s="44">
        <v>1.1043000000000001</v>
      </c>
      <c r="C5322" s="44">
        <v>119.75</v>
      </c>
      <c r="D5322" s="44">
        <v>25.806999999999999</v>
      </c>
      <c r="E5322" s="44">
        <v>7.4687999999999999</v>
      </c>
      <c r="F5322" s="44">
        <v>0.87517999999999996</v>
      </c>
      <c r="G5322" s="44">
        <v>331.71</v>
      </c>
      <c r="H5322" s="44">
        <v>4.3056999999999999</v>
      </c>
      <c r="I5322" s="44">
        <v>1.4984999999999999</v>
      </c>
      <c r="J5322" s="45">
        <v>10.844799999999999</v>
      </c>
    </row>
    <row r="5323" spans="1:10" x14ac:dyDescent="0.25">
      <c r="A5323" s="33">
        <v>43752</v>
      </c>
      <c r="B5323" s="44">
        <v>1.1031</v>
      </c>
      <c r="C5323" s="44">
        <v>119.4</v>
      </c>
      <c r="D5323" s="44">
        <v>25.823</v>
      </c>
      <c r="E5323" s="44">
        <v>7.4688999999999997</v>
      </c>
      <c r="F5323" s="44">
        <v>0.87983</v>
      </c>
      <c r="G5323" s="44">
        <v>331.44</v>
      </c>
      <c r="H5323" s="44">
        <v>4.2930999999999999</v>
      </c>
      <c r="I5323" s="44">
        <v>1.5065999999999999</v>
      </c>
      <c r="J5323" s="45">
        <v>10.8523</v>
      </c>
    </row>
    <row r="5324" spans="1:10" x14ac:dyDescent="0.25">
      <c r="A5324" s="33">
        <v>43753</v>
      </c>
      <c r="B5324" s="44">
        <v>1.1007</v>
      </c>
      <c r="C5324" s="44">
        <v>119.23</v>
      </c>
      <c r="D5324" s="44">
        <v>25.82</v>
      </c>
      <c r="E5324" s="44">
        <v>7.4699</v>
      </c>
      <c r="F5324" s="44">
        <v>0.87058000000000002</v>
      </c>
      <c r="G5324" s="44">
        <v>332.38</v>
      </c>
      <c r="H5324" s="44">
        <v>4.2956000000000003</v>
      </c>
      <c r="I5324" s="44">
        <v>1.5035000000000001</v>
      </c>
      <c r="J5324" s="45">
        <v>10.8225</v>
      </c>
    </row>
    <row r="5325" spans="1:10" x14ac:dyDescent="0.25">
      <c r="A5325" s="33">
        <v>43754</v>
      </c>
      <c r="B5325" s="44">
        <v>1.1025</v>
      </c>
      <c r="C5325" s="44">
        <v>119.9</v>
      </c>
      <c r="D5325" s="44">
        <v>25.757999999999999</v>
      </c>
      <c r="E5325" s="44">
        <v>7.4711999999999996</v>
      </c>
      <c r="F5325" s="44">
        <v>0.86560000000000004</v>
      </c>
      <c r="G5325" s="44">
        <v>333.02</v>
      </c>
      <c r="H5325" s="44">
        <v>4.2954999999999997</v>
      </c>
      <c r="I5325" s="44">
        <v>1.5262</v>
      </c>
      <c r="J5325" s="45">
        <v>10.835800000000001</v>
      </c>
    </row>
    <row r="5326" spans="1:10" x14ac:dyDescent="0.25">
      <c r="A5326" s="33">
        <v>43755</v>
      </c>
      <c r="B5326" s="44">
        <v>1.1113</v>
      </c>
      <c r="C5326" s="44">
        <v>120.81</v>
      </c>
      <c r="D5326" s="44">
        <v>25.672999999999998</v>
      </c>
      <c r="E5326" s="44">
        <v>7.4706999999999999</v>
      </c>
      <c r="F5326" s="44">
        <v>0.86839999999999995</v>
      </c>
      <c r="G5326" s="44">
        <v>331.59</v>
      </c>
      <c r="H5326" s="44">
        <v>4.2854999999999999</v>
      </c>
      <c r="I5326" s="44">
        <v>1.5258</v>
      </c>
      <c r="J5326" s="45">
        <v>10.810499999999999</v>
      </c>
    </row>
    <row r="5327" spans="1:10" x14ac:dyDescent="0.25">
      <c r="A5327" s="33">
        <v>43756</v>
      </c>
      <c r="B5327" s="44">
        <v>1.1144000000000001</v>
      </c>
      <c r="C5327" s="44">
        <v>120.97</v>
      </c>
      <c r="D5327" s="44">
        <v>25.658999999999999</v>
      </c>
      <c r="E5327" s="44">
        <v>7.4702000000000002</v>
      </c>
      <c r="F5327" s="44">
        <v>0.86434999999999995</v>
      </c>
      <c r="G5327" s="44">
        <v>330.62</v>
      </c>
      <c r="H5327" s="44">
        <v>4.2843</v>
      </c>
      <c r="I5327" s="44">
        <v>1.5242</v>
      </c>
      <c r="J5327" s="45">
        <v>10.7742</v>
      </c>
    </row>
    <row r="5328" spans="1:10" x14ac:dyDescent="0.25">
      <c r="A5328" s="33">
        <v>43759</v>
      </c>
      <c r="B5328" s="44">
        <v>1.1173</v>
      </c>
      <c r="C5328" s="44">
        <v>121.29</v>
      </c>
      <c r="D5328" s="44">
        <v>25.63</v>
      </c>
      <c r="E5328" s="44">
        <v>7.4707999999999997</v>
      </c>
      <c r="F5328" s="44">
        <v>0.85929999999999995</v>
      </c>
      <c r="G5328" s="44">
        <v>329.98</v>
      </c>
      <c r="H5328" s="44">
        <v>4.2788000000000004</v>
      </c>
      <c r="I5328" s="44">
        <v>1.5353000000000001</v>
      </c>
      <c r="J5328" s="45">
        <v>10.7311</v>
      </c>
    </row>
    <row r="5329" spans="1:10" x14ac:dyDescent="0.25">
      <c r="A5329" s="33">
        <v>43760</v>
      </c>
      <c r="B5329" s="44">
        <v>1.113</v>
      </c>
      <c r="C5329" s="44">
        <v>120.87</v>
      </c>
      <c r="D5329" s="44">
        <v>25.57</v>
      </c>
      <c r="E5329" s="44">
        <v>7.4707999999999997</v>
      </c>
      <c r="F5329" s="44">
        <v>0.86065000000000003</v>
      </c>
      <c r="G5329" s="44">
        <v>329.92</v>
      </c>
      <c r="H5329" s="44">
        <v>4.2778</v>
      </c>
      <c r="I5329" s="44">
        <v>1.5165</v>
      </c>
      <c r="J5329" s="45">
        <v>10.7303</v>
      </c>
    </row>
    <row r="5330" spans="1:10" x14ac:dyDescent="0.25">
      <c r="A5330" s="33">
        <v>43761</v>
      </c>
      <c r="B5330" s="44">
        <v>1.1123000000000001</v>
      </c>
      <c r="C5330" s="44">
        <v>120.63</v>
      </c>
      <c r="D5330" s="44">
        <v>25.638000000000002</v>
      </c>
      <c r="E5330" s="44">
        <v>7.4706999999999999</v>
      </c>
      <c r="F5330" s="44">
        <v>0.86407999999999996</v>
      </c>
      <c r="G5330" s="44">
        <v>329.11</v>
      </c>
      <c r="H5330" s="44">
        <v>4.2786</v>
      </c>
      <c r="I5330" s="44">
        <v>1.5104</v>
      </c>
      <c r="J5330" s="45">
        <v>10.7385</v>
      </c>
    </row>
    <row r="5331" spans="1:10" x14ac:dyDescent="0.25">
      <c r="A5331" s="33">
        <v>43762</v>
      </c>
      <c r="B5331" s="44">
        <v>1.1128</v>
      </c>
      <c r="C5331" s="44">
        <v>120.86</v>
      </c>
      <c r="D5331" s="44">
        <v>25.597999999999999</v>
      </c>
      <c r="E5331" s="44">
        <v>7.4705000000000004</v>
      </c>
      <c r="F5331" s="44">
        <v>0.86287999999999998</v>
      </c>
      <c r="G5331" s="44">
        <v>329.24</v>
      </c>
      <c r="H5331" s="44">
        <v>4.2770000000000001</v>
      </c>
      <c r="I5331" s="44">
        <v>1.5176000000000001</v>
      </c>
      <c r="J5331" s="45">
        <v>10.696300000000001</v>
      </c>
    </row>
    <row r="5332" spans="1:10" x14ac:dyDescent="0.25">
      <c r="A5332" s="33">
        <v>43763</v>
      </c>
      <c r="B5332" s="44">
        <v>1.1107</v>
      </c>
      <c r="C5332" s="44">
        <v>120.59</v>
      </c>
      <c r="D5332" s="44">
        <v>25.568000000000001</v>
      </c>
      <c r="E5332" s="44">
        <v>7.4703999999999997</v>
      </c>
      <c r="F5332" s="44">
        <v>0.86597999999999997</v>
      </c>
      <c r="G5332" s="44">
        <v>328.87</v>
      </c>
      <c r="H5332" s="44">
        <v>4.2777000000000003</v>
      </c>
      <c r="I5332" s="44">
        <v>1.5119</v>
      </c>
      <c r="J5332" s="45">
        <v>10.7445</v>
      </c>
    </row>
    <row r="5333" spans="1:10" x14ac:dyDescent="0.25">
      <c r="A5333" s="33">
        <v>43766</v>
      </c>
      <c r="B5333" s="44">
        <v>1.1087</v>
      </c>
      <c r="C5333" s="44">
        <v>120.69</v>
      </c>
      <c r="D5333" s="44">
        <v>25.48</v>
      </c>
      <c r="E5333" s="44">
        <v>7.4706999999999999</v>
      </c>
      <c r="F5333" s="44">
        <v>0.86328000000000005</v>
      </c>
      <c r="G5333" s="44">
        <v>328.16</v>
      </c>
      <c r="H5333" s="44">
        <v>4.2714999999999996</v>
      </c>
      <c r="I5333" s="44">
        <v>1.5215000000000001</v>
      </c>
      <c r="J5333" s="45">
        <v>10.750299999999999</v>
      </c>
    </row>
    <row r="5334" spans="1:10" x14ac:dyDescent="0.25">
      <c r="A5334" s="33">
        <v>43767</v>
      </c>
      <c r="B5334" s="44">
        <v>1.1094999999999999</v>
      </c>
      <c r="C5334" s="44">
        <v>120.88</v>
      </c>
      <c r="D5334" s="44">
        <v>25.542999999999999</v>
      </c>
      <c r="E5334" s="44">
        <v>7.4706000000000001</v>
      </c>
      <c r="F5334" s="44">
        <v>0.86328000000000005</v>
      </c>
      <c r="G5334" s="44">
        <v>328.78</v>
      </c>
      <c r="H5334" s="44">
        <v>4.2693000000000003</v>
      </c>
      <c r="I5334" s="44">
        <v>1.5045999999999999</v>
      </c>
      <c r="J5334" s="45">
        <v>10.792299999999999</v>
      </c>
    </row>
    <row r="5335" spans="1:10" x14ac:dyDescent="0.25">
      <c r="A5335" s="33">
        <v>43768</v>
      </c>
      <c r="B5335" s="44">
        <v>1.1106</v>
      </c>
      <c r="C5335" s="44">
        <v>120.99</v>
      </c>
      <c r="D5335" s="44">
        <v>25.512</v>
      </c>
      <c r="E5335" s="44">
        <v>7.4709000000000003</v>
      </c>
      <c r="F5335" s="44">
        <v>0.86199999999999999</v>
      </c>
      <c r="G5335" s="44">
        <v>329.72</v>
      </c>
      <c r="H5335" s="44">
        <v>4.2629000000000001</v>
      </c>
      <c r="I5335" s="44">
        <v>1.5138</v>
      </c>
      <c r="J5335" s="45">
        <v>10.801</v>
      </c>
    </row>
    <row r="5336" spans="1:10" x14ac:dyDescent="0.25">
      <c r="A5336" s="33">
        <v>43769</v>
      </c>
      <c r="B5336" s="44">
        <v>1.1153999999999999</v>
      </c>
      <c r="C5336" s="44">
        <v>120.73</v>
      </c>
      <c r="D5336" s="44">
        <v>25.509</v>
      </c>
      <c r="E5336" s="44">
        <v>7.4707999999999997</v>
      </c>
      <c r="F5336" s="44">
        <v>0.86133000000000004</v>
      </c>
      <c r="G5336" s="44">
        <v>328.7</v>
      </c>
      <c r="H5336" s="44">
        <v>4.2580999999999998</v>
      </c>
      <c r="I5336" s="44">
        <v>1.5206999999999999</v>
      </c>
      <c r="J5336" s="45">
        <v>10.7498</v>
      </c>
    </row>
    <row r="5337" spans="1:10" x14ac:dyDescent="0.25">
      <c r="A5337" s="33">
        <v>43770</v>
      </c>
      <c r="B5337" s="44">
        <v>1.1138999999999999</v>
      </c>
      <c r="C5337" s="44">
        <v>120.43</v>
      </c>
      <c r="D5337" s="44">
        <v>25.513999999999999</v>
      </c>
      <c r="E5337" s="44">
        <v>7.4711999999999996</v>
      </c>
      <c r="F5337" s="44">
        <v>0.86007999999999996</v>
      </c>
      <c r="G5337" s="44">
        <v>328.33</v>
      </c>
      <c r="H5337" s="44">
        <v>4.2534999999999998</v>
      </c>
      <c r="I5337" s="44">
        <v>1.5234000000000001</v>
      </c>
      <c r="J5337" s="45">
        <v>10.699299999999999</v>
      </c>
    </row>
    <row r="5338" spans="1:10" x14ac:dyDescent="0.25">
      <c r="A5338" s="33">
        <v>43773</v>
      </c>
      <c r="B5338" s="44">
        <v>1.1157999999999999</v>
      </c>
      <c r="C5338" s="44">
        <v>120.93</v>
      </c>
      <c r="D5338" s="44">
        <v>25.510999999999999</v>
      </c>
      <c r="E5338" s="44">
        <v>7.4713000000000003</v>
      </c>
      <c r="F5338" s="44">
        <v>0.86368</v>
      </c>
      <c r="G5338" s="44">
        <v>328.78</v>
      </c>
      <c r="H5338" s="44">
        <v>4.2587999999999999</v>
      </c>
      <c r="I5338" s="44">
        <v>1.5273000000000001</v>
      </c>
      <c r="J5338" s="45">
        <v>10.7035</v>
      </c>
    </row>
    <row r="5339" spans="1:10" x14ac:dyDescent="0.25">
      <c r="A5339" s="33">
        <v>43774</v>
      </c>
      <c r="B5339" s="44">
        <v>1.1109</v>
      </c>
      <c r="C5339" s="44">
        <v>120.93</v>
      </c>
      <c r="D5339" s="44">
        <v>25.536000000000001</v>
      </c>
      <c r="E5339" s="44">
        <v>7.4711999999999996</v>
      </c>
      <c r="F5339" s="44">
        <v>0.86112999999999995</v>
      </c>
      <c r="G5339" s="44">
        <v>329.84</v>
      </c>
      <c r="H5339" s="44">
        <v>4.2643000000000004</v>
      </c>
      <c r="I5339" s="44">
        <v>1.5395000000000001</v>
      </c>
      <c r="J5339" s="45">
        <v>10.6943</v>
      </c>
    </row>
    <row r="5340" spans="1:10" x14ac:dyDescent="0.25">
      <c r="A5340" s="33">
        <v>43775</v>
      </c>
      <c r="B5340" s="44">
        <v>1.109</v>
      </c>
      <c r="C5340" s="44">
        <v>120.88</v>
      </c>
      <c r="D5340" s="44">
        <v>25.498000000000001</v>
      </c>
      <c r="E5340" s="44">
        <v>7.4713000000000003</v>
      </c>
      <c r="F5340" s="44">
        <v>0.86033000000000004</v>
      </c>
      <c r="G5340" s="44">
        <v>331.68</v>
      </c>
      <c r="H5340" s="44">
        <v>4.2693000000000003</v>
      </c>
      <c r="I5340" s="44">
        <v>1.5412999999999999</v>
      </c>
      <c r="J5340" s="45">
        <v>10.644</v>
      </c>
    </row>
    <row r="5341" spans="1:10" x14ac:dyDescent="0.25">
      <c r="A5341" s="33">
        <v>43776</v>
      </c>
      <c r="B5341" s="44">
        <v>1.1076999999999999</v>
      </c>
      <c r="C5341" s="44">
        <v>120.9</v>
      </c>
      <c r="D5341" s="44">
        <v>25.533999999999999</v>
      </c>
      <c r="E5341" s="44">
        <v>7.4720000000000004</v>
      </c>
      <c r="F5341" s="44">
        <v>0.86441999999999997</v>
      </c>
      <c r="G5341" s="44">
        <v>332.73</v>
      </c>
      <c r="H5341" s="44">
        <v>4.2652999999999999</v>
      </c>
      <c r="I5341" s="44">
        <v>1.5242</v>
      </c>
      <c r="J5341" s="45">
        <v>10.625299999999999</v>
      </c>
    </row>
    <row r="5342" spans="1:10" x14ac:dyDescent="0.25">
      <c r="A5342" s="33">
        <v>43777</v>
      </c>
      <c r="B5342" s="44">
        <v>1.1033999999999999</v>
      </c>
      <c r="C5342" s="44">
        <v>120.72</v>
      </c>
      <c r="D5342" s="44">
        <v>25.486000000000001</v>
      </c>
      <c r="E5342" s="44">
        <v>7.4726999999999997</v>
      </c>
      <c r="F5342" s="44">
        <v>0.86158000000000001</v>
      </c>
      <c r="G5342" s="44">
        <v>333.37</v>
      </c>
      <c r="H5342" s="44">
        <v>4.2610000000000001</v>
      </c>
      <c r="I5342" s="44">
        <v>1.5147999999999999</v>
      </c>
      <c r="J5342" s="45">
        <v>10.702500000000001</v>
      </c>
    </row>
    <row r="5343" spans="1:10" x14ac:dyDescent="0.25">
      <c r="A5343" s="33">
        <v>43780</v>
      </c>
      <c r="B5343" s="44">
        <v>1.1041000000000001</v>
      </c>
      <c r="C5343" s="44">
        <v>120.29</v>
      </c>
      <c r="D5343" s="44">
        <v>25.51</v>
      </c>
      <c r="E5343" s="44">
        <v>7.4722</v>
      </c>
      <c r="F5343" s="44">
        <v>0.85743000000000003</v>
      </c>
      <c r="G5343" s="44">
        <v>334.35</v>
      </c>
      <c r="H5343" s="44">
        <v>4.2736999999999998</v>
      </c>
      <c r="I5343" s="44">
        <v>1.5233000000000001</v>
      </c>
      <c r="J5343" s="45">
        <v>10.708500000000001</v>
      </c>
    </row>
    <row r="5344" spans="1:10" x14ac:dyDescent="0.25">
      <c r="A5344" s="33">
        <v>43781</v>
      </c>
      <c r="B5344" s="44">
        <v>1.1014999999999999</v>
      </c>
      <c r="C5344" s="44">
        <v>120.24</v>
      </c>
      <c r="D5344" s="44">
        <v>25.498999999999999</v>
      </c>
      <c r="E5344" s="44">
        <v>7.4722999999999997</v>
      </c>
      <c r="F5344" s="44">
        <v>0.85819999999999996</v>
      </c>
      <c r="G5344" s="44">
        <v>334.39</v>
      </c>
      <c r="H5344" s="44">
        <v>4.2747000000000002</v>
      </c>
      <c r="I5344" s="44">
        <v>1.5344</v>
      </c>
      <c r="J5344" s="45">
        <v>10.7003</v>
      </c>
    </row>
    <row r="5345" spans="1:10" x14ac:dyDescent="0.25">
      <c r="A5345" s="33">
        <v>43782</v>
      </c>
      <c r="B5345" s="44">
        <v>1.1006</v>
      </c>
      <c r="C5345" s="44">
        <v>119.79</v>
      </c>
      <c r="D5345" s="44">
        <v>25.591000000000001</v>
      </c>
      <c r="E5345" s="44">
        <v>7.4725000000000001</v>
      </c>
      <c r="F5345" s="44">
        <v>0.85760000000000003</v>
      </c>
      <c r="G5345" s="44">
        <v>334.75</v>
      </c>
      <c r="H5345" s="44">
        <v>4.2873999999999999</v>
      </c>
      <c r="I5345" s="44">
        <v>1.54</v>
      </c>
      <c r="J5345" s="45">
        <v>10.735300000000001</v>
      </c>
    </row>
    <row r="5346" spans="1:10" x14ac:dyDescent="0.25">
      <c r="A5346" s="33">
        <v>43783</v>
      </c>
      <c r="B5346" s="44">
        <v>1.0996999999999999</v>
      </c>
      <c r="C5346" s="44">
        <v>119.49</v>
      </c>
      <c r="D5346" s="44">
        <v>25.56</v>
      </c>
      <c r="E5346" s="44">
        <v>7.4720000000000004</v>
      </c>
      <c r="F5346" s="44">
        <v>0.85643000000000002</v>
      </c>
      <c r="G5346" s="44">
        <v>333.87</v>
      </c>
      <c r="H5346" s="44">
        <v>4.2926000000000002</v>
      </c>
      <c r="I5346" s="44">
        <v>1.5405</v>
      </c>
      <c r="J5346" s="45">
        <v>10.694000000000001</v>
      </c>
    </row>
    <row r="5347" spans="1:10" x14ac:dyDescent="0.25">
      <c r="A5347" s="33">
        <v>43784</v>
      </c>
      <c r="B5347" s="44">
        <v>1.1033999999999999</v>
      </c>
      <c r="C5347" s="44">
        <v>119.95</v>
      </c>
      <c r="D5347" s="44">
        <v>25.582999999999998</v>
      </c>
      <c r="E5347" s="44">
        <v>7.4722999999999997</v>
      </c>
      <c r="F5347" s="44">
        <v>0.85660000000000003</v>
      </c>
      <c r="G5347" s="44">
        <v>334.8</v>
      </c>
      <c r="H5347" s="44">
        <v>4.2785000000000002</v>
      </c>
      <c r="I5347" s="44">
        <v>1.5410999999999999</v>
      </c>
      <c r="J5347" s="45">
        <v>10.6518</v>
      </c>
    </row>
    <row r="5348" spans="1:10" x14ac:dyDescent="0.25">
      <c r="A5348" s="33">
        <v>43787</v>
      </c>
      <c r="B5348" s="44">
        <v>1.1061000000000001</v>
      </c>
      <c r="C5348" s="44">
        <v>120.55</v>
      </c>
      <c r="D5348" s="44">
        <v>25.593</v>
      </c>
      <c r="E5348" s="44">
        <v>7.4725999999999999</v>
      </c>
      <c r="F5348" s="44">
        <v>0.85329999999999995</v>
      </c>
      <c r="G5348" s="44">
        <v>335.27</v>
      </c>
      <c r="H5348" s="44">
        <v>4.2915000000000001</v>
      </c>
      <c r="I5348" s="44">
        <v>1.5463</v>
      </c>
      <c r="J5348" s="45">
        <v>10.660299999999999</v>
      </c>
    </row>
    <row r="5349" spans="1:10" x14ac:dyDescent="0.25">
      <c r="A5349" s="33">
        <v>43788</v>
      </c>
      <c r="B5349" s="44">
        <v>1.1076999999999999</v>
      </c>
      <c r="C5349" s="44">
        <v>120.46</v>
      </c>
      <c r="D5349" s="44">
        <v>25.565000000000001</v>
      </c>
      <c r="E5349" s="44">
        <v>7.4721000000000002</v>
      </c>
      <c r="F5349" s="44">
        <v>0.85572999999999999</v>
      </c>
      <c r="G5349" s="44">
        <v>334.93</v>
      </c>
      <c r="H5349" s="44">
        <v>4.2877000000000001</v>
      </c>
      <c r="I5349" s="44">
        <v>1.5374000000000001</v>
      </c>
      <c r="J5349" s="45">
        <v>10.647500000000001</v>
      </c>
    </row>
    <row r="5350" spans="1:10" x14ac:dyDescent="0.25">
      <c r="A5350" s="33">
        <v>43789</v>
      </c>
      <c r="B5350" s="44">
        <v>1.1059000000000001</v>
      </c>
      <c r="C5350" s="44">
        <v>119.96</v>
      </c>
      <c r="D5350" s="44">
        <v>25.541</v>
      </c>
      <c r="E5350" s="44">
        <v>7.4730999999999996</v>
      </c>
      <c r="F5350" s="44">
        <v>0.85714999999999997</v>
      </c>
      <c r="G5350" s="44">
        <v>333.41</v>
      </c>
      <c r="H5350" s="44">
        <v>4.2931999999999997</v>
      </c>
      <c r="I5350" s="44">
        <v>1.5446</v>
      </c>
      <c r="J5350" s="45">
        <v>10.6935</v>
      </c>
    </row>
    <row r="5351" spans="1:10" x14ac:dyDescent="0.25">
      <c r="A5351" s="33">
        <v>43790</v>
      </c>
      <c r="B5351" s="44">
        <v>1.1091</v>
      </c>
      <c r="C5351" s="44">
        <v>120.46</v>
      </c>
      <c r="D5351" s="44">
        <v>25.52</v>
      </c>
      <c r="E5351" s="44">
        <v>7.4732000000000003</v>
      </c>
      <c r="F5351" s="44">
        <v>0.85548000000000002</v>
      </c>
      <c r="G5351" s="44">
        <v>333.75</v>
      </c>
      <c r="H5351" s="44">
        <v>4.2969999999999997</v>
      </c>
      <c r="I5351" s="44">
        <v>1.5481</v>
      </c>
      <c r="J5351" s="45">
        <v>10.6568</v>
      </c>
    </row>
    <row r="5352" spans="1:10" x14ac:dyDescent="0.25">
      <c r="A5352" s="33">
        <v>43791</v>
      </c>
      <c r="B5352" s="44">
        <v>1.1057999999999999</v>
      </c>
      <c r="C5352" s="44">
        <v>120.03</v>
      </c>
      <c r="D5352" s="44">
        <v>25.513000000000002</v>
      </c>
      <c r="E5352" s="44">
        <v>7.4726999999999997</v>
      </c>
      <c r="F5352" s="44">
        <v>0.85980000000000001</v>
      </c>
      <c r="G5352" s="44">
        <v>334.29</v>
      </c>
      <c r="H5352" s="44">
        <v>4.2976999999999999</v>
      </c>
      <c r="I5352" s="44">
        <v>1.5458000000000001</v>
      </c>
      <c r="J5352" s="45">
        <v>10.6265</v>
      </c>
    </row>
    <row r="5353" spans="1:10" x14ac:dyDescent="0.25">
      <c r="A5353" s="33">
        <v>43794</v>
      </c>
      <c r="B5353" s="44">
        <v>1.1008</v>
      </c>
      <c r="C5353" s="44">
        <v>119.88</v>
      </c>
      <c r="D5353" s="44">
        <v>25.484999999999999</v>
      </c>
      <c r="E5353" s="44">
        <v>7.4715999999999996</v>
      </c>
      <c r="F5353" s="44">
        <v>0.85514999999999997</v>
      </c>
      <c r="G5353" s="44">
        <v>335.23</v>
      </c>
      <c r="H5353" s="44">
        <v>4.2965</v>
      </c>
      <c r="I5353" s="44">
        <v>1.5442</v>
      </c>
      <c r="J5353" s="45">
        <v>10.6158</v>
      </c>
    </row>
    <row r="5354" spans="1:10" x14ac:dyDescent="0.25">
      <c r="A5354" s="33">
        <v>43795</v>
      </c>
      <c r="B5354" s="44">
        <v>1.1020000000000001</v>
      </c>
      <c r="C5354" s="44">
        <v>120.09</v>
      </c>
      <c r="D5354" s="44">
        <v>25.504999999999999</v>
      </c>
      <c r="E5354" s="44">
        <v>7.4720000000000004</v>
      </c>
      <c r="F5354" s="44">
        <v>0.85714999999999997</v>
      </c>
      <c r="G5354" s="44">
        <v>336.16</v>
      </c>
      <c r="H5354" s="44">
        <v>4.3014999999999999</v>
      </c>
      <c r="I5354" s="44">
        <v>1.5592999999999999</v>
      </c>
      <c r="J5354" s="45">
        <v>10.5808</v>
      </c>
    </row>
    <row r="5355" spans="1:10" x14ac:dyDescent="0.25">
      <c r="A5355" s="33">
        <v>43796</v>
      </c>
      <c r="B5355" s="44">
        <v>1.1009</v>
      </c>
      <c r="C5355" s="44">
        <v>120.18</v>
      </c>
      <c r="D5355" s="44">
        <v>25.515000000000001</v>
      </c>
      <c r="E5355" s="44">
        <v>7.4711999999999996</v>
      </c>
      <c r="F5355" s="44">
        <v>0.85450000000000004</v>
      </c>
      <c r="G5355" s="44">
        <v>335.95</v>
      </c>
      <c r="H5355" s="44">
        <v>4.3109000000000002</v>
      </c>
      <c r="I5355" s="44">
        <v>1.5598000000000001</v>
      </c>
      <c r="J5355" s="45">
        <v>10.558</v>
      </c>
    </row>
    <row r="5356" spans="1:10" x14ac:dyDescent="0.25">
      <c r="A5356" s="33">
        <v>43797</v>
      </c>
      <c r="B5356" s="44">
        <v>1.1005</v>
      </c>
      <c r="C5356" s="44">
        <v>120.5</v>
      </c>
      <c r="D5356" s="44">
        <v>25.574000000000002</v>
      </c>
      <c r="E5356" s="44">
        <v>7.4714999999999998</v>
      </c>
      <c r="F5356" s="44">
        <v>0.8518</v>
      </c>
      <c r="G5356" s="44">
        <v>336.25</v>
      </c>
      <c r="H5356" s="44">
        <v>4.3212000000000002</v>
      </c>
      <c r="I5356" s="44">
        <v>1.5585</v>
      </c>
      <c r="J5356" s="45">
        <v>10.5463</v>
      </c>
    </row>
    <row r="5357" spans="1:10" x14ac:dyDescent="0.25">
      <c r="A5357" s="33">
        <v>43798</v>
      </c>
      <c r="B5357" s="44">
        <v>1.0982000000000001</v>
      </c>
      <c r="C5357" s="44">
        <v>120.43</v>
      </c>
      <c r="D5357" s="44">
        <v>25.515000000000001</v>
      </c>
      <c r="E5357" s="44">
        <v>7.4713000000000003</v>
      </c>
      <c r="F5357" s="44">
        <v>0.85224999999999995</v>
      </c>
      <c r="G5357" s="44">
        <v>333.82</v>
      </c>
      <c r="H5357" s="44">
        <v>4.3185000000000002</v>
      </c>
      <c r="I5357" s="44">
        <v>1.5683</v>
      </c>
      <c r="J5357" s="45">
        <v>10.499499999999999</v>
      </c>
    </row>
    <row r="5358" spans="1:10" x14ac:dyDescent="0.25">
      <c r="A5358" s="33">
        <v>43801</v>
      </c>
      <c r="B5358" s="44">
        <v>1.1023000000000001</v>
      </c>
      <c r="C5358" s="44">
        <v>120.75</v>
      </c>
      <c r="D5358" s="44">
        <v>25.533999999999999</v>
      </c>
      <c r="E5358" s="44">
        <v>7.4711999999999996</v>
      </c>
      <c r="F5358" s="44">
        <v>0.85218000000000005</v>
      </c>
      <c r="G5358" s="44">
        <v>332.98</v>
      </c>
      <c r="H5358" s="44">
        <v>4.3000999999999996</v>
      </c>
      <c r="I5358" s="44">
        <v>1.5561</v>
      </c>
      <c r="J5358" s="45">
        <v>10.538500000000001</v>
      </c>
    </row>
    <row r="5359" spans="1:10" x14ac:dyDescent="0.25">
      <c r="A5359" s="33">
        <v>43802</v>
      </c>
      <c r="B5359" s="44">
        <v>1.1071</v>
      </c>
      <c r="C5359" s="44">
        <v>120.39</v>
      </c>
      <c r="D5359" s="44">
        <v>25.527000000000001</v>
      </c>
      <c r="E5359" s="44">
        <v>7.4718999999999998</v>
      </c>
      <c r="F5359" s="44">
        <v>0.85199999999999998</v>
      </c>
      <c r="G5359" s="44">
        <v>331.75</v>
      </c>
      <c r="H5359" s="44">
        <v>4.2845000000000004</v>
      </c>
      <c r="I5359" s="44">
        <v>1.554</v>
      </c>
      <c r="J5359" s="45">
        <v>10.565300000000001</v>
      </c>
    </row>
    <row r="5360" spans="1:10" x14ac:dyDescent="0.25">
      <c r="A5360" s="33">
        <v>43803</v>
      </c>
      <c r="B5360" s="44">
        <v>1.1081000000000001</v>
      </c>
      <c r="C5360" s="44">
        <v>120.45</v>
      </c>
      <c r="D5360" s="44">
        <v>25.52</v>
      </c>
      <c r="E5360" s="44">
        <v>7.4714999999999998</v>
      </c>
      <c r="F5360" s="44">
        <v>0.84609999999999996</v>
      </c>
      <c r="G5360" s="44">
        <v>331.01</v>
      </c>
      <c r="H5360" s="44">
        <v>4.2792000000000003</v>
      </c>
      <c r="I5360" s="44">
        <v>1.5495000000000001</v>
      </c>
      <c r="J5360" s="45">
        <v>10.552300000000001</v>
      </c>
    </row>
    <row r="5361" spans="1:10" x14ac:dyDescent="0.25">
      <c r="A5361" s="33">
        <v>43804</v>
      </c>
      <c r="B5361" s="44">
        <v>1.1093999999999999</v>
      </c>
      <c r="C5361" s="44">
        <v>120.69</v>
      </c>
      <c r="D5361" s="44">
        <v>25.526</v>
      </c>
      <c r="E5361" s="44">
        <v>7.4715999999999996</v>
      </c>
      <c r="F5361" s="44">
        <v>0.84470000000000001</v>
      </c>
      <c r="G5361" s="44">
        <v>330.85</v>
      </c>
      <c r="H5361" s="44">
        <v>4.2752999999999997</v>
      </c>
      <c r="I5361" s="44">
        <v>1.5618000000000001</v>
      </c>
      <c r="J5361" s="45">
        <v>10.5418</v>
      </c>
    </row>
    <row r="5362" spans="1:10" x14ac:dyDescent="0.25">
      <c r="A5362" s="33">
        <v>43805</v>
      </c>
      <c r="B5362" s="44">
        <v>1.1093999999999999</v>
      </c>
      <c r="C5362" s="44">
        <v>120.44</v>
      </c>
      <c r="D5362" s="44">
        <v>25.533000000000001</v>
      </c>
      <c r="E5362" s="44">
        <v>7.4722</v>
      </c>
      <c r="F5362" s="44">
        <v>0.84453</v>
      </c>
      <c r="G5362" s="44">
        <v>330.19</v>
      </c>
      <c r="H5362" s="44">
        <v>4.2771999999999997</v>
      </c>
      <c r="I5362" s="44">
        <v>1.5662</v>
      </c>
      <c r="J5362" s="45">
        <v>10.5183</v>
      </c>
    </row>
    <row r="5363" spans="1:10" x14ac:dyDescent="0.25">
      <c r="A5363" s="33">
        <v>43808</v>
      </c>
      <c r="B5363" s="44">
        <v>1.1074999999999999</v>
      </c>
      <c r="C5363" s="44">
        <v>120.15</v>
      </c>
      <c r="D5363" s="44">
        <v>25.527999999999999</v>
      </c>
      <c r="E5363" s="44">
        <v>7.4722999999999997</v>
      </c>
      <c r="F5363" s="44">
        <v>0.84194999999999998</v>
      </c>
      <c r="G5363" s="44">
        <v>331.58</v>
      </c>
      <c r="H5363" s="44">
        <v>4.2836999999999996</v>
      </c>
      <c r="I5363" s="44">
        <v>1.5725</v>
      </c>
      <c r="J5363" s="45">
        <v>10.5435</v>
      </c>
    </row>
    <row r="5364" spans="1:10" x14ac:dyDescent="0.25">
      <c r="A5364" s="33">
        <v>43809</v>
      </c>
      <c r="B5364" s="44">
        <v>1.1076999999999999</v>
      </c>
      <c r="C5364" s="44">
        <v>120.27</v>
      </c>
      <c r="D5364" s="44">
        <v>25.527000000000001</v>
      </c>
      <c r="E5364" s="44">
        <v>7.4730999999999996</v>
      </c>
      <c r="F5364" s="44">
        <v>0.84072999999999998</v>
      </c>
      <c r="G5364" s="44">
        <v>330.85</v>
      </c>
      <c r="H5364" s="44">
        <v>4.2903000000000002</v>
      </c>
      <c r="I5364" s="44">
        <v>1.5629999999999999</v>
      </c>
      <c r="J5364" s="45">
        <v>10.5565</v>
      </c>
    </row>
    <row r="5365" spans="1:10" x14ac:dyDescent="0.25">
      <c r="A5365" s="33">
        <v>43810</v>
      </c>
      <c r="B5365" s="44">
        <v>1.1074999999999999</v>
      </c>
      <c r="C5365" s="44">
        <v>120.44</v>
      </c>
      <c r="D5365" s="44">
        <v>25.521999999999998</v>
      </c>
      <c r="E5365" s="44">
        <v>7.4728000000000003</v>
      </c>
      <c r="F5365" s="44">
        <v>0.84245000000000003</v>
      </c>
      <c r="G5365" s="44">
        <v>330.74</v>
      </c>
      <c r="H5365" s="44">
        <v>4.2869000000000002</v>
      </c>
      <c r="I5365" s="44">
        <v>1.5535000000000001</v>
      </c>
      <c r="J5365" s="45">
        <v>10.4595</v>
      </c>
    </row>
    <row r="5366" spans="1:10" x14ac:dyDescent="0.25">
      <c r="A5366" s="33">
        <v>43811</v>
      </c>
      <c r="B5366" s="44">
        <v>1.1136999999999999</v>
      </c>
      <c r="C5366" s="44">
        <v>120.95</v>
      </c>
      <c r="D5366" s="44">
        <v>25.518999999999998</v>
      </c>
      <c r="E5366" s="44">
        <v>7.4732000000000003</v>
      </c>
      <c r="F5366" s="44">
        <v>0.84560000000000002</v>
      </c>
      <c r="G5366" s="44">
        <v>329.4</v>
      </c>
      <c r="H5366" s="44">
        <v>4.2835999999999999</v>
      </c>
      <c r="I5366" s="44">
        <v>1.5343</v>
      </c>
      <c r="J5366" s="45">
        <v>10.4495</v>
      </c>
    </row>
    <row r="5367" spans="1:10" x14ac:dyDescent="0.25">
      <c r="A5367" s="33">
        <v>43812</v>
      </c>
      <c r="B5367" s="44">
        <v>1.1173999999999999</v>
      </c>
      <c r="C5367" s="44">
        <v>122.43</v>
      </c>
      <c r="D5367" s="44">
        <v>25.507999999999999</v>
      </c>
      <c r="E5367" s="44">
        <v>7.4730999999999996</v>
      </c>
      <c r="F5367" s="44">
        <v>0.83508000000000004</v>
      </c>
      <c r="G5367" s="44">
        <v>328.85</v>
      </c>
      <c r="H5367" s="44">
        <v>4.2725999999999997</v>
      </c>
      <c r="I5367" s="44">
        <v>1.5415000000000001</v>
      </c>
      <c r="J5367" s="45">
        <v>10.449</v>
      </c>
    </row>
    <row r="5368" spans="1:10" x14ac:dyDescent="0.25">
      <c r="A5368" s="33">
        <v>43815</v>
      </c>
      <c r="B5368" s="44">
        <v>1.1146</v>
      </c>
      <c r="C5368" s="44">
        <v>121.97</v>
      </c>
      <c r="D5368" s="44">
        <v>25.483000000000001</v>
      </c>
      <c r="E5368" s="44">
        <v>7.4730999999999996</v>
      </c>
      <c r="F5368" s="44">
        <v>0.83414999999999995</v>
      </c>
      <c r="G5368" s="44">
        <v>329.01</v>
      </c>
      <c r="H5368" s="44">
        <v>4.2656999999999998</v>
      </c>
      <c r="I5368" s="44">
        <v>1.5519000000000001</v>
      </c>
      <c r="J5368" s="45">
        <v>10.4213</v>
      </c>
    </row>
    <row r="5369" spans="1:10" x14ac:dyDescent="0.25">
      <c r="A5369" s="33">
        <v>43816</v>
      </c>
      <c r="B5369" s="44">
        <v>1.1162000000000001</v>
      </c>
      <c r="C5369" s="44">
        <v>122.31</v>
      </c>
      <c r="D5369" s="44">
        <v>25.445</v>
      </c>
      <c r="E5369" s="44">
        <v>7.4730999999999996</v>
      </c>
      <c r="F5369" s="44">
        <v>0.84748000000000001</v>
      </c>
      <c r="G5369" s="44">
        <v>329.71</v>
      </c>
      <c r="H5369" s="44">
        <v>4.2595000000000001</v>
      </c>
      <c r="I5369" s="44">
        <v>1.5607</v>
      </c>
      <c r="J5369" s="45">
        <v>10.4718</v>
      </c>
    </row>
    <row r="5370" spans="1:10" x14ac:dyDescent="0.25">
      <c r="A5370" s="33">
        <v>43817</v>
      </c>
      <c r="B5370" s="44">
        <v>1.1114999999999999</v>
      </c>
      <c r="C5370" s="44">
        <v>121.81</v>
      </c>
      <c r="D5370" s="44">
        <v>25.49</v>
      </c>
      <c r="E5370" s="44">
        <v>7.4720000000000004</v>
      </c>
      <c r="F5370" s="44">
        <v>0.85055000000000003</v>
      </c>
      <c r="G5370" s="44">
        <v>330.77</v>
      </c>
      <c r="H5370" s="44">
        <v>4.2706</v>
      </c>
      <c r="I5370" s="44">
        <v>1.5725</v>
      </c>
      <c r="J5370" s="45">
        <v>10.4483</v>
      </c>
    </row>
    <row r="5371" spans="1:10" x14ac:dyDescent="0.25">
      <c r="A5371" s="33">
        <v>43818</v>
      </c>
      <c r="B5371" s="44">
        <v>1.1116999999999999</v>
      </c>
      <c r="C5371" s="44">
        <v>121.73</v>
      </c>
      <c r="D5371" s="44">
        <v>25.472999999999999</v>
      </c>
      <c r="E5371" s="44">
        <v>7.4722999999999997</v>
      </c>
      <c r="F5371" s="44">
        <v>0.85072999999999999</v>
      </c>
      <c r="G5371" s="44">
        <v>330.52</v>
      </c>
      <c r="H5371" s="44">
        <v>4.2617000000000003</v>
      </c>
      <c r="I5371" s="44">
        <v>1.5744</v>
      </c>
      <c r="J5371" s="45">
        <v>10.478</v>
      </c>
    </row>
    <row r="5372" spans="1:10" x14ac:dyDescent="0.25">
      <c r="A5372" s="33">
        <v>43819</v>
      </c>
      <c r="B5372" s="44">
        <v>1.1096999999999999</v>
      </c>
      <c r="C5372" s="44">
        <v>121.31</v>
      </c>
      <c r="D5372" s="44">
        <v>25.445</v>
      </c>
      <c r="E5372" s="44">
        <v>7.4720000000000004</v>
      </c>
      <c r="F5372" s="44">
        <v>0.85133000000000003</v>
      </c>
      <c r="G5372" s="44">
        <v>330.5</v>
      </c>
      <c r="H5372" s="44">
        <v>4.2592999999999996</v>
      </c>
      <c r="I5372" s="44">
        <v>1.5691999999999999</v>
      </c>
      <c r="J5372" s="45">
        <v>10.433999999999999</v>
      </c>
    </row>
    <row r="5373" spans="1:10" x14ac:dyDescent="0.25">
      <c r="A5373" s="33">
        <v>43822</v>
      </c>
      <c r="B5373" s="44">
        <v>1.1074999999999999</v>
      </c>
      <c r="C5373" s="44">
        <v>121.18</v>
      </c>
      <c r="D5373" s="44">
        <v>25.498999999999999</v>
      </c>
      <c r="E5373" s="44">
        <v>7.4718999999999998</v>
      </c>
      <c r="F5373" s="44">
        <v>0.85707999999999995</v>
      </c>
      <c r="G5373" s="44">
        <v>331.24</v>
      </c>
      <c r="H5373" s="44">
        <v>4.2609000000000004</v>
      </c>
      <c r="I5373" s="44">
        <v>1.5725</v>
      </c>
      <c r="J5373" s="45">
        <v>10.4473</v>
      </c>
    </row>
    <row r="5374" spans="1:10" x14ac:dyDescent="0.25">
      <c r="A5374" s="33">
        <v>43823</v>
      </c>
      <c r="B5374" s="44">
        <v>1.1080000000000001</v>
      </c>
      <c r="C5374" s="44">
        <v>121.19</v>
      </c>
      <c r="D5374" s="44">
        <v>25.484999999999999</v>
      </c>
      <c r="E5374" s="44">
        <v>7.4711999999999996</v>
      </c>
      <c r="F5374" s="44">
        <v>0.85533000000000003</v>
      </c>
      <c r="G5374" s="44">
        <v>331.76</v>
      </c>
      <c r="H5374" s="44">
        <v>4.2598000000000003</v>
      </c>
      <c r="I5374" s="44">
        <v>1.573</v>
      </c>
      <c r="J5374" s="45">
        <v>10.455299999999999</v>
      </c>
    </row>
    <row r="5375" spans="1:10" x14ac:dyDescent="0.25">
      <c r="A5375" s="33">
        <v>43826</v>
      </c>
      <c r="B5375" s="44">
        <v>1.1153</v>
      </c>
      <c r="C5375" s="44">
        <v>122.23</v>
      </c>
      <c r="D5375" s="44">
        <v>25.509</v>
      </c>
      <c r="E5375" s="44">
        <v>7.4703999999999997</v>
      </c>
      <c r="F5375" s="44">
        <v>0.85129999999999995</v>
      </c>
      <c r="G5375" s="44">
        <v>330.83</v>
      </c>
      <c r="H5375" s="44">
        <v>4.2671000000000001</v>
      </c>
      <c r="I5375" s="44">
        <v>1.5774999999999999</v>
      </c>
      <c r="J5375" s="45">
        <v>10.436299999999999</v>
      </c>
    </row>
    <row r="5376" spans="1:10" x14ac:dyDescent="0.25">
      <c r="A5376" s="33">
        <v>43829</v>
      </c>
      <c r="B5376" s="44">
        <v>1.1189</v>
      </c>
      <c r="C5376" s="44">
        <v>122.19</v>
      </c>
      <c r="D5376" s="44">
        <v>25.463000000000001</v>
      </c>
      <c r="E5376" s="44">
        <v>7.4696999999999996</v>
      </c>
      <c r="F5376" s="44">
        <v>0.85207999999999995</v>
      </c>
      <c r="G5376" s="44">
        <v>331.04</v>
      </c>
      <c r="H5376" s="44">
        <v>4.2567000000000004</v>
      </c>
      <c r="I5376" s="44">
        <v>1.5825</v>
      </c>
      <c r="J5376" s="45">
        <v>10.44</v>
      </c>
    </row>
    <row r="5377" spans="1:10" x14ac:dyDescent="0.25">
      <c r="A5377" s="33">
        <v>43830</v>
      </c>
      <c r="B5377" s="44">
        <v>1.1234</v>
      </c>
      <c r="C5377" s="44">
        <v>121.94</v>
      </c>
      <c r="D5377" s="44">
        <v>25.408000000000001</v>
      </c>
      <c r="E5377" s="44">
        <v>7.4714999999999998</v>
      </c>
      <c r="F5377" s="44">
        <v>0.8508</v>
      </c>
      <c r="G5377" s="44">
        <v>330.53</v>
      </c>
      <c r="H5377" s="44">
        <v>4.2568000000000001</v>
      </c>
      <c r="I5377" s="44">
        <v>1.5759000000000001</v>
      </c>
      <c r="J5377" s="45">
        <v>10.4468</v>
      </c>
    </row>
    <row r="5378" spans="1:10" x14ac:dyDescent="0.25">
      <c r="A5378" s="33">
        <v>43832</v>
      </c>
      <c r="B5378" s="44">
        <v>1.1193</v>
      </c>
      <c r="C5378" s="44">
        <v>121.75</v>
      </c>
      <c r="D5378" s="44">
        <v>25.411000000000001</v>
      </c>
      <c r="E5378" s="44">
        <v>7.4718999999999998</v>
      </c>
      <c r="F5378" s="44">
        <v>0.84828000000000003</v>
      </c>
      <c r="G5378" s="44">
        <v>329.98</v>
      </c>
      <c r="H5378" s="44">
        <v>4.2544000000000004</v>
      </c>
      <c r="I5378" s="44">
        <v>1.5851</v>
      </c>
      <c r="J5378" s="45">
        <v>10.472799999999999</v>
      </c>
    </row>
    <row r="5379" spans="1:10" x14ac:dyDescent="0.25">
      <c r="A5379" s="33">
        <v>43833</v>
      </c>
      <c r="B5379" s="44">
        <v>1.1147</v>
      </c>
      <c r="C5379" s="44">
        <v>120.54</v>
      </c>
      <c r="D5379" s="44">
        <v>25.36</v>
      </c>
      <c r="E5379" s="44">
        <v>7.4730999999999996</v>
      </c>
      <c r="F5379" s="44">
        <v>0.85114999999999996</v>
      </c>
      <c r="G5379" s="44">
        <v>330.53</v>
      </c>
      <c r="H5379" s="44">
        <v>4.2492999999999999</v>
      </c>
      <c r="I5379" s="44">
        <v>1.6113999999999999</v>
      </c>
      <c r="J5379" s="45">
        <v>10.485799999999999</v>
      </c>
    </row>
    <row r="5380" spans="1:10" x14ac:dyDescent="0.25">
      <c r="A5380" s="33">
        <v>43836</v>
      </c>
      <c r="B5380" s="44">
        <v>1.1194</v>
      </c>
      <c r="C5380" s="44">
        <v>121.02</v>
      </c>
      <c r="D5380" s="44">
        <v>25.300999999999998</v>
      </c>
      <c r="E5380" s="44">
        <v>7.4732000000000003</v>
      </c>
      <c r="F5380" s="44">
        <v>0.85214999999999996</v>
      </c>
      <c r="G5380" s="44">
        <v>329.66</v>
      </c>
      <c r="H5380" s="44">
        <v>4.2415000000000003</v>
      </c>
      <c r="I5380" s="44">
        <v>1.6103000000000001</v>
      </c>
      <c r="J5380" s="45">
        <v>10.530799999999999</v>
      </c>
    </row>
    <row r="5381" spans="1:10" x14ac:dyDescent="0.25">
      <c r="A5381" s="33">
        <v>43837</v>
      </c>
      <c r="B5381" s="44">
        <v>1.1172</v>
      </c>
      <c r="C5381" s="44">
        <v>121.15</v>
      </c>
      <c r="D5381" s="44">
        <v>25.276</v>
      </c>
      <c r="E5381" s="44">
        <v>7.4730999999999996</v>
      </c>
      <c r="F5381" s="44">
        <v>0.85182999999999998</v>
      </c>
      <c r="G5381" s="44">
        <v>331.28</v>
      </c>
      <c r="H5381" s="44">
        <v>4.2457000000000003</v>
      </c>
      <c r="I5381" s="44">
        <v>1.6049</v>
      </c>
      <c r="J5381" s="45">
        <v>10.542299999999999</v>
      </c>
    </row>
    <row r="5382" spans="1:10" x14ac:dyDescent="0.25">
      <c r="A5382" s="33">
        <v>43838</v>
      </c>
      <c r="B5382" s="44">
        <v>1.1114999999999999</v>
      </c>
      <c r="C5382" s="44">
        <v>120.86</v>
      </c>
      <c r="D5382" s="44">
        <v>25.265000000000001</v>
      </c>
      <c r="E5382" s="44">
        <v>7.4730999999999996</v>
      </c>
      <c r="F5382" s="44">
        <v>0.84867999999999999</v>
      </c>
      <c r="G5382" s="44">
        <v>331.08</v>
      </c>
      <c r="H5382" s="44">
        <v>4.2428999999999997</v>
      </c>
      <c r="I5382" s="44">
        <v>1.6281000000000001</v>
      </c>
      <c r="J5382" s="45">
        <v>10.5108</v>
      </c>
    </row>
    <row r="5383" spans="1:10" x14ac:dyDescent="0.25">
      <c r="A5383" s="33">
        <v>43839</v>
      </c>
      <c r="B5383" s="44">
        <v>1.111</v>
      </c>
      <c r="C5383" s="44">
        <v>121.54</v>
      </c>
      <c r="D5383" s="44">
        <v>25.253</v>
      </c>
      <c r="E5383" s="44">
        <v>7.4730999999999996</v>
      </c>
      <c r="F5383" s="44">
        <v>0.85285</v>
      </c>
      <c r="G5383" s="44">
        <v>332.51</v>
      </c>
      <c r="H5383" s="44">
        <v>4.2422000000000004</v>
      </c>
      <c r="I5383" s="44">
        <v>1.6202000000000001</v>
      </c>
      <c r="J5383" s="45">
        <v>10.532999999999999</v>
      </c>
    </row>
    <row r="5384" spans="1:10" x14ac:dyDescent="0.25">
      <c r="A5384" s="33">
        <v>43840</v>
      </c>
      <c r="B5384" s="44">
        <v>1.1091</v>
      </c>
      <c r="C5384" s="44">
        <v>121.6</v>
      </c>
      <c r="D5384" s="44">
        <v>25.265000000000001</v>
      </c>
      <c r="E5384" s="44">
        <v>7.4730999999999996</v>
      </c>
      <c r="F5384" s="44">
        <v>0.84809999999999997</v>
      </c>
      <c r="G5384" s="44">
        <v>333.85</v>
      </c>
      <c r="H5384" s="44">
        <v>4.2462</v>
      </c>
      <c r="I5384" s="44">
        <v>1.6214999999999999</v>
      </c>
      <c r="J5384" s="45">
        <v>10.551</v>
      </c>
    </row>
    <row r="5385" spans="1:10" x14ac:dyDescent="0.25">
      <c r="A5385" s="33">
        <v>43843</v>
      </c>
      <c r="B5385" s="44">
        <v>1.1126</v>
      </c>
      <c r="C5385" s="44">
        <v>122.25</v>
      </c>
      <c r="D5385" s="44">
        <v>25.23</v>
      </c>
      <c r="E5385" s="44">
        <v>7.4732000000000003</v>
      </c>
      <c r="F5385" s="44">
        <v>0.85760000000000003</v>
      </c>
      <c r="G5385" s="44">
        <v>334.29</v>
      </c>
      <c r="H5385" s="44">
        <v>4.2347999999999999</v>
      </c>
      <c r="I5385" s="44">
        <v>1.6246</v>
      </c>
      <c r="J5385" s="45">
        <v>10.559799999999999</v>
      </c>
    </row>
    <row r="5386" spans="1:10" x14ac:dyDescent="0.25">
      <c r="A5386" s="33">
        <v>43844</v>
      </c>
      <c r="B5386" s="44">
        <v>1.1114999999999999</v>
      </c>
      <c r="C5386" s="44">
        <v>122.32</v>
      </c>
      <c r="D5386" s="44">
        <v>25.155000000000001</v>
      </c>
      <c r="E5386" s="44">
        <v>7.4730999999999996</v>
      </c>
      <c r="F5386" s="44">
        <v>0.85618000000000005</v>
      </c>
      <c r="G5386" s="44">
        <v>332.77</v>
      </c>
      <c r="H5386" s="44">
        <v>4.2218999999999998</v>
      </c>
      <c r="I5386" s="44">
        <v>1.6140000000000001</v>
      </c>
      <c r="J5386" s="45">
        <v>10.524800000000001</v>
      </c>
    </row>
    <row r="5387" spans="1:10" x14ac:dyDescent="0.25">
      <c r="A5387" s="33">
        <v>43845</v>
      </c>
      <c r="B5387" s="44">
        <v>1.1142000000000001</v>
      </c>
      <c r="C5387" s="44">
        <v>122.43</v>
      </c>
      <c r="D5387" s="44">
        <v>25.143999999999998</v>
      </c>
      <c r="E5387" s="44">
        <v>7.4726999999999997</v>
      </c>
      <c r="F5387" s="44">
        <v>0.85682999999999998</v>
      </c>
      <c r="G5387" s="44">
        <v>332.94</v>
      </c>
      <c r="H5387" s="44">
        <v>4.2264999999999997</v>
      </c>
      <c r="I5387" s="44">
        <v>1.6095999999999999</v>
      </c>
      <c r="J5387" s="45">
        <v>10.558999999999999</v>
      </c>
    </row>
    <row r="5388" spans="1:10" x14ac:dyDescent="0.25">
      <c r="A5388" s="33">
        <v>43846</v>
      </c>
      <c r="B5388" s="44">
        <v>1.1169</v>
      </c>
      <c r="C5388" s="44">
        <v>122.8</v>
      </c>
      <c r="D5388" s="44">
        <v>25.17</v>
      </c>
      <c r="E5388" s="44">
        <v>7.4729000000000001</v>
      </c>
      <c r="F5388" s="44">
        <v>0.85470000000000002</v>
      </c>
      <c r="G5388" s="44">
        <v>333.84</v>
      </c>
      <c r="H5388" s="44">
        <v>4.2324000000000002</v>
      </c>
      <c r="I5388" s="44">
        <v>1.6162000000000001</v>
      </c>
      <c r="J5388" s="45">
        <v>10.5678</v>
      </c>
    </row>
    <row r="5389" spans="1:10" x14ac:dyDescent="0.25">
      <c r="A5389" s="33">
        <v>43847</v>
      </c>
      <c r="B5389" s="44">
        <v>1.1108</v>
      </c>
      <c r="C5389" s="44">
        <v>122.31</v>
      </c>
      <c r="D5389" s="44">
        <v>25.146999999999998</v>
      </c>
      <c r="E5389" s="44">
        <v>7.4729000000000001</v>
      </c>
      <c r="F5389" s="44">
        <v>0.85104999999999997</v>
      </c>
      <c r="G5389" s="44">
        <v>335.59</v>
      </c>
      <c r="H5389" s="44">
        <v>4.2366999999999999</v>
      </c>
      <c r="I5389" s="44">
        <v>1.6205000000000001</v>
      </c>
      <c r="J5389" s="45">
        <v>10.545</v>
      </c>
    </row>
    <row r="5390" spans="1:10" x14ac:dyDescent="0.25">
      <c r="A5390" s="33">
        <v>43850</v>
      </c>
      <c r="B5390" s="44">
        <v>1.1085</v>
      </c>
      <c r="C5390" s="44">
        <v>122.14</v>
      </c>
      <c r="D5390" s="44">
        <v>25.125</v>
      </c>
      <c r="E5390" s="44">
        <v>7.4725999999999999</v>
      </c>
      <c r="F5390" s="44">
        <v>0.85275000000000001</v>
      </c>
      <c r="G5390" s="44">
        <v>336.39</v>
      </c>
      <c r="H5390" s="44">
        <v>4.2432999999999996</v>
      </c>
      <c r="I5390" s="44">
        <v>1.6211</v>
      </c>
      <c r="J5390" s="45">
        <v>10.5548</v>
      </c>
    </row>
    <row r="5391" spans="1:10" x14ac:dyDescent="0.25">
      <c r="A5391" s="33">
        <v>43851</v>
      </c>
      <c r="B5391" s="44">
        <v>1.1114999999999999</v>
      </c>
      <c r="C5391" s="44">
        <v>122.31</v>
      </c>
      <c r="D5391" s="44">
        <v>25.065999999999999</v>
      </c>
      <c r="E5391" s="44">
        <v>7.4725000000000001</v>
      </c>
      <c r="F5391" s="44">
        <v>0.85029999999999994</v>
      </c>
      <c r="G5391" s="44">
        <v>335.32</v>
      </c>
      <c r="H5391" s="44">
        <v>4.2438000000000002</v>
      </c>
      <c r="I5391" s="44">
        <v>1.6223000000000001</v>
      </c>
      <c r="J5391" s="45">
        <v>10.552300000000001</v>
      </c>
    </row>
    <row r="5392" spans="1:10" x14ac:dyDescent="0.25">
      <c r="A5392" s="33">
        <v>43852</v>
      </c>
      <c r="B5392" s="44">
        <v>1.1088</v>
      </c>
      <c r="C5392" s="44">
        <v>121.93</v>
      </c>
      <c r="D5392" s="44">
        <v>25.135999999999999</v>
      </c>
      <c r="E5392" s="44">
        <v>7.4729000000000001</v>
      </c>
      <c r="F5392" s="44">
        <v>0.84445000000000003</v>
      </c>
      <c r="G5392" s="44">
        <v>335.61</v>
      </c>
      <c r="H5392" s="44">
        <v>4.2378</v>
      </c>
      <c r="I5392" s="44">
        <v>1.6185</v>
      </c>
      <c r="J5392" s="45">
        <v>10.5528</v>
      </c>
    </row>
    <row r="5393" spans="1:10" x14ac:dyDescent="0.25">
      <c r="A5393" s="33">
        <v>43853</v>
      </c>
      <c r="B5393" s="44">
        <v>1.1091</v>
      </c>
      <c r="C5393" s="44">
        <v>121.5</v>
      </c>
      <c r="D5393" s="44">
        <v>25.158999999999999</v>
      </c>
      <c r="E5393" s="44">
        <v>7.4732000000000003</v>
      </c>
      <c r="F5393" s="44">
        <v>0.84497999999999995</v>
      </c>
      <c r="G5393" s="44">
        <v>337.19</v>
      </c>
      <c r="H5393" s="44">
        <v>4.2439</v>
      </c>
      <c r="I5393" s="44">
        <v>1.6281000000000001</v>
      </c>
      <c r="J5393" s="45">
        <v>10.5473</v>
      </c>
    </row>
    <row r="5394" spans="1:10" x14ac:dyDescent="0.25">
      <c r="A5394" s="33">
        <v>43854</v>
      </c>
      <c r="B5394" s="44">
        <v>1.1034999999999999</v>
      </c>
      <c r="C5394" s="44">
        <v>120.96</v>
      </c>
      <c r="D5394" s="44">
        <v>25.16</v>
      </c>
      <c r="E5394" s="44">
        <v>7.4729999999999999</v>
      </c>
      <c r="F5394" s="44">
        <v>0.84313000000000005</v>
      </c>
      <c r="G5394" s="44">
        <v>336.01</v>
      </c>
      <c r="H5394" s="44">
        <v>4.2565</v>
      </c>
      <c r="I5394" s="44">
        <v>1.6471</v>
      </c>
      <c r="J5394" s="45">
        <v>10.536300000000001</v>
      </c>
    </row>
    <row r="5395" spans="1:10" x14ac:dyDescent="0.25">
      <c r="A5395" s="33">
        <v>43857</v>
      </c>
      <c r="B5395" s="44">
        <v>1.1025</v>
      </c>
      <c r="C5395" s="44">
        <v>120.11</v>
      </c>
      <c r="D5395" s="44">
        <v>25.231000000000002</v>
      </c>
      <c r="E5395" s="44">
        <v>7.4728000000000003</v>
      </c>
      <c r="F5395" s="44">
        <v>0.84358</v>
      </c>
      <c r="G5395" s="44">
        <v>337.53</v>
      </c>
      <c r="H5395" s="44">
        <v>4.2714999999999996</v>
      </c>
      <c r="I5395" s="44">
        <v>1.647</v>
      </c>
      <c r="J5395" s="45">
        <v>10.579499999999999</v>
      </c>
    </row>
    <row r="5396" spans="1:10" x14ac:dyDescent="0.25">
      <c r="A5396" s="33">
        <v>43858</v>
      </c>
      <c r="B5396" s="44">
        <v>1.1005</v>
      </c>
      <c r="C5396" s="44">
        <v>120.02</v>
      </c>
      <c r="D5396" s="44">
        <v>25.221</v>
      </c>
      <c r="E5396" s="44">
        <v>7.4728000000000003</v>
      </c>
      <c r="F5396" s="44">
        <v>0.84602999999999995</v>
      </c>
      <c r="G5396" s="44">
        <v>337.18</v>
      </c>
      <c r="H5396" s="44">
        <v>4.2731000000000003</v>
      </c>
      <c r="I5396" s="44">
        <v>1.6415</v>
      </c>
      <c r="J5396" s="45">
        <v>10.599299999999999</v>
      </c>
    </row>
    <row r="5397" spans="1:10" x14ac:dyDescent="0.25">
      <c r="A5397" s="33">
        <v>43859</v>
      </c>
      <c r="B5397" s="44">
        <v>1.1001000000000001</v>
      </c>
      <c r="C5397" s="44">
        <v>120.06</v>
      </c>
      <c r="D5397" s="44">
        <v>25.207999999999998</v>
      </c>
      <c r="E5397" s="44">
        <v>7.4728000000000003</v>
      </c>
      <c r="F5397" s="44">
        <v>0.8458</v>
      </c>
      <c r="G5397" s="44">
        <v>337.39</v>
      </c>
      <c r="H5397" s="44">
        <v>4.2836999999999996</v>
      </c>
      <c r="I5397" s="44">
        <v>1.6426000000000001</v>
      </c>
      <c r="J5397" s="45">
        <v>10.5753</v>
      </c>
    </row>
    <row r="5398" spans="1:10" x14ac:dyDescent="0.25">
      <c r="A5398" s="33">
        <v>43860</v>
      </c>
      <c r="B5398" s="44">
        <v>1.1029</v>
      </c>
      <c r="C5398" s="44">
        <v>120.03</v>
      </c>
      <c r="D5398" s="44">
        <v>25.25</v>
      </c>
      <c r="E5398" s="44">
        <v>7.4729000000000001</v>
      </c>
      <c r="F5398" s="44">
        <v>0.84182999999999997</v>
      </c>
      <c r="G5398" s="44">
        <v>338.36</v>
      </c>
      <c r="H5398" s="44">
        <v>4.2873000000000001</v>
      </c>
      <c r="I5398" s="44">
        <v>1.6543000000000001</v>
      </c>
      <c r="J5398" s="45">
        <v>10.639799999999999</v>
      </c>
    </row>
    <row r="5399" spans="1:10" x14ac:dyDescent="0.25">
      <c r="A5399" s="33">
        <v>43861</v>
      </c>
      <c r="B5399" s="44">
        <v>1.1052</v>
      </c>
      <c r="C5399" s="44">
        <v>120.35</v>
      </c>
      <c r="D5399" s="44">
        <v>25.21</v>
      </c>
      <c r="E5399" s="44">
        <v>7.4730999999999996</v>
      </c>
      <c r="F5399" s="44">
        <v>0.84175</v>
      </c>
      <c r="G5399" s="44">
        <v>337.05</v>
      </c>
      <c r="H5399" s="44">
        <v>4.3009000000000004</v>
      </c>
      <c r="I5399" s="44">
        <v>1.6728000000000001</v>
      </c>
      <c r="J5399" s="45">
        <v>10.6768</v>
      </c>
    </row>
    <row r="5400" spans="1:10" x14ac:dyDescent="0.25">
      <c r="A5400" s="33">
        <v>43864</v>
      </c>
      <c r="B5400" s="44">
        <v>1.1066</v>
      </c>
      <c r="C5400" s="44">
        <v>120.1</v>
      </c>
      <c r="D5400" s="44">
        <v>25.177</v>
      </c>
      <c r="E5400" s="44">
        <v>7.4729000000000001</v>
      </c>
      <c r="F5400" s="44">
        <v>0.84775</v>
      </c>
      <c r="G5400" s="44">
        <v>337.7</v>
      </c>
      <c r="H5400" s="44">
        <v>4.2968000000000002</v>
      </c>
      <c r="I5400" s="44">
        <v>1.6685000000000001</v>
      </c>
      <c r="J5400" s="45">
        <v>10.6808</v>
      </c>
    </row>
    <row r="5401" spans="1:10" x14ac:dyDescent="0.25">
      <c r="A5401" s="33">
        <v>43865</v>
      </c>
      <c r="B5401" s="44">
        <v>1.1048</v>
      </c>
      <c r="C5401" s="44">
        <v>120.52</v>
      </c>
      <c r="D5401" s="44">
        <v>25.143000000000001</v>
      </c>
      <c r="E5401" s="44">
        <v>7.4729000000000001</v>
      </c>
      <c r="F5401" s="44">
        <v>0.8488</v>
      </c>
      <c r="G5401" s="44">
        <v>336.32</v>
      </c>
      <c r="H5401" s="44">
        <v>4.2752999999999997</v>
      </c>
      <c r="I5401" s="44">
        <v>1.6657999999999999</v>
      </c>
      <c r="J5401" s="45">
        <v>10.627800000000001</v>
      </c>
    </row>
    <row r="5402" spans="1:10" x14ac:dyDescent="0.25">
      <c r="A5402" s="33">
        <v>43866</v>
      </c>
      <c r="B5402" s="44">
        <v>1.1023000000000001</v>
      </c>
      <c r="C5402" s="44">
        <v>120.94</v>
      </c>
      <c r="D5402" s="44">
        <v>25.055</v>
      </c>
      <c r="E5402" s="44">
        <v>7.4728000000000003</v>
      </c>
      <c r="F5402" s="44">
        <v>0.84443999999999997</v>
      </c>
      <c r="G5402" s="44">
        <v>335.76</v>
      </c>
      <c r="H5402" s="44">
        <v>4.2491000000000003</v>
      </c>
      <c r="I5402" s="44">
        <v>1.6712</v>
      </c>
      <c r="J5402" s="45">
        <v>10.545</v>
      </c>
    </row>
    <row r="5403" spans="1:10" x14ac:dyDescent="0.25">
      <c r="A5403" s="33">
        <v>43867</v>
      </c>
      <c r="B5403" s="44">
        <v>1.1003000000000001</v>
      </c>
      <c r="C5403" s="44">
        <v>120.87</v>
      </c>
      <c r="D5403" s="44">
        <v>24.893000000000001</v>
      </c>
      <c r="E5403" s="44">
        <v>7.4725000000000001</v>
      </c>
      <c r="F5403" s="44">
        <v>0.84835000000000005</v>
      </c>
      <c r="G5403" s="44">
        <v>336.76</v>
      </c>
      <c r="H5403" s="44">
        <v>4.2450999999999999</v>
      </c>
      <c r="I5403" s="44">
        <v>1.6657999999999999</v>
      </c>
      <c r="J5403" s="45">
        <v>10.555</v>
      </c>
    </row>
    <row r="5404" spans="1:10" x14ac:dyDescent="0.25">
      <c r="A5404" s="33">
        <v>43868</v>
      </c>
      <c r="B5404" s="44">
        <v>1.0969</v>
      </c>
      <c r="C5404" s="44">
        <v>120.51</v>
      </c>
      <c r="D5404" s="44">
        <v>25.03</v>
      </c>
      <c r="E5404" s="44">
        <v>7.4724000000000004</v>
      </c>
      <c r="F5404" s="44">
        <v>0.84719999999999995</v>
      </c>
      <c r="G5404" s="44">
        <v>338.15</v>
      </c>
      <c r="H5404" s="44">
        <v>4.2652999999999999</v>
      </c>
      <c r="I5404" s="44">
        <v>1.6586000000000001</v>
      </c>
      <c r="J5404" s="45">
        <v>10.545500000000001</v>
      </c>
    </row>
    <row r="5405" spans="1:10" x14ac:dyDescent="0.25">
      <c r="A5405" s="33">
        <v>43871</v>
      </c>
      <c r="B5405" s="44">
        <v>1.0951</v>
      </c>
      <c r="C5405" s="44">
        <v>120.18</v>
      </c>
      <c r="D5405" s="44">
        <v>25.026</v>
      </c>
      <c r="E5405" s="44">
        <v>7.4724000000000004</v>
      </c>
      <c r="F5405" s="44">
        <v>0.84628000000000003</v>
      </c>
      <c r="G5405" s="44">
        <v>337.37</v>
      </c>
      <c r="H5405" s="44">
        <v>4.2656000000000001</v>
      </c>
      <c r="I5405" s="44">
        <v>1.6607000000000001</v>
      </c>
      <c r="J5405" s="45">
        <v>10.572800000000001</v>
      </c>
    </row>
    <row r="5406" spans="1:10" x14ac:dyDescent="0.25">
      <c r="A5406" s="33">
        <v>43872</v>
      </c>
      <c r="B5406" s="44">
        <v>1.0901000000000001</v>
      </c>
      <c r="C5406" s="44">
        <v>119.73</v>
      </c>
      <c r="D5406" s="44">
        <v>24.965</v>
      </c>
      <c r="E5406" s="44">
        <v>7.4721000000000002</v>
      </c>
      <c r="F5406" s="44">
        <v>0.84325000000000006</v>
      </c>
      <c r="G5406" s="44">
        <v>337.93</v>
      </c>
      <c r="H5406" s="44">
        <v>4.2568999999999999</v>
      </c>
      <c r="I5406" s="44">
        <v>1.6447000000000001</v>
      </c>
      <c r="J5406" s="45">
        <v>10.5373</v>
      </c>
    </row>
    <row r="5407" spans="1:10" x14ac:dyDescent="0.25">
      <c r="A5407" s="33">
        <v>43873</v>
      </c>
      <c r="B5407" s="44">
        <v>1.0913999999999999</v>
      </c>
      <c r="C5407" s="44">
        <v>120.03</v>
      </c>
      <c r="D5407" s="44">
        <v>24.878</v>
      </c>
      <c r="E5407" s="44">
        <v>7.4718</v>
      </c>
      <c r="F5407" s="44">
        <v>0.84057999999999999</v>
      </c>
      <c r="G5407" s="44">
        <v>339.49</v>
      </c>
      <c r="H5407" s="44">
        <v>4.2553999999999998</v>
      </c>
      <c r="I5407" s="44">
        <v>1.6527000000000001</v>
      </c>
      <c r="J5407" s="45">
        <v>10.496499999999999</v>
      </c>
    </row>
    <row r="5408" spans="1:10" x14ac:dyDescent="0.25">
      <c r="A5408" s="33">
        <v>43874</v>
      </c>
      <c r="B5408" s="44">
        <v>1.0867</v>
      </c>
      <c r="C5408" s="44">
        <v>119.21</v>
      </c>
      <c r="D5408" s="44">
        <v>24.835000000000001</v>
      </c>
      <c r="E5408" s="44">
        <v>7.4721000000000002</v>
      </c>
      <c r="F5408" s="44">
        <v>0.83374999999999999</v>
      </c>
      <c r="G5408" s="44">
        <v>337.12</v>
      </c>
      <c r="H5408" s="44">
        <v>4.2512999999999996</v>
      </c>
      <c r="I5408" s="44">
        <v>1.6489</v>
      </c>
      <c r="J5408" s="45">
        <v>10.4823</v>
      </c>
    </row>
    <row r="5409" spans="1:10" x14ac:dyDescent="0.25">
      <c r="A5409" s="33">
        <v>43875</v>
      </c>
      <c r="B5409" s="44">
        <v>1.0842000000000001</v>
      </c>
      <c r="C5409" s="44">
        <v>119.11</v>
      </c>
      <c r="D5409" s="44">
        <v>24.827999999999999</v>
      </c>
      <c r="E5409" s="44">
        <v>7.4713000000000003</v>
      </c>
      <c r="F5409" s="44">
        <v>0.83208000000000004</v>
      </c>
      <c r="G5409" s="44">
        <v>335.67</v>
      </c>
      <c r="H5409" s="44">
        <v>4.2489999999999997</v>
      </c>
      <c r="I5409" s="44">
        <v>1.6609</v>
      </c>
      <c r="J5409" s="45">
        <v>10.5085</v>
      </c>
    </row>
    <row r="5410" spans="1:10" x14ac:dyDescent="0.25">
      <c r="A5410" s="33">
        <v>43878</v>
      </c>
      <c r="B5410" s="44">
        <v>1.0834999999999999</v>
      </c>
      <c r="C5410" s="44">
        <v>119.05</v>
      </c>
      <c r="D5410" s="44">
        <v>24.792999999999999</v>
      </c>
      <c r="E5410" s="44">
        <v>7.4701000000000004</v>
      </c>
      <c r="F5410" s="44">
        <v>0.83238000000000001</v>
      </c>
      <c r="G5410" s="44">
        <v>334.64</v>
      </c>
      <c r="H5410" s="44">
        <v>4.2619999999999996</v>
      </c>
      <c r="I5410" s="44">
        <v>1.6615</v>
      </c>
      <c r="J5410" s="45">
        <v>10.532299999999999</v>
      </c>
    </row>
    <row r="5411" spans="1:10" x14ac:dyDescent="0.25">
      <c r="A5411" s="33">
        <v>43879</v>
      </c>
      <c r="B5411" s="44">
        <v>1.0815999999999999</v>
      </c>
      <c r="C5411" s="44">
        <v>118.7</v>
      </c>
      <c r="D5411" s="44">
        <v>24.898</v>
      </c>
      <c r="E5411" s="44">
        <v>7.4702000000000002</v>
      </c>
      <c r="F5411" s="44">
        <v>0.82984999999999998</v>
      </c>
      <c r="G5411" s="44">
        <v>334.83</v>
      </c>
      <c r="H5411" s="44">
        <v>4.2746000000000004</v>
      </c>
      <c r="I5411" s="44">
        <v>1.6605000000000001</v>
      </c>
      <c r="J5411" s="45">
        <v>10.549799999999999</v>
      </c>
    </row>
    <row r="5412" spans="1:10" x14ac:dyDescent="0.25">
      <c r="A5412" s="33">
        <v>43880</v>
      </c>
      <c r="B5412" s="44">
        <v>1.08</v>
      </c>
      <c r="C5412" s="44">
        <v>119.35</v>
      </c>
      <c r="D5412" s="44">
        <v>24.962</v>
      </c>
      <c r="E5412" s="44">
        <v>7.4692999999999996</v>
      </c>
      <c r="F5412" s="44">
        <v>0.83148</v>
      </c>
      <c r="G5412" s="44">
        <v>336.33</v>
      </c>
      <c r="H5412" s="44">
        <v>4.2712000000000003</v>
      </c>
      <c r="I5412" s="44">
        <v>1.6578999999999999</v>
      </c>
      <c r="J5412" s="45">
        <v>10.574299999999999</v>
      </c>
    </row>
    <row r="5413" spans="1:10" x14ac:dyDescent="0.25">
      <c r="A5413" s="33">
        <v>43881</v>
      </c>
      <c r="B5413" s="44">
        <v>1.079</v>
      </c>
      <c r="C5413" s="44">
        <v>120.86</v>
      </c>
      <c r="D5413" s="44">
        <v>25.036999999999999</v>
      </c>
      <c r="E5413" s="44">
        <v>7.4680999999999997</v>
      </c>
      <c r="F5413" s="44">
        <v>0.83840000000000003</v>
      </c>
      <c r="G5413" s="44">
        <v>338</v>
      </c>
      <c r="H5413" s="44">
        <v>4.2824999999999998</v>
      </c>
      <c r="I5413" s="44">
        <v>1.6684000000000001</v>
      </c>
      <c r="J5413" s="45">
        <v>10.5985</v>
      </c>
    </row>
    <row r="5414" spans="1:10" x14ac:dyDescent="0.25">
      <c r="A5414" s="33">
        <v>43882</v>
      </c>
      <c r="B5414" s="44">
        <v>1.0801000000000001</v>
      </c>
      <c r="C5414" s="44">
        <v>120.96</v>
      </c>
      <c r="D5414" s="44">
        <v>25.061</v>
      </c>
      <c r="E5414" s="44">
        <v>7.4702000000000002</v>
      </c>
      <c r="F5414" s="44">
        <v>0.83509999999999995</v>
      </c>
      <c r="G5414" s="44">
        <v>337.1</v>
      </c>
      <c r="H5414" s="44">
        <v>4.2835000000000001</v>
      </c>
      <c r="I5414" s="44">
        <v>1.6543000000000001</v>
      </c>
      <c r="J5414" s="45">
        <v>10.569000000000001</v>
      </c>
    </row>
    <row r="5415" spans="1:10" x14ac:dyDescent="0.25">
      <c r="A5415" s="33">
        <v>43885</v>
      </c>
      <c r="B5415" s="44">
        <v>1.0818000000000001</v>
      </c>
      <c r="C5415" s="44">
        <v>120.52</v>
      </c>
      <c r="D5415" s="44">
        <v>25.186</v>
      </c>
      <c r="E5415" s="44">
        <v>7.4699</v>
      </c>
      <c r="F5415" s="44">
        <v>0.83833000000000002</v>
      </c>
      <c r="G5415" s="44">
        <v>337.61</v>
      </c>
      <c r="H5415" s="44">
        <v>4.2988999999999997</v>
      </c>
      <c r="I5415" s="44">
        <v>1.6581999999999999</v>
      </c>
      <c r="J5415" s="45">
        <v>10.583299999999999</v>
      </c>
    </row>
    <row r="5416" spans="1:10" x14ac:dyDescent="0.25">
      <c r="A5416" s="33">
        <v>43886</v>
      </c>
      <c r="B5416" s="44">
        <v>1.0840000000000001</v>
      </c>
      <c r="C5416" s="44">
        <v>119.92</v>
      </c>
      <c r="D5416" s="44">
        <v>25.225999999999999</v>
      </c>
      <c r="E5416" s="44">
        <v>7.4701000000000004</v>
      </c>
      <c r="F5416" s="44">
        <v>0.83630000000000004</v>
      </c>
      <c r="G5416" s="44">
        <v>337.41</v>
      </c>
      <c r="H5416" s="44">
        <v>4.3011999999999997</v>
      </c>
      <c r="I5416" s="44">
        <v>1.6423000000000001</v>
      </c>
      <c r="J5416" s="45">
        <v>10.5688</v>
      </c>
    </row>
    <row r="5417" spans="1:10" x14ac:dyDescent="0.25">
      <c r="A5417" s="33">
        <v>43887</v>
      </c>
      <c r="B5417" s="44">
        <v>1.0874999999999999</v>
      </c>
      <c r="C5417" s="44">
        <v>120.13</v>
      </c>
      <c r="D5417" s="44">
        <v>25.344000000000001</v>
      </c>
      <c r="E5417" s="44">
        <v>7.4710000000000001</v>
      </c>
      <c r="F5417" s="44">
        <v>0.84150000000000003</v>
      </c>
      <c r="G5417" s="44">
        <v>339.28</v>
      </c>
      <c r="H5417" s="44">
        <v>4.3094000000000001</v>
      </c>
      <c r="I5417" s="44">
        <v>1.6351</v>
      </c>
      <c r="J5417" s="45">
        <v>10.581300000000001</v>
      </c>
    </row>
    <row r="5418" spans="1:10" x14ac:dyDescent="0.25">
      <c r="A5418" s="33">
        <v>43888</v>
      </c>
      <c r="B5418" s="44">
        <v>1.0964</v>
      </c>
      <c r="C5418" s="44">
        <v>120.46</v>
      </c>
      <c r="D5418" s="44">
        <v>25.283000000000001</v>
      </c>
      <c r="E5418" s="44">
        <v>7.4725000000000001</v>
      </c>
      <c r="F5418" s="44">
        <v>0.84994999999999998</v>
      </c>
      <c r="G5418" s="44">
        <v>338.37</v>
      </c>
      <c r="H5418" s="44">
        <v>4.3124000000000002</v>
      </c>
      <c r="I5418" s="44">
        <v>1.6616</v>
      </c>
      <c r="J5418" s="45">
        <v>10.5753</v>
      </c>
    </row>
    <row r="5419" spans="1:10" x14ac:dyDescent="0.25">
      <c r="A5419" s="33">
        <v>43889</v>
      </c>
      <c r="B5419" s="44">
        <v>1.0976999999999999</v>
      </c>
      <c r="C5419" s="44">
        <v>119.36</v>
      </c>
      <c r="D5419" s="44">
        <v>25.39</v>
      </c>
      <c r="E5419" s="44">
        <v>7.4722999999999997</v>
      </c>
      <c r="F5419" s="44">
        <v>0.85314999999999996</v>
      </c>
      <c r="G5419" s="44">
        <v>337.57</v>
      </c>
      <c r="H5419" s="44">
        <v>4.3258999999999999</v>
      </c>
      <c r="I5419" s="44">
        <v>1.6759999999999999</v>
      </c>
      <c r="J5419" s="45">
        <v>10.6738</v>
      </c>
    </row>
    <row r="5420" spans="1:10" x14ac:dyDescent="0.25">
      <c r="A5420" s="33">
        <v>43892</v>
      </c>
      <c r="B5420" s="44">
        <v>1.1122000000000001</v>
      </c>
      <c r="C5420" s="44">
        <v>119.82</v>
      </c>
      <c r="D5420" s="44">
        <v>25.524999999999999</v>
      </c>
      <c r="E5420" s="44">
        <v>7.4729999999999999</v>
      </c>
      <c r="F5420" s="44">
        <v>0.87112999999999996</v>
      </c>
      <c r="G5420" s="44">
        <v>336.92</v>
      </c>
      <c r="H5420" s="44">
        <v>4.3276000000000003</v>
      </c>
      <c r="I5420" s="44">
        <v>1.6879999999999999</v>
      </c>
      <c r="J5420" s="45">
        <v>10.606299999999999</v>
      </c>
    </row>
    <row r="5421" spans="1:10" x14ac:dyDescent="0.25">
      <c r="A5421" s="33">
        <v>43893</v>
      </c>
      <c r="B5421" s="44">
        <v>1.1116999999999999</v>
      </c>
      <c r="C5421" s="44">
        <v>119.77</v>
      </c>
      <c r="D5421" s="44">
        <v>25.475000000000001</v>
      </c>
      <c r="E5421" s="44">
        <v>7.4729999999999999</v>
      </c>
      <c r="F5421" s="44">
        <v>0.87009999999999998</v>
      </c>
      <c r="G5421" s="44">
        <v>336.68</v>
      </c>
      <c r="H5421" s="44">
        <v>4.3166000000000002</v>
      </c>
      <c r="I5421" s="44">
        <v>1.6807000000000001</v>
      </c>
      <c r="J5421" s="45">
        <v>10.558999999999999</v>
      </c>
    </row>
    <row r="5422" spans="1:10" x14ac:dyDescent="0.25">
      <c r="A5422" s="33">
        <v>43894</v>
      </c>
      <c r="B5422" s="44">
        <v>1.1125</v>
      </c>
      <c r="C5422" s="44">
        <v>119.58</v>
      </c>
      <c r="D5422" s="44">
        <v>25.34</v>
      </c>
      <c r="E5422" s="44">
        <v>7.4726999999999997</v>
      </c>
      <c r="F5422" s="44">
        <v>0.86850000000000005</v>
      </c>
      <c r="G5422" s="44">
        <v>334.96</v>
      </c>
      <c r="H5422" s="44">
        <v>4.2968000000000002</v>
      </c>
      <c r="I5422" s="44">
        <v>1.6780999999999999</v>
      </c>
      <c r="J5422" s="45">
        <v>10.5555</v>
      </c>
    </row>
    <row r="5423" spans="1:10" x14ac:dyDescent="0.25">
      <c r="A5423" s="33">
        <v>43895</v>
      </c>
      <c r="B5423" s="44">
        <v>1.1187</v>
      </c>
      <c r="C5423" s="44">
        <v>119.63</v>
      </c>
      <c r="D5423" s="44">
        <v>25.346</v>
      </c>
      <c r="E5423" s="44">
        <v>7.4711999999999996</v>
      </c>
      <c r="F5423" s="44">
        <v>0.86670000000000003</v>
      </c>
      <c r="G5423" s="44">
        <v>335.7</v>
      </c>
      <c r="H5423" s="44">
        <v>4.3029000000000002</v>
      </c>
      <c r="I5423" s="44">
        <v>1.6752</v>
      </c>
      <c r="J5423" s="45">
        <v>10.5915</v>
      </c>
    </row>
    <row r="5424" spans="1:10" x14ac:dyDescent="0.25">
      <c r="A5424" s="33">
        <v>43896</v>
      </c>
      <c r="B5424" s="44">
        <v>1.1335999999999999</v>
      </c>
      <c r="C5424" s="44">
        <v>119.08</v>
      </c>
      <c r="D5424" s="44">
        <v>25.457999999999998</v>
      </c>
      <c r="E5424" s="44">
        <v>7.4696999999999996</v>
      </c>
      <c r="F5424" s="44">
        <v>0.87165000000000004</v>
      </c>
      <c r="G5424" s="44">
        <v>335.48</v>
      </c>
      <c r="H5424" s="44">
        <v>4.3041999999999998</v>
      </c>
      <c r="I5424" s="44">
        <v>1.6850000000000001</v>
      </c>
      <c r="J5424" s="45">
        <v>10.6145</v>
      </c>
    </row>
    <row r="5425" spans="1:10" x14ac:dyDescent="0.25">
      <c r="A5425" s="33">
        <v>43899</v>
      </c>
      <c r="B5425" s="44">
        <v>1.1456</v>
      </c>
      <c r="C5425" s="44">
        <v>117.12</v>
      </c>
      <c r="D5425" s="44">
        <v>25.504000000000001</v>
      </c>
      <c r="E5425" s="44">
        <v>7.4695</v>
      </c>
      <c r="F5425" s="44">
        <v>0.87383</v>
      </c>
      <c r="G5425" s="44">
        <v>336.25</v>
      </c>
      <c r="H5425" s="44">
        <v>4.3132000000000001</v>
      </c>
      <c r="I5425" s="44">
        <v>1.6944999999999999</v>
      </c>
      <c r="J5425" s="45">
        <v>10.7203</v>
      </c>
    </row>
    <row r="5426" spans="1:10" x14ac:dyDescent="0.25">
      <c r="A5426" s="33">
        <v>43900</v>
      </c>
      <c r="B5426" s="44">
        <v>1.139</v>
      </c>
      <c r="C5426" s="44">
        <v>118.65</v>
      </c>
      <c r="D5426" s="44">
        <v>25.725000000000001</v>
      </c>
      <c r="E5426" s="44">
        <v>7.4714</v>
      </c>
      <c r="F5426" s="44">
        <v>0.87385000000000002</v>
      </c>
      <c r="G5426" s="44">
        <v>336.2</v>
      </c>
      <c r="H5426" s="44">
        <v>4.3259999999999996</v>
      </c>
      <c r="I5426" s="44">
        <v>1.6943999999999999</v>
      </c>
      <c r="J5426" s="45">
        <v>10.801500000000001</v>
      </c>
    </row>
    <row r="5427" spans="1:10" x14ac:dyDescent="0.25">
      <c r="A5427" s="33">
        <v>43901</v>
      </c>
      <c r="B5427" s="44">
        <v>1.1335999999999999</v>
      </c>
      <c r="C5427" s="44">
        <v>118.55</v>
      </c>
      <c r="D5427" s="44">
        <v>25.77</v>
      </c>
      <c r="E5427" s="44">
        <v>7.4725999999999999</v>
      </c>
      <c r="F5427" s="44">
        <v>0.87690000000000001</v>
      </c>
      <c r="G5427" s="44">
        <v>335.46</v>
      </c>
      <c r="H5427" s="44">
        <v>4.3179999999999996</v>
      </c>
      <c r="I5427" s="44">
        <v>1.6725000000000001</v>
      </c>
      <c r="J5427" s="45">
        <v>10.723800000000001</v>
      </c>
    </row>
    <row r="5428" spans="1:10" x14ac:dyDescent="0.25">
      <c r="A5428" s="33">
        <v>43902</v>
      </c>
      <c r="B5428" s="44">
        <v>1.1240000000000001</v>
      </c>
      <c r="C5428" s="44">
        <v>116.84</v>
      </c>
      <c r="D5428" s="44">
        <v>26.202999999999999</v>
      </c>
      <c r="E5428" s="44">
        <v>7.4726999999999997</v>
      </c>
      <c r="F5428" s="44">
        <v>0.88622999999999996</v>
      </c>
      <c r="G5428" s="44">
        <v>338.37</v>
      </c>
      <c r="H5428" s="44">
        <v>4.3598999999999997</v>
      </c>
      <c r="I5428" s="44">
        <v>1.6765000000000001</v>
      </c>
      <c r="J5428" s="45">
        <v>10.894500000000001</v>
      </c>
    </row>
    <row r="5429" spans="1:10" x14ac:dyDescent="0.25">
      <c r="A5429" s="33">
        <v>43903</v>
      </c>
      <c r="B5429" s="44">
        <v>1.1104000000000001</v>
      </c>
      <c r="C5429" s="44">
        <v>119.11</v>
      </c>
      <c r="D5429" s="44">
        <v>26.042000000000002</v>
      </c>
      <c r="E5429" s="44">
        <v>7.4732000000000003</v>
      </c>
      <c r="F5429" s="44">
        <v>0.89070000000000005</v>
      </c>
      <c r="G5429" s="44">
        <v>338.88</v>
      </c>
      <c r="H5429" s="44">
        <v>4.3570000000000002</v>
      </c>
      <c r="I5429" s="44">
        <v>1.6951000000000001</v>
      </c>
      <c r="J5429" s="45">
        <v>10.8453</v>
      </c>
    </row>
    <row r="5430" spans="1:10" x14ac:dyDescent="0.25">
      <c r="A5430" s="33">
        <v>43906</v>
      </c>
      <c r="B5430" s="44">
        <v>1.1156999999999999</v>
      </c>
      <c r="C5430" s="44">
        <v>117.76</v>
      </c>
      <c r="D5430" s="44">
        <v>26.96</v>
      </c>
      <c r="E5430" s="44">
        <v>7.4730999999999996</v>
      </c>
      <c r="F5430" s="44">
        <v>0.90917999999999999</v>
      </c>
      <c r="G5430" s="44">
        <v>344.97</v>
      </c>
      <c r="H5430" s="44">
        <v>4.407</v>
      </c>
      <c r="I5430" s="44">
        <v>1.7151000000000001</v>
      </c>
      <c r="J5430" s="45">
        <v>10.899800000000001</v>
      </c>
    </row>
    <row r="5431" spans="1:10" x14ac:dyDescent="0.25">
      <c r="A5431" s="33">
        <v>43907</v>
      </c>
      <c r="B5431" s="44">
        <v>1.0982000000000001</v>
      </c>
      <c r="C5431" s="44">
        <v>117.5</v>
      </c>
      <c r="D5431" s="44">
        <v>26.984999999999999</v>
      </c>
      <c r="E5431" s="44">
        <v>7.4732000000000003</v>
      </c>
      <c r="F5431" s="44">
        <v>0.90822999999999998</v>
      </c>
      <c r="G5431" s="44">
        <v>347.04</v>
      </c>
      <c r="H5431" s="44">
        <v>4.4627999999999997</v>
      </c>
      <c r="I5431" s="44">
        <v>1.7079</v>
      </c>
      <c r="J5431" s="45">
        <v>10.959300000000001</v>
      </c>
    </row>
    <row r="5432" spans="1:10" x14ac:dyDescent="0.25">
      <c r="A5432" s="33">
        <v>43908</v>
      </c>
      <c r="B5432" s="44">
        <v>1.0933999999999999</v>
      </c>
      <c r="C5432" s="44">
        <v>117.78</v>
      </c>
      <c r="D5432" s="44">
        <v>27.154</v>
      </c>
      <c r="E5432" s="44">
        <v>7.4732000000000003</v>
      </c>
      <c r="F5432" s="44">
        <v>0.92190000000000005</v>
      </c>
      <c r="G5432" s="44">
        <v>351.38</v>
      </c>
      <c r="H5432" s="44">
        <v>4.5010000000000003</v>
      </c>
      <c r="I5432" s="44">
        <v>1.7122999999999999</v>
      </c>
      <c r="J5432" s="45">
        <v>11.0223</v>
      </c>
    </row>
    <row r="5433" spans="1:10" x14ac:dyDescent="0.25">
      <c r="A5433" s="33">
        <v>43909</v>
      </c>
      <c r="B5433" s="44">
        <v>1.0801000000000001</v>
      </c>
      <c r="C5433" s="44">
        <v>118.63</v>
      </c>
      <c r="D5433" s="44">
        <v>27.606000000000002</v>
      </c>
      <c r="E5433" s="44">
        <v>7.4730999999999996</v>
      </c>
      <c r="F5433" s="44">
        <v>0.92984999999999995</v>
      </c>
      <c r="G5433" s="44">
        <v>356.06</v>
      </c>
      <c r="H5433" s="44">
        <v>4.5603999999999996</v>
      </c>
      <c r="I5433" s="44">
        <v>1.726</v>
      </c>
      <c r="J5433" s="45">
        <v>11.1523</v>
      </c>
    </row>
    <row r="5434" spans="1:10" x14ac:dyDescent="0.25">
      <c r="A5434" s="33">
        <v>43910</v>
      </c>
      <c r="B5434" s="44">
        <v>1.0707</v>
      </c>
      <c r="C5434" s="44">
        <v>118.37</v>
      </c>
      <c r="D5434" s="44">
        <v>27.190999999999999</v>
      </c>
      <c r="E5434" s="44">
        <v>7.4691000000000001</v>
      </c>
      <c r="F5434" s="44">
        <v>0.91027999999999998</v>
      </c>
      <c r="G5434" s="44">
        <v>350.91</v>
      </c>
      <c r="H5434" s="44">
        <v>4.5315000000000003</v>
      </c>
      <c r="I5434" s="44">
        <v>1.7374000000000001</v>
      </c>
      <c r="J5434" s="45">
        <v>11.059799999999999</v>
      </c>
    </row>
    <row r="5435" spans="1:10" x14ac:dyDescent="0.25">
      <c r="A5435" s="33">
        <v>43913</v>
      </c>
      <c r="B5435" s="44">
        <v>1.0783</v>
      </c>
      <c r="C5435" s="44">
        <v>119.11</v>
      </c>
      <c r="D5435" s="44">
        <v>27.635000000000002</v>
      </c>
      <c r="E5435" s="44">
        <v>7.4706000000000001</v>
      </c>
      <c r="F5435" s="44">
        <v>0.92969999999999997</v>
      </c>
      <c r="G5435" s="44">
        <v>352.33</v>
      </c>
      <c r="H5435" s="44">
        <v>4.6055999999999999</v>
      </c>
      <c r="I5435" s="44">
        <v>1.7525999999999999</v>
      </c>
      <c r="J5435" s="45">
        <v>11.0715</v>
      </c>
    </row>
    <row r="5436" spans="1:10" x14ac:dyDescent="0.25">
      <c r="A5436" s="33">
        <v>43914</v>
      </c>
      <c r="B5436" s="44">
        <v>1.0843</v>
      </c>
      <c r="C5436" s="44">
        <v>119.99</v>
      </c>
      <c r="D5436" s="44">
        <v>27.808</v>
      </c>
      <c r="E5436" s="44">
        <v>7.4668999999999999</v>
      </c>
      <c r="F5436" s="44">
        <v>0.92100000000000004</v>
      </c>
      <c r="G5436" s="44">
        <v>353.07</v>
      </c>
      <c r="H5436" s="44">
        <v>4.6146000000000003</v>
      </c>
      <c r="I5436" s="44">
        <v>1.7608999999999999</v>
      </c>
      <c r="J5436" s="45">
        <v>11.088800000000001</v>
      </c>
    </row>
    <row r="5437" spans="1:10" x14ac:dyDescent="0.25">
      <c r="A5437" s="33">
        <v>43915</v>
      </c>
      <c r="B5437" s="44">
        <v>1.0827</v>
      </c>
      <c r="C5437" s="44">
        <v>120.67</v>
      </c>
      <c r="D5437" s="44">
        <v>27.446000000000002</v>
      </c>
      <c r="E5437" s="44">
        <v>7.4682000000000004</v>
      </c>
      <c r="F5437" s="44">
        <v>0.91503000000000001</v>
      </c>
      <c r="G5437" s="44">
        <v>354.97</v>
      </c>
      <c r="H5437" s="44">
        <v>4.5816999999999997</v>
      </c>
      <c r="I5437" s="44">
        <v>1.762</v>
      </c>
      <c r="J5437" s="45">
        <v>10.963800000000001</v>
      </c>
    </row>
    <row r="5438" spans="1:10" x14ac:dyDescent="0.25">
      <c r="A5438" s="33">
        <v>43916</v>
      </c>
      <c r="B5438" s="44">
        <v>1.0981000000000001</v>
      </c>
      <c r="C5438" s="44">
        <v>120.18</v>
      </c>
      <c r="D5438" s="44">
        <v>27.55</v>
      </c>
      <c r="E5438" s="44">
        <v>7.4659000000000004</v>
      </c>
      <c r="F5438" s="44">
        <v>0.91347999999999996</v>
      </c>
      <c r="G5438" s="44">
        <v>354.99</v>
      </c>
      <c r="H5438" s="44">
        <v>4.5747999999999998</v>
      </c>
      <c r="I5438" s="44">
        <v>1.7515000000000001</v>
      </c>
      <c r="J5438" s="45">
        <v>11.007</v>
      </c>
    </row>
    <row r="5439" spans="1:10" x14ac:dyDescent="0.25">
      <c r="A5439" s="33">
        <v>43917</v>
      </c>
      <c r="B5439" s="44">
        <v>1.0976999999999999</v>
      </c>
      <c r="C5439" s="44">
        <v>119.36</v>
      </c>
      <c r="D5439" s="44">
        <v>27.298999999999999</v>
      </c>
      <c r="E5439" s="44">
        <v>7.4606000000000003</v>
      </c>
      <c r="F5439" s="44">
        <v>0.89742999999999995</v>
      </c>
      <c r="G5439" s="44">
        <v>355.65</v>
      </c>
      <c r="H5439" s="44">
        <v>4.5305999999999997</v>
      </c>
      <c r="I5439" s="44">
        <v>1.7528999999999999</v>
      </c>
      <c r="J5439" s="45">
        <v>11.0158</v>
      </c>
    </row>
    <row r="5440" spans="1:10" x14ac:dyDescent="0.25">
      <c r="A5440" s="33">
        <v>43920</v>
      </c>
      <c r="B5440" s="44">
        <v>1.1033999999999999</v>
      </c>
      <c r="C5440" s="44">
        <v>119.34</v>
      </c>
      <c r="D5440" s="44">
        <v>27.315000000000001</v>
      </c>
      <c r="E5440" s="44">
        <v>7.4667000000000003</v>
      </c>
      <c r="F5440" s="44">
        <v>0.88900000000000001</v>
      </c>
      <c r="G5440" s="44">
        <v>358.72</v>
      </c>
      <c r="H5440" s="44">
        <v>4.5509000000000004</v>
      </c>
      <c r="I5440" s="44">
        <v>1.7625999999999999</v>
      </c>
      <c r="J5440" s="45">
        <v>11.0375</v>
      </c>
    </row>
    <row r="5441" spans="1:10" x14ac:dyDescent="0.25">
      <c r="A5441" s="33">
        <v>43921</v>
      </c>
      <c r="B5441" s="44">
        <v>1.0955999999999999</v>
      </c>
      <c r="C5441" s="44">
        <v>118.9</v>
      </c>
      <c r="D5441" s="44">
        <v>27.312000000000001</v>
      </c>
      <c r="E5441" s="44">
        <v>7.4673999999999996</v>
      </c>
      <c r="F5441" s="44">
        <v>0.88643000000000005</v>
      </c>
      <c r="G5441" s="44">
        <v>360.02</v>
      </c>
      <c r="H5441" s="44">
        <v>4.5506000000000002</v>
      </c>
      <c r="I5441" s="44">
        <v>1.7739</v>
      </c>
      <c r="J5441" s="45">
        <v>11.061299999999999</v>
      </c>
    </row>
    <row r="5442" spans="1:10" x14ac:dyDescent="0.25">
      <c r="A5442" s="33">
        <v>43922</v>
      </c>
      <c r="B5442" s="44">
        <v>1.0935999999999999</v>
      </c>
      <c r="C5442" s="44">
        <v>117.55</v>
      </c>
      <c r="D5442" s="44">
        <v>27.369</v>
      </c>
      <c r="E5442" s="44">
        <v>7.4641999999999999</v>
      </c>
      <c r="F5442" s="44">
        <v>0.88460000000000005</v>
      </c>
      <c r="G5442" s="44">
        <v>369.36</v>
      </c>
      <c r="H5442" s="44">
        <v>4.5815000000000001</v>
      </c>
      <c r="I5442" s="44">
        <v>1.7717000000000001</v>
      </c>
      <c r="J5442" s="45">
        <v>10.9368</v>
      </c>
    </row>
    <row r="5443" spans="1:10" x14ac:dyDescent="0.25">
      <c r="A5443" s="33">
        <v>43923</v>
      </c>
      <c r="B5443" s="44">
        <v>1.0906</v>
      </c>
      <c r="C5443" s="44">
        <v>117.06</v>
      </c>
      <c r="D5443" s="44">
        <v>27.553000000000001</v>
      </c>
      <c r="E5443" s="44">
        <v>7.4661</v>
      </c>
      <c r="F5443" s="44">
        <v>0.87738000000000005</v>
      </c>
      <c r="G5443" s="44">
        <v>363.73</v>
      </c>
      <c r="H5443" s="44">
        <v>4.5697000000000001</v>
      </c>
      <c r="I5443" s="44">
        <v>1.7797000000000001</v>
      </c>
      <c r="J5443" s="45">
        <v>10.926500000000001</v>
      </c>
    </row>
    <row r="5444" spans="1:10" x14ac:dyDescent="0.25">
      <c r="A5444" s="33">
        <v>43924</v>
      </c>
      <c r="B5444" s="44">
        <v>1.0785</v>
      </c>
      <c r="C5444" s="44">
        <v>117.1</v>
      </c>
      <c r="D5444" s="44">
        <v>27.539000000000001</v>
      </c>
      <c r="E5444" s="44">
        <v>7.4688999999999997</v>
      </c>
      <c r="F5444" s="44">
        <v>0.87849999999999995</v>
      </c>
      <c r="G5444" s="44">
        <v>365.15</v>
      </c>
      <c r="H5444" s="44">
        <v>4.5765000000000002</v>
      </c>
      <c r="I5444" s="44">
        <v>1.7706999999999999</v>
      </c>
      <c r="J5444" s="45">
        <v>10.952</v>
      </c>
    </row>
    <row r="5445" spans="1:10" x14ac:dyDescent="0.25">
      <c r="A5445" s="33">
        <v>43927</v>
      </c>
      <c r="B5445" s="44">
        <v>1.0790999999999999</v>
      </c>
      <c r="C5445" s="44">
        <v>117.54</v>
      </c>
      <c r="D5445" s="44">
        <v>27.603000000000002</v>
      </c>
      <c r="E5445" s="44">
        <v>7.4660000000000002</v>
      </c>
      <c r="F5445" s="44">
        <v>0.878</v>
      </c>
      <c r="G5445" s="44">
        <v>365.24</v>
      </c>
      <c r="H5445" s="44">
        <v>4.5643000000000002</v>
      </c>
      <c r="I5445" s="44">
        <v>1.8123</v>
      </c>
      <c r="J5445" s="45">
        <v>10.9788</v>
      </c>
    </row>
    <row r="5446" spans="1:10" x14ac:dyDescent="0.25">
      <c r="A5446" s="33">
        <v>43928</v>
      </c>
      <c r="B5446" s="44">
        <v>1.0885</v>
      </c>
      <c r="C5446" s="44">
        <v>118.55</v>
      </c>
      <c r="D5446" s="44">
        <v>27.215</v>
      </c>
      <c r="E5446" s="44">
        <v>7.4675000000000002</v>
      </c>
      <c r="F5446" s="44">
        <v>0.88092999999999999</v>
      </c>
      <c r="G5446" s="44">
        <v>357.62</v>
      </c>
      <c r="H5446" s="44">
        <v>4.5355999999999996</v>
      </c>
      <c r="I5446" s="44">
        <v>1.7392000000000001</v>
      </c>
      <c r="J5446" s="45">
        <v>10.8788</v>
      </c>
    </row>
    <row r="5447" spans="1:10" x14ac:dyDescent="0.25">
      <c r="A5447" s="33">
        <v>43929</v>
      </c>
      <c r="B5447" s="44">
        <v>1.0871</v>
      </c>
      <c r="C5447" s="44">
        <v>118.36</v>
      </c>
      <c r="D5447" s="44">
        <v>27.183</v>
      </c>
      <c r="E5447" s="44">
        <v>7.4640000000000004</v>
      </c>
      <c r="F5447" s="44">
        <v>0.87948000000000004</v>
      </c>
      <c r="G5447" s="44">
        <v>359.34</v>
      </c>
      <c r="H5447" s="44">
        <v>4.5442</v>
      </c>
      <c r="I5447" s="44">
        <v>1.7463</v>
      </c>
      <c r="J5447" s="45">
        <v>10.938499999999999</v>
      </c>
    </row>
    <row r="5448" spans="1:10" x14ac:dyDescent="0.25">
      <c r="A5448" s="33">
        <v>43930</v>
      </c>
      <c r="B5448" s="44">
        <v>1.0867</v>
      </c>
      <c r="C5448" s="44">
        <v>118.33</v>
      </c>
      <c r="D5448" s="44">
        <v>26.908999999999999</v>
      </c>
      <c r="E5448" s="44">
        <v>7.4657</v>
      </c>
      <c r="F5448" s="44">
        <v>0.87565000000000004</v>
      </c>
      <c r="G5448" s="44">
        <v>354.76</v>
      </c>
      <c r="H5448" s="44">
        <v>4.5586000000000002</v>
      </c>
      <c r="I5448" s="44">
        <v>1.7643</v>
      </c>
      <c r="J5448" s="45">
        <v>10.945499999999999</v>
      </c>
    </row>
    <row r="5449" spans="1:10" x14ac:dyDescent="0.25">
      <c r="A5449" s="33">
        <v>43935</v>
      </c>
      <c r="B5449" s="44">
        <v>1.0963000000000001</v>
      </c>
      <c r="C5449" s="44">
        <v>117.66</v>
      </c>
      <c r="D5449" s="44">
        <v>26.864000000000001</v>
      </c>
      <c r="E5449" s="44">
        <v>7.4622999999999999</v>
      </c>
      <c r="F5449" s="44">
        <v>0.87253000000000003</v>
      </c>
      <c r="G5449" s="44">
        <v>350.7</v>
      </c>
      <c r="H5449" s="44">
        <v>4.5472999999999999</v>
      </c>
      <c r="I5449" s="44">
        <v>1.7602</v>
      </c>
      <c r="J5449" s="45">
        <v>10.915800000000001</v>
      </c>
    </row>
    <row r="5450" spans="1:10" x14ac:dyDescent="0.25">
      <c r="A5450" s="33">
        <v>43936</v>
      </c>
      <c r="B5450" s="44">
        <v>1.0903</v>
      </c>
      <c r="C5450" s="44">
        <v>117.12</v>
      </c>
      <c r="D5450" s="44">
        <v>26.991</v>
      </c>
      <c r="E5450" s="44">
        <v>7.4637000000000002</v>
      </c>
      <c r="F5450" s="44">
        <v>0.87385000000000002</v>
      </c>
      <c r="G5450" s="44">
        <v>350.3</v>
      </c>
      <c r="H5450" s="44">
        <v>4.5381</v>
      </c>
      <c r="I5450" s="44">
        <v>1.7710999999999999</v>
      </c>
      <c r="J5450" s="45">
        <v>10.9323</v>
      </c>
    </row>
    <row r="5451" spans="1:10" x14ac:dyDescent="0.25">
      <c r="A5451" s="33">
        <v>43937</v>
      </c>
      <c r="B5451" s="44">
        <v>1.0888</v>
      </c>
      <c r="C5451" s="44">
        <v>117.12</v>
      </c>
      <c r="D5451" s="44">
        <v>27.053000000000001</v>
      </c>
      <c r="E5451" s="44">
        <v>7.4619</v>
      </c>
      <c r="F5451" s="44">
        <v>0.87163000000000002</v>
      </c>
      <c r="G5451" s="44">
        <v>349.56</v>
      </c>
      <c r="H5451" s="44">
        <v>4.5288000000000004</v>
      </c>
      <c r="I5451" s="44">
        <v>1.7965</v>
      </c>
      <c r="J5451" s="45">
        <v>10.8895</v>
      </c>
    </row>
    <row r="5452" spans="1:10" x14ac:dyDescent="0.25">
      <c r="A5452" s="34">
        <v>43938</v>
      </c>
      <c r="B5452" s="46">
        <v>1.0860000000000001</v>
      </c>
      <c r="C5452" s="46">
        <v>116.86</v>
      </c>
      <c r="D5452" s="46">
        <v>27.163</v>
      </c>
      <c r="E5452" s="46">
        <v>7.4603000000000002</v>
      </c>
      <c r="F5452" s="46">
        <v>0.86978</v>
      </c>
      <c r="G5452" s="46">
        <v>351.81</v>
      </c>
      <c r="H5452" s="46">
        <v>4.5185000000000004</v>
      </c>
      <c r="I5452" s="46">
        <v>1.8004</v>
      </c>
      <c r="J5452" s="47">
        <v>10.854799999999999</v>
      </c>
    </row>
  </sheetData>
  <mergeCells count="24">
    <mergeCell ref="L35:V35"/>
    <mergeCell ref="O37:V37"/>
    <mergeCell ref="L44:V44"/>
    <mergeCell ref="L45:V45"/>
    <mergeCell ref="M48:U48"/>
    <mergeCell ref="L39:V39"/>
    <mergeCell ref="L40:V40"/>
    <mergeCell ref="L41:V41"/>
    <mergeCell ref="M38:U38"/>
    <mergeCell ref="M24:U30"/>
    <mergeCell ref="L33:V33"/>
    <mergeCell ref="L34:V34"/>
    <mergeCell ref="M23:U23"/>
    <mergeCell ref="L4:V4"/>
    <mergeCell ref="L5:V5"/>
    <mergeCell ref="L6:V6"/>
    <mergeCell ref="L7:V7"/>
    <mergeCell ref="L8:V8"/>
    <mergeCell ref="L9:V9"/>
    <mergeCell ref="M13:U13"/>
    <mergeCell ref="M14:U17"/>
    <mergeCell ref="L18:V18"/>
    <mergeCell ref="L19:V19"/>
    <mergeCell ref="L20:V20"/>
  </mergeCells>
  <conditionalFormatting sqref="B3:J5452">
    <cfRule type="expression" dxfId="2" priority="1">
      <formula>AND(COLUMN(B3)=$N$37+1,ROW(A3)-2=MATCH($M$36,$A$3:$A$5452),1)</formula>
    </cfRule>
    <cfRule type="expression" dxfId="1" priority="2">
      <formula>AND(COLUMN(B3)=$M$22+1,ROW(A3)-2=MATCH($M$21,$A$3:$A$5452),1)</formula>
    </cfRule>
    <cfRule type="expression" dxfId="0" priority="3">
      <formula>AND(COLUMN(B3)=$M$11+1,ROW(A3)-2=MATCH($M$10,$A$3:$A$5452,0))</formula>
    </cfRule>
  </conditionalFormatting>
  <dataValidations disablePrompts="1" count="3">
    <dataValidation type="whole" allowBlank="1" showErrorMessage="1" errorTitle="Chyba" error="Stĺpcov je len 10._x000a_A iba v deviatich sú kurzy._x000a_Použite celé číslo 2 až 9" sqref="M22 M11" xr:uid="{B34A8158-6949-41CB-BE7D-AC57B1E6EF52}">
      <formula1>2</formula1>
      <formula2>10</formula2>
    </dataValidation>
    <dataValidation type="list" allowBlank="1" showErrorMessage="1" errorTitle="Chyba" error="Vyberte si jednu z možností." sqref="M37 M47" xr:uid="{3D15705E-A1DF-4289-86C2-78ADD5E76732}">
      <formula1>$B$2:$J$2</formula1>
    </dataValidation>
    <dataValidation type="list" allowBlank="1" sqref="M36 M46" xr:uid="{8355283D-4A50-46A7-9D9E-4D5078BC95E9}">
      <formula1>$A$3:$A$5452</formula1>
    </dataValidation>
  </dataValidation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5F567-C06A-4539-B13B-E00102519C74}">
  <dimension ref="A1:I87"/>
  <sheetViews>
    <sheetView zoomScale="130" zoomScaleNormal="130" workbookViewId="0"/>
  </sheetViews>
  <sheetFormatPr defaultRowHeight="15" x14ac:dyDescent="0.25"/>
  <cols>
    <col min="2" max="2" width="9.85546875" bestFit="1" customWidth="1"/>
    <col min="3" max="3" width="13.140625" bestFit="1" customWidth="1"/>
    <col min="4" max="4" width="11.85546875" bestFit="1" customWidth="1"/>
    <col min="5" max="5" width="14.7109375" bestFit="1" customWidth="1"/>
    <col min="6" max="6" width="22.28515625" bestFit="1" customWidth="1"/>
    <col min="7" max="7" width="40.140625" bestFit="1" customWidth="1"/>
    <col min="8" max="8" width="24.28515625" bestFit="1" customWidth="1"/>
    <col min="9" max="9" width="57.140625" customWidth="1"/>
  </cols>
  <sheetData>
    <row r="1" spans="1:9" x14ac:dyDescent="0.25">
      <c r="A1" s="50"/>
    </row>
    <row r="2" spans="1:9" x14ac:dyDescent="0.25">
      <c r="A2" s="50"/>
    </row>
    <row r="3" spans="1:9" x14ac:dyDescent="0.25">
      <c r="E3" s="140" t="s">
        <v>58</v>
      </c>
      <c r="F3" s="140"/>
      <c r="G3" s="140"/>
      <c r="H3" s="140"/>
      <c r="I3" t="s">
        <v>57</v>
      </c>
    </row>
    <row r="4" spans="1:9" x14ac:dyDescent="0.25">
      <c r="A4" t="s">
        <v>67</v>
      </c>
      <c r="B4" s="49" t="s">
        <v>59</v>
      </c>
      <c r="C4" s="49" t="s">
        <v>60</v>
      </c>
      <c r="D4" s="49" t="s">
        <v>61</v>
      </c>
      <c r="E4" s="111" t="s">
        <v>64</v>
      </c>
      <c r="F4" s="111"/>
      <c r="G4" s="111"/>
      <c r="H4" s="111"/>
      <c r="I4" t="s">
        <v>52</v>
      </c>
    </row>
    <row r="5" spans="1:9" x14ac:dyDescent="0.25">
      <c r="A5">
        <v>1</v>
      </c>
      <c r="B5" s="51">
        <v>36164</v>
      </c>
      <c r="C5" s="51">
        <v>36175</v>
      </c>
      <c r="D5" s="51">
        <v>36173</v>
      </c>
      <c r="E5" s="51">
        <v>36166</v>
      </c>
      <c r="F5">
        <f>_xlfn.XMATCH(E5,B5:B13)</f>
        <v>3</v>
      </c>
      <c r="G5" t="str">
        <f ca="1">_xlfn.FORMULATEXT(F5)</f>
        <v>=XMATCH(E5;B5:B13)</v>
      </c>
      <c r="H5" t="str">
        <f>_xlfn.TEXTJOIN("",,TEXT(E5,"d. m.")," je ",F5,". dátum v DátumB")</f>
        <v>6. 1. je 3. dátum v DátumB</v>
      </c>
      <c r="I5" t="s">
        <v>62</v>
      </c>
    </row>
    <row r="6" spans="1:9" x14ac:dyDescent="0.25">
      <c r="A6">
        <v>2</v>
      </c>
      <c r="B6" s="51">
        <v>36165</v>
      </c>
      <c r="C6" s="51">
        <v>36173</v>
      </c>
      <c r="D6" s="51">
        <v>36171</v>
      </c>
      <c r="E6" s="51">
        <v>36166</v>
      </c>
      <c r="F6">
        <f>_xlfn.XMATCH(E6,C5:C13)</f>
        <v>7</v>
      </c>
      <c r="G6" t="str">
        <f t="shared" ref="G6:G7" ca="1" si="0">_xlfn.FORMULATEXT(F6)</f>
        <v>=XMATCH(E6;C5:C13)</v>
      </c>
      <c r="H6" t="str">
        <f>_xlfn.TEXTJOIN("",,TEXT(E6,"d. m.")," je ",F6,". dátum v DátumC")</f>
        <v>6. 1. je 7. dátum v DátumC</v>
      </c>
      <c r="I6" t="s">
        <v>63</v>
      </c>
    </row>
    <row r="7" spans="1:9" x14ac:dyDescent="0.25">
      <c r="A7">
        <v>3</v>
      </c>
      <c r="B7" s="51">
        <v>36166</v>
      </c>
      <c r="C7" s="51">
        <v>36172</v>
      </c>
      <c r="D7" s="51">
        <v>36167</v>
      </c>
      <c r="E7" s="51">
        <v>36166</v>
      </c>
      <c r="F7">
        <f>_xlfn.XMATCH(E7,D5:D13)</f>
        <v>4</v>
      </c>
      <c r="G7" t="str">
        <f t="shared" ca="1" si="0"/>
        <v>=XMATCH(E7;D5:D13)</v>
      </c>
      <c r="H7" t="str">
        <f>_xlfn.TEXTJOIN("",,TEXT(E7,"d. m.")," je ",F7,". dátum v DátumD")</f>
        <v>6. 1. je 4. dátum v DátumD</v>
      </c>
      <c r="I7" t="s">
        <v>69</v>
      </c>
    </row>
    <row r="8" spans="1:9" x14ac:dyDescent="0.25">
      <c r="A8">
        <v>4</v>
      </c>
      <c r="B8" s="51">
        <v>36167</v>
      </c>
      <c r="C8" s="51">
        <v>36171</v>
      </c>
      <c r="D8" s="51">
        <v>36166</v>
      </c>
    </row>
    <row r="9" spans="1:9" x14ac:dyDescent="0.25">
      <c r="A9">
        <v>5</v>
      </c>
      <c r="B9" s="51">
        <v>36168</v>
      </c>
      <c r="C9" s="51">
        <v>36168</v>
      </c>
      <c r="D9" s="51">
        <v>36164</v>
      </c>
      <c r="E9" s="111" t="s">
        <v>65</v>
      </c>
      <c r="F9" s="111"/>
      <c r="G9" s="111"/>
      <c r="H9" s="111"/>
      <c r="I9" t="s">
        <v>56</v>
      </c>
    </row>
    <row r="10" spans="1:9" x14ac:dyDescent="0.25">
      <c r="A10">
        <v>6</v>
      </c>
      <c r="B10" s="51">
        <v>36171</v>
      </c>
      <c r="C10" s="51">
        <v>36167</v>
      </c>
      <c r="D10" s="51">
        <v>36172</v>
      </c>
      <c r="E10" s="51">
        <v>36169</v>
      </c>
      <c r="F10" t="e">
        <f>_xlfn.XMATCH(E10,B5:B13)</f>
        <v>#N/A</v>
      </c>
      <c r="G10" t="str">
        <f ca="1">_xlfn.FORMULATEXT(F10)</f>
        <v>=XMATCH(E10;B5:B13)</v>
      </c>
      <c r="H10" t="e">
        <f>_xlfn.TEXTJOIN("",,TEXT(E10,"d. m.")," je ",F10,". dátum v DátumB")</f>
        <v>#N/A</v>
      </c>
      <c r="I10" t="s">
        <v>107</v>
      </c>
    </row>
    <row r="11" spans="1:9" x14ac:dyDescent="0.25">
      <c r="A11">
        <v>7</v>
      </c>
      <c r="B11" s="51">
        <v>36172</v>
      </c>
      <c r="C11" s="51">
        <v>36166</v>
      </c>
      <c r="D11" s="51">
        <v>36175</v>
      </c>
      <c r="E11" s="51">
        <v>36169</v>
      </c>
      <c r="F11" t="e">
        <f>_xlfn.XMATCH(E11,C5:C13)</f>
        <v>#N/A</v>
      </c>
      <c r="G11" t="str">
        <f t="shared" ref="G11:G12" ca="1" si="1">_xlfn.FORMULATEXT(F11)</f>
        <v>=XMATCH(E11;C5:C13)</v>
      </c>
      <c r="H11" t="e">
        <f>_xlfn.TEXTJOIN("",,TEXT(E11,"d. m.")," je ",F11,". dátum v DátumC")</f>
        <v>#N/A</v>
      </c>
      <c r="I11" t="s">
        <v>108</v>
      </c>
    </row>
    <row r="12" spans="1:9" x14ac:dyDescent="0.25">
      <c r="A12">
        <v>8</v>
      </c>
      <c r="B12" s="51">
        <v>36173</v>
      </c>
      <c r="C12" s="51">
        <v>36165</v>
      </c>
      <c r="D12" s="51">
        <v>36168</v>
      </c>
      <c r="E12" s="51">
        <v>36169</v>
      </c>
      <c r="F12" t="e">
        <f>_xlfn.XMATCH(E12,D5:D13)</f>
        <v>#N/A</v>
      </c>
      <c r="G12" t="str">
        <f t="shared" ca="1" si="1"/>
        <v>=XMATCH(E12;D5:D13)</v>
      </c>
      <c r="H12" t="e">
        <f>_xlfn.TEXTJOIN("",,TEXT(E12,"d. m.")," je ",F12,". dátum v DátumD")</f>
        <v>#N/A</v>
      </c>
      <c r="I12" t="s">
        <v>54</v>
      </c>
    </row>
    <row r="13" spans="1:9" x14ac:dyDescent="0.25">
      <c r="A13">
        <v>9</v>
      </c>
      <c r="B13" s="51">
        <v>36175</v>
      </c>
      <c r="C13" s="51">
        <v>36164</v>
      </c>
      <c r="D13" s="51">
        <v>36165</v>
      </c>
      <c r="I13" t="s">
        <v>55</v>
      </c>
    </row>
    <row r="14" spans="1:9" ht="18" x14ac:dyDescent="0.35">
      <c r="E14" s="111" t="s">
        <v>66</v>
      </c>
      <c r="F14" s="111"/>
      <c r="G14" s="111"/>
      <c r="H14" s="111"/>
      <c r="I14" s="52" t="s">
        <v>53</v>
      </c>
    </row>
    <row r="15" spans="1:9" x14ac:dyDescent="0.25">
      <c r="A15" t="s">
        <v>67</v>
      </c>
      <c r="B15" t="s">
        <v>70</v>
      </c>
      <c r="E15" s="51">
        <v>36169</v>
      </c>
      <c r="F15">
        <f>_xlfn.XMATCH(E15,B5:B13,-1)</f>
        <v>5</v>
      </c>
      <c r="G15" t="str">
        <f ca="1">_xlfn.FORMULATEXT(F15)</f>
        <v>=XMATCH(E15;B5:B13;-1)</v>
      </c>
      <c r="H15" t="str">
        <f>_xlfn.TEXTJOIN("",,TEXT(E15,"d. m.")," je ",F15,". dátum v DátumB")</f>
        <v>9. 1. je 5. dátum v DátumB</v>
      </c>
    </row>
    <row r="16" spans="1:9" x14ac:dyDescent="0.25">
      <c r="A16">
        <v>1</v>
      </c>
      <c r="B16" t="s">
        <v>82</v>
      </c>
      <c r="E16" s="51">
        <v>36169</v>
      </c>
      <c r="F16">
        <f>_xlfn.XMATCH(E16,B5:B13,1)</f>
        <v>6</v>
      </c>
      <c r="G16" t="str">
        <f t="shared" ref="G16" ca="1" si="2">_xlfn.FORMULATEXT(F16)</f>
        <v>=XMATCH(E16;B5:B13;1)</v>
      </c>
      <c r="H16" t="str">
        <f>_xlfn.TEXTJOIN("",,TEXT(E16,"d. m.")," je ",F16,". dátum v DátumB")</f>
        <v>9. 1. je 6. dátum v DátumB</v>
      </c>
    </row>
    <row r="17" spans="1:9" x14ac:dyDescent="0.25">
      <c r="A17">
        <v>2</v>
      </c>
      <c r="B17" t="s">
        <v>48</v>
      </c>
      <c r="E17" s="51"/>
    </row>
    <row r="18" spans="1:9" x14ac:dyDescent="0.25">
      <c r="A18">
        <v>3</v>
      </c>
      <c r="B18" t="s">
        <v>47</v>
      </c>
      <c r="E18" s="111" t="s">
        <v>64</v>
      </c>
      <c r="F18" s="111"/>
      <c r="G18" s="111"/>
      <c r="H18" s="111"/>
    </row>
    <row r="19" spans="1:9" x14ac:dyDescent="0.25">
      <c r="A19">
        <v>4</v>
      </c>
      <c r="B19" t="s">
        <v>51</v>
      </c>
      <c r="E19" s="51" t="s">
        <v>2</v>
      </c>
      <c r="F19">
        <f>_xlfn.XMATCH(E19,B16:B24)</f>
        <v>6</v>
      </c>
      <c r="G19" t="str">
        <f ca="1">_xlfn.FORMULATEXT(F19)</f>
        <v>=XMATCH(E19;B16:B24)</v>
      </c>
      <c r="H19" t="str">
        <f>_xlfn.TEXTJOIN("",,TEXT(E19,"d. m.")," je ",F19,". meno")</f>
        <v>Evka je 6. meno</v>
      </c>
    </row>
    <row r="20" spans="1:9" x14ac:dyDescent="0.25">
      <c r="A20">
        <v>5</v>
      </c>
      <c r="B20" t="s">
        <v>5</v>
      </c>
    </row>
    <row r="21" spans="1:9" x14ac:dyDescent="0.25">
      <c r="A21">
        <v>6</v>
      </c>
      <c r="B21" t="s">
        <v>2</v>
      </c>
      <c r="E21" s="111" t="s">
        <v>74</v>
      </c>
      <c r="F21" s="111"/>
      <c r="G21" s="111"/>
      <c r="H21" s="111"/>
    </row>
    <row r="22" spans="1:9" x14ac:dyDescent="0.25">
      <c r="A22">
        <v>7</v>
      </c>
      <c r="B22" t="s">
        <v>50</v>
      </c>
      <c r="E22" s="51" t="s">
        <v>2</v>
      </c>
      <c r="F22">
        <f>_xlfn.XMATCH(E22,B16:B24,,-2)</f>
        <v>6</v>
      </c>
      <c r="G22" t="str">
        <f ca="1">_xlfn.FORMULATEXT(F22)</f>
        <v>=XMATCH(E22;B16:B24;;-2)</v>
      </c>
      <c r="H22" t="str">
        <f>_xlfn.TEXTJOIN("",,TEXT(E22,"d. m.")," je ",F22,". meno")</f>
        <v>Evka je 6. meno</v>
      </c>
    </row>
    <row r="23" spans="1:9" x14ac:dyDescent="0.25">
      <c r="A23">
        <v>8</v>
      </c>
      <c r="B23" t="s">
        <v>1</v>
      </c>
      <c r="E23" s="51" t="s">
        <v>2</v>
      </c>
      <c r="F23" t="e">
        <f>_xlfn.XMATCH(E23,B16:B24,,2)</f>
        <v>#N/A</v>
      </c>
      <c r="G23" t="str">
        <f t="shared" ref="G23" ca="1" si="3">_xlfn.FORMULATEXT(F23)</f>
        <v>=XMATCH(E23;B16:B24;;2)</v>
      </c>
      <c r="H23" t="e">
        <f>_xlfn.TEXTJOIN("",,TEXT(E23,"d. m.")," je ",F23,". meno")</f>
        <v>#N/A</v>
      </c>
      <c r="I23" t="s">
        <v>76</v>
      </c>
    </row>
    <row r="24" spans="1:9" x14ac:dyDescent="0.25">
      <c r="A24">
        <v>9</v>
      </c>
      <c r="B24" t="s">
        <v>49</v>
      </c>
      <c r="E24" s="51" t="s">
        <v>2</v>
      </c>
      <c r="F24">
        <f>_xlfn.XMATCH(E24,B16:B24,1,2)</f>
        <v>1</v>
      </c>
      <c r="G24" t="str">
        <f ca="1">_xlfn.FORMULATEXT(F24)</f>
        <v>=XMATCH(E24;B16:B24;1;2)</v>
      </c>
      <c r="H24" t="str">
        <f>_xlfn.TEXTJOIN("",,TEXT(E24,"d. m.")," je ",F24,". meno")</f>
        <v>Evka je 1. meno</v>
      </c>
      <c r="I24" t="s">
        <v>75</v>
      </c>
    </row>
    <row r="26" spans="1:9" x14ac:dyDescent="0.25">
      <c r="E26" s="111" t="s">
        <v>68</v>
      </c>
      <c r="F26" s="111"/>
      <c r="G26" s="111"/>
      <c r="H26" s="111"/>
    </row>
    <row r="27" spans="1:9" x14ac:dyDescent="0.25">
      <c r="E27" s="51" t="s">
        <v>71</v>
      </c>
      <c r="F27">
        <f>_xlfn.XMATCH(E27,B16:B24,2)</f>
        <v>3</v>
      </c>
      <c r="G27" t="str">
        <f ca="1">_xlfn.FORMULATEXT(F27)</f>
        <v>=XMATCH(E27;B16:B24;2)</v>
      </c>
      <c r="H27" t="str">
        <f>_xlfn.TEXTJOIN("",,TEXT(E27,"d. m.")," je ",F27,". meno")</f>
        <v>*anka je 3. meno</v>
      </c>
      <c r="I27" t="s">
        <v>73</v>
      </c>
    </row>
    <row r="28" spans="1:9" x14ac:dyDescent="0.25">
      <c r="E28" s="51" t="s">
        <v>72</v>
      </c>
      <c r="F28">
        <f>_xlfn.XMATCH("*"&amp;E28,B16:B24,2)</f>
        <v>3</v>
      </c>
      <c r="G28" t="str">
        <f ca="1">_xlfn.FORMULATEXT(F28)</f>
        <v>=XMATCH("*"&amp;E28;B16:B24;2)</v>
      </c>
      <c r="H28" t="str">
        <f>_xlfn.TEXTJOIN("",,TEXT(E28,"d. m.")," je ",F28,". meno")</f>
        <v>anka je 3. meno</v>
      </c>
    </row>
    <row r="30" spans="1:9" x14ac:dyDescent="0.25">
      <c r="E30" s="111" t="s">
        <v>78</v>
      </c>
      <c r="F30" s="111"/>
      <c r="G30" s="111"/>
      <c r="H30" s="111"/>
    </row>
    <row r="31" spans="1:9" x14ac:dyDescent="0.25">
      <c r="E31" s="51" t="s">
        <v>77</v>
      </c>
      <c r="F31">
        <f>_xlfn.XMATCH(E31,B16:B25,2,1)</f>
        <v>3</v>
      </c>
      <c r="G31" t="str">
        <f ca="1">_xlfn.FORMULATEXT(F31)</f>
        <v>=XMATCH(E31;B16:B25;2;1)</v>
      </c>
      <c r="H31" t="str">
        <f>_xlfn.TEXTJOIN("",,TEXT(E31,"d. m.")," je ",F31,". meno")</f>
        <v>J*ka je 3. meno</v>
      </c>
    </row>
    <row r="32" spans="1:9" x14ac:dyDescent="0.25">
      <c r="E32" s="51" t="s">
        <v>77</v>
      </c>
      <c r="F32">
        <f>_xlfn.XMATCH(E32,B16:B25,2,-1)</f>
        <v>3</v>
      </c>
      <c r="G32" t="str">
        <f ca="1">_xlfn.FORMULATEXT(F32)</f>
        <v>=XMATCH(E32;B16:B25;2;-1)</v>
      </c>
      <c r="H32" t="str">
        <f>_xlfn.TEXTJOIN("",,TEXT(E32,"d. m.")," je ",F32,". meno")</f>
        <v>J*ka je 3. meno</v>
      </c>
    </row>
    <row r="33" spans="3:9" x14ac:dyDescent="0.25">
      <c r="E33" s="51"/>
    </row>
    <row r="35" spans="3:9" x14ac:dyDescent="0.25">
      <c r="C35" s="49" t="s">
        <v>94</v>
      </c>
      <c r="D35" t="s">
        <v>70</v>
      </c>
      <c r="E35" s="140" t="s">
        <v>79</v>
      </c>
      <c r="F35" s="140"/>
      <c r="G35" s="140"/>
      <c r="H35" s="140"/>
    </row>
    <row r="36" spans="3:9" x14ac:dyDescent="0.25">
      <c r="C36" s="51">
        <v>36164</v>
      </c>
      <c r="D36" t="s">
        <v>82</v>
      </c>
      <c r="E36" s="134" t="s">
        <v>80</v>
      </c>
      <c r="F36" s="134"/>
      <c r="G36" s="134"/>
    </row>
    <row r="37" spans="3:9" x14ac:dyDescent="0.25">
      <c r="C37" s="51">
        <v>36165</v>
      </c>
      <c r="D37" t="s">
        <v>48</v>
      </c>
      <c r="F37" t="str">
        <f>$C$35</f>
        <v>Dátum svadby</v>
      </c>
    </row>
    <row r="38" spans="3:9" x14ac:dyDescent="0.25">
      <c r="C38" s="51">
        <v>36166</v>
      </c>
      <c r="D38" t="s">
        <v>47</v>
      </c>
      <c r="E38" t="s">
        <v>48</v>
      </c>
      <c r="F38" s="53">
        <f>_xlfn.XLOOKUP(E38,$D$36:$D$44,$C$36:$C$44)</f>
        <v>36165</v>
      </c>
      <c r="G38" t="str">
        <f ca="1">_xlfn.FORMULATEXT(F38)</f>
        <v>=XLOOKUP(E38;$D$36:$D$44;$C$36:$C$44)</v>
      </c>
    </row>
    <row r="39" spans="3:9" x14ac:dyDescent="0.25">
      <c r="C39" s="51">
        <v>36167</v>
      </c>
      <c r="D39" t="s">
        <v>51</v>
      </c>
    </row>
    <row r="40" spans="3:9" x14ac:dyDescent="0.25">
      <c r="C40" s="51">
        <v>36168</v>
      </c>
      <c r="D40" t="s">
        <v>5</v>
      </c>
      <c r="E40" s="134" t="s">
        <v>85</v>
      </c>
      <c r="F40" s="134"/>
      <c r="G40" s="134"/>
    </row>
    <row r="41" spans="3:9" x14ac:dyDescent="0.25">
      <c r="C41" s="51">
        <v>36171</v>
      </c>
      <c r="D41" t="s">
        <v>2</v>
      </c>
      <c r="F41" t="str">
        <f>$C$35</f>
        <v>Dátum svadby</v>
      </c>
    </row>
    <row r="42" spans="3:9" x14ac:dyDescent="0.25">
      <c r="C42" s="51">
        <v>36172</v>
      </c>
      <c r="D42" t="s">
        <v>50</v>
      </c>
      <c r="E42" t="s">
        <v>81</v>
      </c>
      <c r="F42" s="53" t="e">
        <f>_xlfn.XLOOKUP(E42,$D$36:$D$44,$C$36:$C$44)</f>
        <v>#N/A</v>
      </c>
      <c r="G42" t="str">
        <f ca="1">_xlfn.FORMULATEXT(F42)</f>
        <v>=XLOOKUP(E42;$D$36:$D$44;$C$36:$C$44)</v>
      </c>
      <c r="I42" t="s">
        <v>83</v>
      </c>
    </row>
    <row r="43" spans="3:9" x14ac:dyDescent="0.25">
      <c r="C43" s="51">
        <v>36173</v>
      </c>
      <c r="D43" t="s">
        <v>1</v>
      </c>
      <c r="E43" t="s">
        <v>81</v>
      </c>
      <c r="F43" s="53" t="str">
        <f>_xlfn.XLOOKUP(E43,$D$36:$D$44,$C$36:$C$44,"Odletela, nevedno kam.")</f>
        <v>Odletela, nevedno kam.</v>
      </c>
      <c r="G43" s="134" t="str">
        <f t="shared" ref="G43:G47" ca="1" si="4">_xlfn.FORMULATEXT(F43)</f>
        <v>=XLOOKUP(E43;$D$36:$D$44;$C$36:$C$44;"Odletela, nevedno kam.")</v>
      </c>
      <c r="H43" s="134"/>
      <c r="I43" t="s">
        <v>84</v>
      </c>
    </row>
    <row r="44" spans="3:9" x14ac:dyDescent="0.25">
      <c r="C44" s="51">
        <v>36175</v>
      </c>
      <c r="D44" t="s">
        <v>49</v>
      </c>
      <c r="E44" t="s">
        <v>81</v>
      </c>
      <c r="F44" s="53">
        <f>_xlfn.XLOOKUP(E44,$D$36:$D$44,$C$36:$C$44,,-1)</f>
        <v>36165</v>
      </c>
      <c r="G44" t="str">
        <f t="shared" ca="1" si="4"/>
        <v>=XLOOKUP(E44;$D$36:$D$44;$C$36:$C$44;;-1)</v>
      </c>
    </row>
    <row r="45" spans="3:9" x14ac:dyDescent="0.25">
      <c r="E45" t="s">
        <v>81</v>
      </c>
      <c r="F45" s="53">
        <f>_xlfn.XLOOKUP(E45,$D$36:$D$44,$C$36:$C$44,,1)</f>
        <v>36164</v>
      </c>
      <c r="G45" t="str">
        <f t="shared" ca="1" si="4"/>
        <v>=XLOOKUP(E45;$D$36:$D$44;$C$36:$C$44;;1)</v>
      </c>
    </row>
    <row r="46" spans="3:9" x14ac:dyDescent="0.25">
      <c r="E46" t="s">
        <v>81</v>
      </c>
      <c r="F46" s="53">
        <f>_xlfn.XLOOKUP(E46,$D$36:$D$44,$C$36:$C$44,1)</f>
        <v>1</v>
      </c>
      <c r="G46" t="str">
        <f t="shared" ca="1" si="4"/>
        <v>=XLOOKUP(E46;$D$36:$D$44;$C$36:$C$44;1)</v>
      </c>
      <c r="I46" t="s">
        <v>104</v>
      </c>
    </row>
    <row r="47" spans="3:9" x14ac:dyDescent="0.25">
      <c r="E47" t="s">
        <v>81</v>
      </c>
      <c r="F47" s="53">
        <f>_xlfn.XLOOKUP(E47,$D$36:$D$44,$C$36:$C$44,,-1,-2)</f>
        <v>36165</v>
      </c>
      <c r="G47" t="str">
        <f t="shared" ca="1" si="4"/>
        <v>=XLOOKUP(E47;$D$36:$D$44;$C$36:$C$44;;-1;-2)</v>
      </c>
      <c r="I47" s="111" t="s">
        <v>105</v>
      </c>
    </row>
    <row r="48" spans="3:9" x14ac:dyDescent="0.25">
      <c r="E48" t="s">
        <v>81</v>
      </c>
      <c r="F48" s="53" t="e">
        <f>_xlfn.XLOOKUP(E48,$D$37:$D$44,$C$36:$C$44,,-1,-2)</f>
        <v>#VALUE!</v>
      </c>
      <c r="G48" t="str">
        <f t="shared" ref="G48" ca="1" si="5">_xlfn.FORMULATEXT(F48)</f>
        <v>=XLOOKUP(E48;$D$37:$D$44;$C$36:$C$44;;-1;-2)</v>
      </c>
      <c r="I48" s="111"/>
    </row>
    <row r="51" spans="1:9" x14ac:dyDescent="0.25">
      <c r="E51" s="139" t="s">
        <v>86</v>
      </c>
      <c r="F51" s="139"/>
      <c r="G51" s="139"/>
      <c r="H51" s="139"/>
    </row>
    <row r="53" spans="1:9" ht="15.75" thickBot="1" x14ac:dyDescent="0.3">
      <c r="A53" s="82" t="s">
        <v>125</v>
      </c>
      <c r="B53" s="82"/>
    </row>
    <row r="54" spans="1:9" x14ac:dyDescent="0.25">
      <c r="B54" s="84" t="s">
        <v>109</v>
      </c>
      <c r="C54" s="85" t="s">
        <v>122</v>
      </c>
      <c r="D54" s="85" t="s">
        <v>123</v>
      </c>
      <c r="E54" s="86" t="s">
        <v>124</v>
      </c>
      <c r="G54" s="83" t="s">
        <v>126</v>
      </c>
    </row>
    <row r="55" spans="1:9" x14ac:dyDescent="0.25">
      <c r="B55" s="87" t="s">
        <v>110</v>
      </c>
      <c r="C55">
        <v>605.08000000000004</v>
      </c>
      <c r="D55">
        <v>274.89999999999998</v>
      </c>
      <c r="E55" s="88">
        <v>851.94</v>
      </c>
      <c r="G55" s="92" t="s">
        <v>111</v>
      </c>
    </row>
    <row r="56" spans="1:9" x14ac:dyDescent="0.25">
      <c r="B56" s="87" t="s">
        <v>111</v>
      </c>
      <c r="C56">
        <v>495.93</v>
      </c>
      <c r="D56">
        <v>891.73</v>
      </c>
      <c r="E56" s="88">
        <v>388.22</v>
      </c>
      <c r="G56" s="92" t="s">
        <v>124</v>
      </c>
    </row>
    <row r="57" spans="1:9" x14ac:dyDescent="0.25">
      <c r="B57" s="87" t="s">
        <v>112</v>
      </c>
      <c r="C57">
        <v>692.69</v>
      </c>
      <c r="D57">
        <v>220.06</v>
      </c>
      <c r="E57" s="88">
        <v>481.62</v>
      </c>
    </row>
    <row r="58" spans="1:9" x14ac:dyDescent="0.25">
      <c r="B58" s="87" t="s">
        <v>113</v>
      </c>
      <c r="C58">
        <v>109.78</v>
      </c>
      <c r="D58">
        <v>742.67</v>
      </c>
      <c r="E58" s="88">
        <v>131.32</v>
      </c>
      <c r="G58" s="82" t="s">
        <v>129</v>
      </c>
    </row>
    <row r="59" spans="1:9" x14ac:dyDescent="0.25">
      <c r="B59" s="87" t="s">
        <v>114</v>
      </c>
      <c r="C59">
        <v>465.15</v>
      </c>
      <c r="D59">
        <v>728.36</v>
      </c>
      <c r="E59" s="88">
        <v>669.02</v>
      </c>
      <c r="G59" s="83" t="s">
        <v>122</v>
      </c>
      <c r="H59" s="83" t="s">
        <v>123</v>
      </c>
      <c r="I59" s="83" t="s">
        <v>124</v>
      </c>
    </row>
    <row r="60" spans="1:9" x14ac:dyDescent="0.25">
      <c r="B60" s="87" t="s">
        <v>115</v>
      </c>
      <c r="C60">
        <v>431.46</v>
      </c>
      <c r="D60">
        <v>92.02</v>
      </c>
      <c r="E60" s="88">
        <v>512</v>
      </c>
      <c r="F60" s="52" t="str">
        <f>_xlfn.CONCAT("tržby za ",G55)</f>
        <v>tržby za február</v>
      </c>
      <c r="G60" cm="1">
        <f t="array" ref="G60:I60">_xlfn.XLOOKUP(G55,B55:B66,C55:E66)</f>
        <v>495.93</v>
      </c>
      <c r="H60">
        <v>891.73</v>
      </c>
      <c r="I60">
        <v>388.22</v>
      </c>
    </row>
    <row r="61" spans="1:9" x14ac:dyDescent="0.25">
      <c r="B61" s="87" t="s">
        <v>116</v>
      </c>
      <c r="C61">
        <v>785.87</v>
      </c>
      <c r="D61">
        <v>59.99</v>
      </c>
      <c r="E61" s="88">
        <v>893.28</v>
      </c>
      <c r="G61" s="83" t="s">
        <v>124</v>
      </c>
      <c r="H61" s="83" t="s">
        <v>122</v>
      </c>
      <c r="I61" s="83" t="s">
        <v>123</v>
      </c>
    </row>
    <row r="62" spans="1:9" x14ac:dyDescent="0.25">
      <c r="B62" s="87" t="s">
        <v>117</v>
      </c>
      <c r="C62">
        <v>283.14</v>
      </c>
      <c r="D62">
        <v>857.27</v>
      </c>
      <c r="E62" s="88">
        <v>551.79999999999995</v>
      </c>
      <c r="F62" t="s">
        <v>132</v>
      </c>
      <c r="G62" cm="1">
        <f t="array" ref="G62:I62">_xlfn.XLOOKUP(G55,B55:B66,CHOOSE({1,2,3},E55:E66,C55:C66,D55:D66))</f>
        <v>388.22</v>
      </c>
      <c r="H62">
        <v>495.93</v>
      </c>
      <c r="I62">
        <v>891.73</v>
      </c>
    </row>
    <row r="63" spans="1:9" x14ac:dyDescent="0.25">
      <c r="B63" s="87" t="s">
        <v>118</v>
      </c>
      <c r="C63">
        <v>426.14</v>
      </c>
      <c r="D63">
        <v>160.38</v>
      </c>
      <c r="E63" s="88">
        <v>76.37</v>
      </c>
      <c r="F63" t="s">
        <v>133</v>
      </c>
      <c r="G63" cm="1">
        <f t="array" ref="G63:I63">_xlfn.XLOOKUP(G55,B55:B66,CHOOSE({3,1,2},C55:C66,D55:D66,E55:E66))</f>
        <v>388.22</v>
      </c>
      <c r="H63">
        <v>495.93</v>
      </c>
      <c r="I63">
        <v>891.73</v>
      </c>
    </row>
    <row r="64" spans="1:9" x14ac:dyDescent="0.25">
      <c r="B64" s="87" t="s">
        <v>119</v>
      </c>
      <c r="C64">
        <v>647.47</v>
      </c>
      <c r="D64">
        <v>430.5</v>
      </c>
      <c r="E64" s="88">
        <v>917.78</v>
      </c>
      <c r="F64" t="s">
        <v>128</v>
      </c>
      <c r="G64" cm="1">
        <f t="array" ref="G64:I64">_xlfn.XLOOKUP(G55,B55:B66,_xlfn.CHOOSECOLS(C55:E66,3,1,2))</f>
        <v>388.22</v>
      </c>
      <c r="H64">
        <v>495.93</v>
      </c>
      <c r="I64">
        <v>891.73</v>
      </c>
    </row>
    <row r="65" spans="2:8" x14ac:dyDescent="0.25">
      <c r="B65" s="87" t="s">
        <v>120</v>
      </c>
      <c r="C65">
        <v>480.84</v>
      </c>
      <c r="D65">
        <v>853.32</v>
      </c>
      <c r="E65" s="88">
        <v>630.04</v>
      </c>
      <c r="G65" t="s">
        <v>131</v>
      </c>
    </row>
    <row r="66" spans="2:8" ht="15.75" thickBot="1" x14ac:dyDescent="0.3">
      <c r="B66" s="89" t="s">
        <v>121</v>
      </c>
      <c r="C66" s="90">
        <v>24.75</v>
      </c>
      <c r="D66" s="90">
        <v>466.18</v>
      </c>
      <c r="E66" s="91">
        <v>188.74</v>
      </c>
      <c r="F66" s="52" t="s">
        <v>127</v>
      </c>
      <c r="G66" cm="1">
        <f t="array" ref="G66">_xlfn.XLOOKUP(G55,B55:B66,_xlfn.XLOOKUP(G56,C54:E54,C55:E66))</f>
        <v>388.22</v>
      </c>
      <c r="H66" t="str">
        <f ca="1">_xlfn.FORMULATEXT(G66)</f>
        <v>=XLOOKUP(G55;B55:B66;XLOOKUP(G56;C54:E54;C55:E66))</v>
      </c>
    </row>
    <row r="67" spans="2:8" x14ac:dyDescent="0.25">
      <c r="F67" s="52" t="s">
        <v>128</v>
      </c>
      <c r="G67" cm="1">
        <f t="array" ref="G67">_xlfn.XLOOKUP(G56,C54:E54,_xlfn.XLOOKUP(G55,B55:B66,C55:E66))</f>
        <v>388.22</v>
      </c>
      <c r="H67" t="str">
        <f ca="1">_xlfn.FORMULATEXT(G67)</f>
        <v>=XLOOKUP(G56;C54:E54;XLOOKUP(G55;B55:B66;C55:E66))</v>
      </c>
    </row>
    <row r="68" spans="2:8" x14ac:dyDescent="0.25">
      <c r="F68" s="52" t="s">
        <v>130</v>
      </c>
      <c r="G68" cm="1">
        <f t="array" ref="G68">INDEX(C55:E66,_xlfn.XMATCH(G55,B55:B66),_xlfn.XMATCH(G56,C54:E54))</f>
        <v>388.22</v>
      </c>
      <c r="H68" t="str">
        <f ca="1">_xlfn.FORMULATEXT(G68)</f>
        <v>=INDEX(C55:E66;XMATCH(G55;B55:B66);XMATCH(G56;C54:E54))</v>
      </c>
    </row>
    <row r="70" spans="2:8" x14ac:dyDescent="0.25">
      <c r="E70" t="s">
        <v>134</v>
      </c>
    </row>
    <row r="71" spans="2:8" x14ac:dyDescent="0.25">
      <c r="D71" t="s">
        <v>136</v>
      </c>
      <c r="E71" s="92" t="s">
        <v>113</v>
      </c>
    </row>
    <row r="72" spans="2:8" x14ac:dyDescent="0.25">
      <c r="D72" t="s">
        <v>137</v>
      </c>
      <c r="E72" s="92" t="s">
        <v>116</v>
      </c>
    </row>
    <row r="73" spans="2:8" x14ac:dyDescent="0.25">
      <c r="F73" s="83" t="s">
        <v>123</v>
      </c>
    </row>
    <row r="74" spans="2:8" x14ac:dyDescent="0.25">
      <c r="E74" s="52" t="s">
        <v>135</v>
      </c>
      <c r="F74">
        <f>SUM(_xlfn.XLOOKUP(E71,B55:B66,D55:D66):_xlfn.XLOOKUP(E72,B55:B66,D55:D66))</f>
        <v>1623.04</v>
      </c>
      <c r="G74" t="str">
        <f ca="1">_xlfn.FORMULATEXT(F74)</f>
        <v>=SUM(XLOOKUP(E71;B55:B66;D55:D66):XLOOKUP(E72;B55:B66;D55:D66))</v>
      </c>
    </row>
    <row r="76" spans="2:8" x14ac:dyDescent="0.25">
      <c r="E76" s="83" t="s">
        <v>123</v>
      </c>
    </row>
    <row r="77" spans="2:8" x14ac:dyDescent="0.25">
      <c r="D77" t="s">
        <v>111</v>
      </c>
      <c r="E77" cm="1">
        <f t="array" ref="E77:E80">_xlfn.XLOOKUP(D77:D80,B55:B66,D55:D66)</f>
        <v>891.73</v>
      </c>
    </row>
    <row r="78" spans="2:8" x14ac:dyDescent="0.25">
      <c r="D78" t="s">
        <v>114</v>
      </c>
      <c r="E78">
        <v>728.36</v>
      </c>
    </row>
    <row r="79" spans="2:8" x14ac:dyDescent="0.25">
      <c r="D79" t="s">
        <v>117</v>
      </c>
      <c r="E79">
        <v>857.27</v>
      </c>
    </row>
    <row r="80" spans="2:8" x14ac:dyDescent="0.25">
      <c r="D80" t="s">
        <v>110</v>
      </c>
      <c r="E80">
        <v>274.89999999999998</v>
      </c>
    </row>
    <row r="83" spans="4:5" x14ac:dyDescent="0.25">
      <c r="E83" s="92" t="s">
        <v>124</v>
      </c>
    </row>
    <row r="84" spans="4:5" x14ac:dyDescent="0.25">
      <c r="D84" t="s">
        <v>111</v>
      </c>
      <c r="E84" cm="1">
        <f t="array" ref="E84:E87">_xlfn.XLOOKUP(D84:D87,B55:B66,_xlfn.CHOOSECOLS(C55:E66,_xlfn.XMATCH(E83,C54:E54)))</f>
        <v>388.22</v>
      </c>
    </row>
    <row r="85" spans="4:5" x14ac:dyDescent="0.25">
      <c r="D85" t="s">
        <v>114</v>
      </c>
      <c r="E85">
        <v>669.02</v>
      </c>
    </row>
    <row r="86" spans="4:5" x14ac:dyDescent="0.25">
      <c r="D86" t="s">
        <v>117</v>
      </c>
      <c r="E86">
        <v>551.79999999999995</v>
      </c>
    </row>
    <row r="87" spans="4:5" x14ac:dyDescent="0.25">
      <c r="D87" t="s">
        <v>110</v>
      </c>
      <c r="E87">
        <v>851.94</v>
      </c>
    </row>
  </sheetData>
  <sortState xmlns:xlrd2="http://schemas.microsoft.com/office/spreadsheetml/2017/richdata2" ref="B16:B24">
    <sortCondition descending="1" ref="B16:B24"/>
  </sortState>
  <mergeCells count="14">
    <mergeCell ref="E3:H3"/>
    <mergeCell ref="E4:H4"/>
    <mergeCell ref="E9:H9"/>
    <mergeCell ref="E14:H14"/>
    <mergeCell ref="E26:H26"/>
    <mergeCell ref="G43:H43"/>
    <mergeCell ref="E51:H51"/>
    <mergeCell ref="I47:I48"/>
    <mergeCell ref="E30:H30"/>
    <mergeCell ref="E18:H18"/>
    <mergeCell ref="E21:H21"/>
    <mergeCell ref="E35:H35"/>
    <mergeCell ref="E40:G40"/>
    <mergeCell ref="E36:G36"/>
  </mergeCells>
  <phoneticPr fontId="9" type="noConversion"/>
  <dataValidations count="2">
    <dataValidation type="list" allowBlank="1" showInputMessage="1" showErrorMessage="1" sqref="G55 E71:E72" xr:uid="{301CDB2D-C660-486B-A2CF-9D9CFD9B7AAA}">
      <formula1>$B$55:$B$66</formula1>
    </dataValidation>
    <dataValidation type="list" allowBlank="1" showInputMessage="1" showErrorMessage="1" sqref="G56 E83" xr:uid="{0DDFE470-CFA9-4539-958F-FE588097C24E}">
      <formula1>$C$54:$E$54</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A2823-F0C9-4737-8021-AA10133E22DC}">
  <dimension ref="A1:Q152"/>
  <sheetViews>
    <sheetView workbookViewId="0"/>
  </sheetViews>
  <sheetFormatPr defaultRowHeight="15" x14ac:dyDescent="0.25"/>
  <cols>
    <col min="2" max="2" width="10.7109375" bestFit="1" customWidth="1"/>
    <col min="3" max="3" width="12.42578125" bestFit="1" customWidth="1"/>
    <col min="4" max="4" width="8.42578125" bestFit="1" customWidth="1"/>
    <col min="5" max="5" width="6.42578125" bestFit="1" customWidth="1"/>
    <col min="6" max="6" width="8.140625" bestFit="1" customWidth="1"/>
    <col min="7" max="7" width="15.28515625" bestFit="1" customWidth="1"/>
    <col min="8" max="8" width="11" bestFit="1" customWidth="1"/>
    <col min="9" max="9" width="8.140625" bestFit="1" customWidth="1"/>
    <col min="10" max="10" width="11.5703125" bestFit="1" customWidth="1"/>
    <col min="11" max="11" width="10.140625" bestFit="1" customWidth="1"/>
    <col min="12" max="12" width="7.42578125" bestFit="1" customWidth="1"/>
    <col min="13" max="13" width="7.85546875" bestFit="1" customWidth="1"/>
    <col min="14" max="14" width="16.42578125" bestFit="1" customWidth="1"/>
    <col min="15" max="15" width="9.42578125" bestFit="1" customWidth="1"/>
    <col min="16" max="16" width="6.28515625" bestFit="1" customWidth="1"/>
    <col min="17" max="17" width="9.42578125" bestFit="1" customWidth="1"/>
  </cols>
  <sheetData>
    <row r="1" spans="1:17" x14ac:dyDescent="0.25">
      <c r="A1" s="110"/>
      <c r="B1" s="134" t="s">
        <v>384</v>
      </c>
      <c r="C1" s="134"/>
      <c r="D1" s="134"/>
      <c r="E1" s="134"/>
      <c r="F1" s="134"/>
      <c r="G1" s="134"/>
      <c r="H1" s="134"/>
      <c r="I1" s="134"/>
      <c r="J1" s="134"/>
      <c r="K1" s="134"/>
      <c r="L1" s="134"/>
      <c r="M1" s="134"/>
      <c r="N1" s="134"/>
      <c r="O1" s="134"/>
      <c r="P1" s="134"/>
    </row>
    <row r="2" spans="1:17" x14ac:dyDescent="0.25">
      <c r="A2" s="110"/>
      <c r="B2" s="134" t="s">
        <v>385</v>
      </c>
      <c r="C2" s="134"/>
      <c r="D2" s="134"/>
      <c r="E2" s="134"/>
      <c r="F2" s="134"/>
      <c r="G2" s="134"/>
      <c r="H2" s="134"/>
      <c r="I2" s="134"/>
      <c r="J2" s="134"/>
      <c r="K2" s="134"/>
      <c r="L2" s="134"/>
      <c r="M2" s="134"/>
      <c r="N2" s="134"/>
      <c r="O2" s="134"/>
      <c r="P2" s="134"/>
    </row>
    <row r="4" spans="1:17" x14ac:dyDescent="0.25">
      <c r="B4" s="108" t="s">
        <v>70</v>
      </c>
      <c r="C4" s="108" t="s">
        <v>161</v>
      </c>
      <c r="D4" s="108" t="s">
        <v>162</v>
      </c>
      <c r="E4" s="108" t="s">
        <v>163</v>
      </c>
      <c r="F4" s="108" t="s">
        <v>164</v>
      </c>
      <c r="G4" s="108" t="s">
        <v>380</v>
      </c>
      <c r="H4" s="108" t="s">
        <v>165</v>
      </c>
      <c r="I4" s="108" t="s">
        <v>166</v>
      </c>
      <c r="J4" s="108" t="s">
        <v>167</v>
      </c>
      <c r="K4" s="108" t="s">
        <v>168</v>
      </c>
      <c r="L4" s="108" t="s">
        <v>169</v>
      </c>
      <c r="M4" s="108" t="s">
        <v>170</v>
      </c>
      <c r="N4" s="108" t="s">
        <v>171</v>
      </c>
      <c r="O4" s="108" t="s">
        <v>172</v>
      </c>
      <c r="P4" s="108" t="s">
        <v>173</v>
      </c>
      <c r="Q4" s="108" t="s">
        <v>174</v>
      </c>
    </row>
    <row r="5" spans="1:17" x14ac:dyDescent="0.25">
      <c r="B5" s="109" t="s">
        <v>175</v>
      </c>
      <c r="C5" s="109" t="s">
        <v>176</v>
      </c>
      <c r="D5" s="109" t="s">
        <v>177</v>
      </c>
      <c r="E5" s="109">
        <v>2</v>
      </c>
      <c r="F5" s="109">
        <v>4</v>
      </c>
      <c r="H5" s="109">
        <v>2</v>
      </c>
      <c r="I5" s="109">
        <v>30906</v>
      </c>
      <c r="J5" s="109">
        <v>46</v>
      </c>
      <c r="K5" s="109">
        <v>11</v>
      </c>
      <c r="L5" s="109" t="s">
        <v>178</v>
      </c>
      <c r="M5" s="109" t="s">
        <v>179</v>
      </c>
      <c r="N5" s="109">
        <v>2</v>
      </c>
      <c r="O5" s="109">
        <v>7</v>
      </c>
      <c r="P5" s="109">
        <v>197</v>
      </c>
      <c r="Q5" s="109">
        <v>66</v>
      </c>
    </row>
    <row r="6" spans="1:17" x14ac:dyDescent="0.25">
      <c r="B6" s="109" t="s">
        <v>180</v>
      </c>
      <c r="C6" s="109" t="s">
        <v>181</v>
      </c>
      <c r="D6" s="109" t="s">
        <v>182</v>
      </c>
      <c r="E6" s="109">
        <v>1</v>
      </c>
      <c r="F6" s="109">
        <v>3</v>
      </c>
      <c r="H6" s="109">
        <v>3</v>
      </c>
      <c r="I6" s="109">
        <v>30145</v>
      </c>
      <c r="J6" s="109">
        <v>166</v>
      </c>
      <c r="K6" s="109">
        <v>8</v>
      </c>
      <c r="L6" s="109" t="s">
        <v>183</v>
      </c>
      <c r="M6" s="109" t="s">
        <v>184</v>
      </c>
      <c r="N6" s="109">
        <v>4</v>
      </c>
      <c r="O6" s="109">
        <v>482</v>
      </c>
      <c r="P6" s="109">
        <v>161</v>
      </c>
      <c r="Q6" s="109">
        <v>47</v>
      </c>
    </row>
    <row r="7" spans="1:17" x14ac:dyDescent="0.25">
      <c r="B7" s="109" t="s">
        <v>185</v>
      </c>
      <c r="C7" s="109" t="s">
        <v>186</v>
      </c>
      <c r="D7" s="109" t="s">
        <v>187</v>
      </c>
      <c r="E7" s="109">
        <v>1</v>
      </c>
      <c r="F7" s="109">
        <v>3</v>
      </c>
      <c r="H7" s="109">
        <v>10</v>
      </c>
      <c r="I7" s="109">
        <v>29639</v>
      </c>
      <c r="J7" s="109">
        <v>114</v>
      </c>
      <c r="K7" s="109">
        <v>18</v>
      </c>
      <c r="L7" s="109" t="s">
        <v>188</v>
      </c>
      <c r="M7" s="109" t="s">
        <v>189</v>
      </c>
      <c r="N7" s="109">
        <v>3</v>
      </c>
      <c r="O7" s="109">
        <v>720</v>
      </c>
      <c r="P7" s="109">
        <v>150</v>
      </c>
      <c r="Q7" s="109">
        <v>78</v>
      </c>
    </row>
    <row r="8" spans="1:17" x14ac:dyDescent="0.25">
      <c r="B8" s="109" t="s">
        <v>190</v>
      </c>
      <c r="C8" s="109" t="s">
        <v>191</v>
      </c>
      <c r="D8" s="109" t="s">
        <v>182</v>
      </c>
      <c r="E8" s="109">
        <v>2</v>
      </c>
      <c r="F8" s="109">
        <v>4</v>
      </c>
      <c r="H8" s="109">
        <v>12</v>
      </c>
      <c r="I8" s="109">
        <v>30475</v>
      </c>
      <c r="J8" s="109">
        <v>128</v>
      </c>
      <c r="K8" s="109">
        <v>16</v>
      </c>
      <c r="L8" s="109" t="s">
        <v>178</v>
      </c>
      <c r="M8" s="109" t="s">
        <v>189</v>
      </c>
      <c r="N8" s="109">
        <v>0</v>
      </c>
      <c r="O8" s="109">
        <v>733</v>
      </c>
      <c r="P8" s="109">
        <v>182</v>
      </c>
      <c r="Q8" s="109">
        <v>90</v>
      </c>
    </row>
    <row r="9" spans="1:17" x14ac:dyDescent="0.25">
      <c r="B9" s="109" t="s">
        <v>192</v>
      </c>
      <c r="C9" s="109" t="s">
        <v>193</v>
      </c>
      <c r="D9" s="109" t="s">
        <v>177</v>
      </c>
      <c r="E9" s="109">
        <v>3</v>
      </c>
      <c r="F9" s="109">
        <v>3</v>
      </c>
      <c r="H9" s="109">
        <v>13</v>
      </c>
      <c r="I9" s="109">
        <v>30855</v>
      </c>
      <c r="J9" s="109">
        <v>44</v>
      </c>
      <c r="K9" s="109">
        <v>14</v>
      </c>
      <c r="L9" s="109" t="s">
        <v>178</v>
      </c>
      <c r="M9" s="109" t="s">
        <v>179</v>
      </c>
      <c r="N9" s="109">
        <v>4</v>
      </c>
      <c r="O9" s="109">
        <v>971</v>
      </c>
      <c r="P9" s="109">
        <v>185</v>
      </c>
      <c r="Q9" s="109">
        <v>94</v>
      </c>
    </row>
    <row r="10" spans="1:17" x14ac:dyDescent="0.25">
      <c r="B10" s="109" t="s">
        <v>194</v>
      </c>
      <c r="C10" s="109" t="s">
        <v>195</v>
      </c>
      <c r="D10" s="109" t="s">
        <v>182</v>
      </c>
      <c r="E10" s="109">
        <v>3</v>
      </c>
      <c r="F10" s="109">
        <v>4</v>
      </c>
      <c r="H10" s="109">
        <v>0</v>
      </c>
      <c r="I10" s="109">
        <v>30685</v>
      </c>
      <c r="J10" s="109">
        <v>34</v>
      </c>
      <c r="K10" s="109">
        <v>3</v>
      </c>
      <c r="L10" s="109" t="s">
        <v>183</v>
      </c>
      <c r="M10" s="109" t="s">
        <v>184</v>
      </c>
      <c r="N10" s="109">
        <v>1</v>
      </c>
      <c r="O10" s="109">
        <v>997</v>
      </c>
      <c r="P10" s="109">
        <v>188</v>
      </c>
      <c r="Q10" s="109">
        <v>46</v>
      </c>
    </row>
    <row r="11" spans="1:17" x14ac:dyDescent="0.25">
      <c r="B11" s="109" t="s">
        <v>196</v>
      </c>
      <c r="C11" s="109" t="s">
        <v>197</v>
      </c>
      <c r="D11" s="109" t="s">
        <v>177</v>
      </c>
      <c r="E11" s="109">
        <v>1</v>
      </c>
      <c r="F11" s="109">
        <v>2</v>
      </c>
      <c r="H11" s="109">
        <v>0</v>
      </c>
      <c r="I11" s="109">
        <v>29711</v>
      </c>
      <c r="J11" s="109">
        <v>83</v>
      </c>
      <c r="K11" s="109">
        <v>10</v>
      </c>
      <c r="L11" s="109" t="s">
        <v>188</v>
      </c>
      <c r="M11" s="109" t="s">
        <v>179</v>
      </c>
      <c r="N11" s="109">
        <v>0</v>
      </c>
      <c r="O11" s="109">
        <v>1264</v>
      </c>
      <c r="P11" s="109">
        <v>168</v>
      </c>
      <c r="Q11" s="109">
        <v>82</v>
      </c>
    </row>
    <row r="12" spans="1:17" x14ac:dyDescent="0.25">
      <c r="B12" s="109" t="s">
        <v>198</v>
      </c>
      <c r="C12" s="109" t="s">
        <v>199</v>
      </c>
      <c r="D12" s="109" t="s">
        <v>200</v>
      </c>
      <c r="E12" s="109">
        <v>2</v>
      </c>
      <c r="F12" s="109">
        <v>2</v>
      </c>
      <c r="H12" s="109">
        <v>2</v>
      </c>
      <c r="I12" s="109">
        <v>30691</v>
      </c>
      <c r="J12" s="109">
        <v>0</v>
      </c>
      <c r="K12" s="109">
        <v>15</v>
      </c>
      <c r="L12" s="109" t="s">
        <v>188</v>
      </c>
      <c r="M12" s="109" t="s">
        <v>179</v>
      </c>
      <c r="N12" s="109">
        <v>0</v>
      </c>
      <c r="O12" s="109">
        <v>1749</v>
      </c>
      <c r="P12" s="109">
        <v>153</v>
      </c>
      <c r="Q12" s="109">
        <v>76</v>
      </c>
    </row>
    <row r="13" spans="1:17" x14ac:dyDescent="0.25">
      <c r="B13" s="109" t="s">
        <v>201</v>
      </c>
      <c r="C13" s="109" t="s">
        <v>202</v>
      </c>
      <c r="D13" s="109" t="s">
        <v>177</v>
      </c>
      <c r="E13" s="109">
        <v>3</v>
      </c>
      <c r="F13" s="109">
        <v>1</v>
      </c>
      <c r="H13" s="109">
        <v>13</v>
      </c>
      <c r="I13" s="109">
        <v>29447</v>
      </c>
      <c r="J13" s="109">
        <v>54</v>
      </c>
      <c r="K13" s="109">
        <v>20</v>
      </c>
      <c r="L13" s="109" t="s">
        <v>178</v>
      </c>
      <c r="M13" s="109" t="s">
        <v>203</v>
      </c>
      <c r="N13" s="109">
        <v>2</v>
      </c>
      <c r="O13" s="109">
        <v>1798</v>
      </c>
      <c r="P13" s="109">
        <v>168</v>
      </c>
      <c r="Q13" s="109">
        <v>61</v>
      </c>
    </row>
    <row r="14" spans="1:17" x14ac:dyDescent="0.25">
      <c r="B14" s="109" t="s">
        <v>204</v>
      </c>
      <c r="C14" s="109" t="s">
        <v>205</v>
      </c>
      <c r="D14" s="109" t="s">
        <v>187</v>
      </c>
      <c r="E14" s="109">
        <v>2</v>
      </c>
      <c r="F14" s="109">
        <v>4</v>
      </c>
      <c r="H14" s="109">
        <v>6</v>
      </c>
      <c r="I14" s="109">
        <v>30349</v>
      </c>
      <c r="J14" s="109">
        <v>144</v>
      </c>
      <c r="K14" s="109">
        <v>0</v>
      </c>
      <c r="L14" s="109" t="s">
        <v>183</v>
      </c>
      <c r="M14" s="109" t="s">
        <v>179</v>
      </c>
      <c r="N14" s="109">
        <v>4</v>
      </c>
      <c r="O14" s="109">
        <v>1915</v>
      </c>
      <c r="P14" s="109">
        <v>196</v>
      </c>
      <c r="Q14" s="109">
        <v>52</v>
      </c>
    </row>
    <row r="15" spans="1:17" x14ac:dyDescent="0.25">
      <c r="B15" s="109" t="s">
        <v>206</v>
      </c>
      <c r="C15" s="109" t="s">
        <v>207</v>
      </c>
      <c r="D15" s="109" t="s">
        <v>200</v>
      </c>
      <c r="E15" s="109">
        <v>1</v>
      </c>
      <c r="F15" s="109">
        <v>2</v>
      </c>
      <c r="H15" s="109">
        <v>8</v>
      </c>
      <c r="I15" s="109">
        <v>30463</v>
      </c>
      <c r="J15" s="109">
        <v>54</v>
      </c>
      <c r="K15" s="109">
        <v>22</v>
      </c>
      <c r="L15" s="109"/>
      <c r="M15" s="109" t="s">
        <v>189</v>
      </c>
      <c r="N15" s="109">
        <v>0</v>
      </c>
      <c r="O15" s="109">
        <v>285</v>
      </c>
      <c r="P15" s="109">
        <v>173</v>
      </c>
      <c r="Q15" s="109">
        <v>76</v>
      </c>
    </row>
    <row r="16" spans="1:17" x14ac:dyDescent="0.25">
      <c r="B16" s="109" t="s">
        <v>208</v>
      </c>
      <c r="C16" s="109" t="s">
        <v>209</v>
      </c>
      <c r="D16" s="109" t="s">
        <v>200</v>
      </c>
      <c r="E16" s="109">
        <v>1</v>
      </c>
      <c r="F16" s="109">
        <v>4</v>
      </c>
      <c r="H16" s="109">
        <v>7</v>
      </c>
      <c r="I16" s="109">
        <v>30954</v>
      </c>
      <c r="J16" s="109">
        <v>88</v>
      </c>
      <c r="K16" s="109">
        <v>19</v>
      </c>
      <c r="L16" s="109" t="s">
        <v>183</v>
      </c>
      <c r="M16" s="109" t="s">
        <v>210</v>
      </c>
      <c r="N16" s="109">
        <v>1</v>
      </c>
      <c r="O16" s="109">
        <v>297</v>
      </c>
      <c r="P16" s="109">
        <v>188</v>
      </c>
      <c r="Q16" s="109">
        <v>46</v>
      </c>
    </row>
    <row r="17" spans="2:17" x14ac:dyDescent="0.25">
      <c r="B17" s="109" t="s">
        <v>211</v>
      </c>
      <c r="C17" s="109" t="s">
        <v>212</v>
      </c>
      <c r="D17" s="109" t="s">
        <v>177</v>
      </c>
      <c r="E17" s="109">
        <v>3</v>
      </c>
      <c r="F17" s="109">
        <v>4</v>
      </c>
      <c r="H17" s="109">
        <v>8</v>
      </c>
      <c r="I17" s="109">
        <v>29964</v>
      </c>
      <c r="J17" s="109">
        <v>45</v>
      </c>
      <c r="K17" s="109">
        <v>7</v>
      </c>
      <c r="L17" s="109" t="s">
        <v>213</v>
      </c>
      <c r="M17" s="109" t="s">
        <v>210</v>
      </c>
      <c r="N17" s="109">
        <v>3</v>
      </c>
      <c r="O17" s="109">
        <v>345</v>
      </c>
      <c r="P17" s="109">
        <v>164</v>
      </c>
      <c r="Q17" s="109">
        <v>104</v>
      </c>
    </row>
    <row r="18" spans="2:17" x14ac:dyDescent="0.25">
      <c r="B18" s="109" t="s">
        <v>214</v>
      </c>
      <c r="C18" s="109" t="s">
        <v>215</v>
      </c>
      <c r="D18" s="109" t="s">
        <v>187</v>
      </c>
      <c r="E18" s="109">
        <v>2</v>
      </c>
      <c r="F18" s="109">
        <v>3</v>
      </c>
      <c r="H18" s="109">
        <v>0</v>
      </c>
      <c r="I18" s="109">
        <v>30365</v>
      </c>
      <c r="J18" s="109">
        <v>64</v>
      </c>
      <c r="K18" s="109">
        <v>14</v>
      </c>
      <c r="L18" s="109" t="s">
        <v>178</v>
      </c>
      <c r="M18" s="109" t="s">
        <v>216</v>
      </c>
      <c r="N18" s="109">
        <v>2</v>
      </c>
      <c r="O18" s="109">
        <v>930</v>
      </c>
      <c r="P18" s="109">
        <v>150</v>
      </c>
      <c r="Q18" s="109">
        <v>98</v>
      </c>
    </row>
    <row r="19" spans="2:17" x14ac:dyDescent="0.25">
      <c r="B19" s="109" t="s">
        <v>217</v>
      </c>
      <c r="C19" s="109" t="s">
        <v>218</v>
      </c>
      <c r="D19" s="109" t="s">
        <v>200</v>
      </c>
      <c r="E19" s="109">
        <v>3</v>
      </c>
      <c r="F19" s="109">
        <v>3</v>
      </c>
      <c r="H19" s="109">
        <v>7</v>
      </c>
      <c r="I19" s="109">
        <v>30815</v>
      </c>
      <c r="J19" s="109">
        <v>7</v>
      </c>
      <c r="K19" s="109">
        <v>15</v>
      </c>
      <c r="L19" s="109" t="s">
        <v>213</v>
      </c>
      <c r="M19" s="109" t="s">
        <v>210</v>
      </c>
      <c r="N19" s="109">
        <v>0</v>
      </c>
      <c r="O19" s="109">
        <v>1419</v>
      </c>
      <c r="P19" s="109">
        <v>181</v>
      </c>
      <c r="Q19" s="109">
        <v>67</v>
      </c>
    </row>
    <row r="20" spans="2:17" x14ac:dyDescent="0.25">
      <c r="B20" s="109" t="s">
        <v>219</v>
      </c>
      <c r="C20" s="109" t="s">
        <v>220</v>
      </c>
      <c r="D20" s="109" t="s">
        <v>187</v>
      </c>
      <c r="E20" s="109">
        <v>2</v>
      </c>
      <c r="F20" s="109">
        <v>2</v>
      </c>
      <c r="H20" s="109">
        <v>10</v>
      </c>
      <c r="I20" s="109">
        <v>29716</v>
      </c>
      <c r="J20" s="109">
        <v>13</v>
      </c>
      <c r="K20" s="109">
        <v>25</v>
      </c>
      <c r="L20" s="109" t="s">
        <v>213</v>
      </c>
      <c r="M20" s="109" t="s">
        <v>203</v>
      </c>
      <c r="N20" s="109">
        <v>3</v>
      </c>
      <c r="O20" s="109">
        <v>1476</v>
      </c>
      <c r="P20" s="109">
        <v>161</v>
      </c>
      <c r="Q20" s="109">
        <v>87</v>
      </c>
    </row>
    <row r="21" spans="2:17" x14ac:dyDescent="0.25">
      <c r="B21" s="109" t="s">
        <v>221</v>
      </c>
      <c r="C21" s="109" t="s">
        <v>222</v>
      </c>
      <c r="D21" s="109" t="s">
        <v>200</v>
      </c>
      <c r="E21" s="109">
        <v>2</v>
      </c>
      <c r="F21" s="109">
        <v>4</v>
      </c>
      <c r="H21" s="109">
        <v>5</v>
      </c>
      <c r="I21" s="109">
        <v>30045</v>
      </c>
      <c r="J21" s="109">
        <v>161</v>
      </c>
      <c r="K21" s="109">
        <v>19</v>
      </c>
      <c r="L21" s="109" t="s">
        <v>213</v>
      </c>
      <c r="M21" s="109" t="s">
        <v>179</v>
      </c>
      <c r="N21" s="109">
        <v>3</v>
      </c>
      <c r="O21" s="109">
        <v>1988</v>
      </c>
      <c r="P21" s="109">
        <v>153</v>
      </c>
      <c r="Q21" s="109">
        <v>87</v>
      </c>
    </row>
    <row r="22" spans="2:17" x14ac:dyDescent="0.25">
      <c r="B22" s="109" t="s">
        <v>223</v>
      </c>
      <c r="C22" s="109" t="s">
        <v>224</v>
      </c>
      <c r="D22" s="109" t="s">
        <v>187</v>
      </c>
      <c r="E22" s="109">
        <v>2</v>
      </c>
      <c r="F22" s="109">
        <v>1</v>
      </c>
      <c r="H22" s="109">
        <v>2</v>
      </c>
      <c r="I22" s="109">
        <v>29592</v>
      </c>
      <c r="J22" s="109">
        <v>105</v>
      </c>
      <c r="K22" s="109">
        <v>19</v>
      </c>
      <c r="L22" s="109" t="s">
        <v>213</v>
      </c>
      <c r="M22" s="109" t="s">
        <v>216</v>
      </c>
      <c r="N22" s="109">
        <v>2</v>
      </c>
      <c r="O22" s="109">
        <v>6</v>
      </c>
      <c r="P22" s="109">
        <v>160</v>
      </c>
      <c r="Q22" s="109">
        <v>90</v>
      </c>
    </row>
    <row r="23" spans="2:17" x14ac:dyDescent="0.25">
      <c r="B23" s="109" t="s">
        <v>225</v>
      </c>
      <c r="C23" s="109" t="s">
        <v>226</v>
      </c>
      <c r="D23" s="109" t="s">
        <v>177</v>
      </c>
      <c r="E23" s="109">
        <v>1</v>
      </c>
      <c r="F23" s="109">
        <v>4</v>
      </c>
      <c r="H23" s="109">
        <v>13</v>
      </c>
      <c r="I23" s="109">
        <v>29307</v>
      </c>
      <c r="J23" s="109">
        <v>34</v>
      </c>
      <c r="K23" s="109">
        <v>13</v>
      </c>
      <c r="L23" s="109" t="s">
        <v>213</v>
      </c>
      <c r="M23" s="109" t="s">
        <v>216</v>
      </c>
      <c r="N23" s="109">
        <v>4</v>
      </c>
      <c r="O23" s="109">
        <v>331</v>
      </c>
      <c r="P23" s="109">
        <v>169</v>
      </c>
      <c r="Q23" s="109">
        <v>60</v>
      </c>
    </row>
    <row r="24" spans="2:17" x14ac:dyDescent="0.25">
      <c r="B24" s="109" t="s">
        <v>227</v>
      </c>
      <c r="C24" s="109" t="s">
        <v>224</v>
      </c>
      <c r="D24" s="109" t="s">
        <v>200</v>
      </c>
      <c r="E24" s="109">
        <v>2</v>
      </c>
      <c r="F24" s="109">
        <v>1</v>
      </c>
      <c r="H24" s="109">
        <v>11</v>
      </c>
      <c r="I24" s="109">
        <v>30417</v>
      </c>
      <c r="J24" s="109">
        <v>32</v>
      </c>
      <c r="K24" s="109">
        <v>21</v>
      </c>
      <c r="L24" s="109" t="s">
        <v>213</v>
      </c>
      <c r="M24" s="109" t="s">
        <v>184</v>
      </c>
      <c r="N24" s="109">
        <v>4</v>
      </c>
      <c r="O24" s="109">
        <v>352</v>
      </c>
      <c r="P24" s="109">
        <v>162</v>
      </c>
      <c r="Q24" s="109">
        <v>64</v>
      </c>
    </row>
    <row r="25" spans="2:17" x14ac:dyDescent="0.25">
      <c r="B25" s="109" t="s">
        <v>228</v>
      </c>
      <c r="C25" s="109" t="s">
        <v>229</v>
      </c>
      <c r="D25" s="109" t="s">
        <v>177</v>
      </c>
      <c r="E25" s="109">
        <v>3</v>
      </c>
      <c r="F25" s="109">
        <v>3</v>
      </c>
      <c r="H25" s="109">
        <v>10</v>
      </c>
      <c r="I25" s="109">
        <v>29708</v>
      </c>
      <c r="J25" s="109">
        <v>40</v>
      </c>
      <c r="K25" s="109">
        <v>7</v>
      </c>
      <c r="L25" s="109"/>
      <c r="M25" s="109" t="s">
        <v>184</v>
      </c>
      <c r="N25" s="109">
        <v>3</v>
      </c>
      <c r="O25" s="109">
        <v>474</v>
      </c>
      <c r="P25" s="109">
        <v>177</v>
      </c>
      <c r="Q25" s="109">
        <v>100</v>
      </c>
    </row>
    <row r="26" spans="2:17" x14ac:dyDescent="0.25">
      <c r="B26" s="109" t="s">
        <v>230</v>
      </c>
      <c r="C26" s="109" t="s">
        <v>231</v>
      </c>
      <c r="D26" s="109" t="s">
        <v>177</v>
      </c>
      <c r="E26" s="109">
        <v>2</v>
      </c>
      <c r="F26" s="109">
        <v>3</v>
      </c>
      <c r="H26" s="109">
        <v>3</v>
      </c>
      <c r="I26" s="109">
        <v>29764</v>
      </c>
      <c r="J26" s="109">
        <v>61</v>
      </c>
      <c r="K26" s="109">
        <v>29</v>
      </c>
      <c r="L26" s="109" t="s">
        <v>213</v>
      </c>
      <c r="M26" s="109" t="s">
        <v>216</v>
      </c>
      <c r="N26" s="109">
        <v>0</v>
      </c>
      <c r="O26" s="109">
        <v>580</v>
      </c>
      <c r="P26" s="109">
        <v>168</v>
      </c>
      <c r="Q26" s="109">
        <v>81</v>
      </c>
    </row>
    <row r="27" spans="2:17" x14ac:dyDescent="0.25">
      <c r="B27" s="109" t="s">
        <v>232</v>
      </c>
      <c r="C27" s="109" t="s">
        <v>233</v>
      </c>
      <c r="D27" s="109" t="s">
        <v>177</v>
      </c>
      <c r="E27" s="109">
        <v>1</v>
      </c>
      <c r="F27" s="109">
        <v>4</v>
      </c>
      <c r="H27" s="109">
        <v>12</v>
      </c>
      <c r="I27" s="109">
        <v>30469</v>
      </c>
      <c r="J27" s="109">
        <v>89</v>
      </c>
      <c r="K27" s="109">
        <v>29</v>
      </c>
      <c r="L27" s="109" t="s">
        <v>178</v>
      </c>
      <c r="M27" s="109" t="s">
        <v>216</v>
      </c>
      <c r="N27" s="109">
        <v>4</v>
      </c>
      <c r="O27" s="109">
        <v>707</v>
      </c>
      <c r="P27" s="109">
        <v>156</v>
      </c>
      <c r="Q27" s="109">
        <v>61</v>
      </c>
    </row>
    <row r="28" spans="2:17" x14ac:dyDescent="0.25">
      <c r="B28" s="109" t="s">
        <v>234</v>
      </c>
      <c r="C28" s="109" t="s">
        <v>235</v>
      </c>
      <c r="D28" s="109" t="s">
        <v>182</v>
      </c>
      <c r="E28" s="109">
        <v>3</v>
      </c>
      <c r="F28" s="109">
        <v>2</v>
      </c>
      <c r="H28" s="109">
        <v>3</v>
      </c>
      <c r="I28" s="109">
        <v>30138</v>
      </c>
      <c r="J28" s="109">
        <v>177</v>
      </c>
      <c r="K28" s="109">
        <v>18</v>
      </c>
      <c r="L28" s="109" t="s">
        <v>183</v>
      </c>
      <c r="M28" s="109" t="s">
        <v>210</v>
      </c>
      <c r="N28" s="109">
        <v>4</v>
      </c>
      <c r="O28" s="109">
        <v>734</v>
      </c>
      <c r="P28" s="109">
        <v>180</v>
      </c>
      <c r="Q28" s="109">
        <v>81</v>
      </c>
    </row>
    <row r="29" spans="2:17" x14ac:dyDescent="0.25">
      <c r="B29" s="109" t="s">
        <v>190</v>
      </c>
      <c r="C29" s="109" t="s">
        <v>236</v>
      </c>
      <c r="D29" s="109" t="s">
        <v>182</v>
      </c>
      <c r="E29" s="109">
        <v>1</v>
      </c>
      <c r="F29" s="109">
        <v>1</v>
      </c>
      <c r="H29" s="109">
        <v>13</v>
      </c>
      <c r="I29" s="109">
        <v>30155</v>
      </c>
      <c r="J29" s="109">
        <v>112</v>
      </c>
      <c r="K29" s="109">
        <v>12</v>
      </c>
      <c r="L29" s="109" t="s">
        <v>178</v>
      </c>
      <c r="M29" s="109" t="s">
        <v>184</v>
      </c>
      <c r="N29" s="109">
        <v>4</v>
      </c>
      <c r="O29" s="109">
        <v>1214</v>
      </c>
      <c r="P29" s="109">
        <v>179</v>
      </c>
      <c r="Q29" s="109">
        <v>70</v>
      </c>
    </row>
    <row r="30" spans="2:17" x14ac:dyDescent="0.25">
      <c r="B30" s="109" t="s">
        <v>237</v>
      </c>
      <c r="C30" s="109" t="s">
        <v>238</v>
      </c>
      <c r="D30" s="109" t="s">
        <v>182</v>
      </c>
      <c r="E30" s="109">
        <v>2</v>
      </c>
      <c r="F30" s="109">
        <v>4</v>
      </c>
      <c r="H30" s="109">
        <v>9</v>
      </c>
      <c r="I30" s="109">
        <v>30383</v>
      </c>
      <c r="J30" s="109">
        <v>61</v>
      </c>
      <c r="K30" s="109">
        <v>14</v>
      </c>
      <c r="L30" s="109" t="s">
        <v>178</v>
      </c>
      <c r="M30" s="109" t="s">
        <v>189</v>
      </c>
      <c r="N30" s="109">
        <v>2</v>
      </c>
      <c r="O30" s="109">
        <v>1729</v>
      </c>
      <c r="P30" s="109">
        <v>169</v>
      </c>
      <c r="Q30" s="109">
        <v>80</v>
      </c>
    </row>
    <row r="31" spans="2:17" x14ac:dyDescent="0.25">
      <c r="B31" s="109" t="s">
        <v>239</v>
      </c>
      <c r="C31" s="109" t="s">
        <v>240</v>
      </c>
      <c r="D31" s="109" t="s">
        <v>200</v>
      </c>
      <c r="E31" s="109">
        <v>2</v>
      </c>
      <c r="F31" s="109">
        <v>1</v>
      </c>
      <c r="H31" s="109">
        <v>6</v>
      </c>
      <c r="I31" s="109">
        <v>29932</v>
      </c>
      <c r="J31" s="109">
        <v>113</v>
      </c>
      <c r="K31" s="109">
        <v>3</v>
      </c>
      <c r="L31" s="109" t="s">
        <v>178</v>
      </c>
      <c r="M31" s="109" t="s">
        <v>241</v>
      </c>
      <c r="N31" s="109">
        <v>4</v>
      </c>
      <c r="O31" s="109">
        <v>1878</v>
      </c>
      <c r="P31" s="109">
        <v>193</v>
      </c>
      <c r="Q31" s="109">
        <v>61</v>
      </c>
    </row>
    <row r="32" spans="2:17" x14ac:dyDescent="0.25">
      <c r="B32" s="109" t="s">
        <v>206</v>
      </c>
      <c r="C32" s="109" t="s">
        <v>242</v>
      </c>
      <c r="D32" s="109" t="s">
        <v>187</v>
      </c>
      <c r="E32" s="109">
        <v>1</v>
      </c>
      <c r="F32" s="109">
        <v>2</v>
      </c>
      <c r="H32" s="109">
        <v>0</v>
      </c>
      <c r="I32" s="109">
        <v>29841</v>
      </c>
      <c r="J32" s="109">
        <v>179</v>
      </c>
      <c r="K32" s="109">
        <v>1</v>
      </c>
      <c r="L32" s="109" t="s">
        <v>188</v>
      </c>
      <c r="M32" s="109" t="s">
        <v>241</v>
      </c>
      <c r="N32" s="109">
        <v>2</v>
      </c>
      <c r="O32" s="109">
        <v>1934</v>
      </c>
      <c r="P32" s="109">
        <v>178</v>
      </c>
      <c r="Q32" s="109">
        <v>88</v>
      </c>
    </row>
    <row r="33" spans="2:17" x14ac:dyDescent="0.25">
      <c r="B33" s="109" t="s">
        <v>243</v>
      </c>
      <c r="C33" s="109" t="s">
        <v>231</v>
      </c>
      <c r="D33" s="109" t="s">
        <v>200</v>
      </c>
      <c r="E33" s="109">
        <v>3</v>
      </c>
      <c r="F33" s="109">
        <v>1</v>
      </c>
      <c r="H33" s="109">
        <v>9</v>
      </c>
      <c r="I33" s="109">
        <v>30998</v>
      </c>
      <c r="J33" s="109">
        <v>99</v>
      </c>
      <c r="K33" s="109">
        <v>3</v>
      </c>
      <c r="L33" s="109" t="s">
        <v>213</v>
      </c>
      <c r="M33" s="109" t="s">
        <v>210</v>
      </c>
      <c r="N33" s="109">
        <v>2</v>
      </c>
      <c r="O33" s="109">
        <v>1957</v>
      </c>
      <c r="P33" s="109">
        <v>151</v>
      </c>
      <c r="Q33" s="109">
        <v>72</v>
      </c>
    </row>
    <row r="34" spans="2:17" x14ac:dyDescent="0.25">
      <c r="B34" s="109" t="s">
        <v>244</v>
      </c>
      <c r="C34" s="109" t="s">
        <v>245</v>
      </c>
      <c r="D34" s="109" t="s">
        <v>177</v>
      </c>
      <c r="E34" s="109">
        <v>2</v>
      </c>
      <c r="F34" s="109">
        <v>2</v>
      </c>
      <c r="H34" s="109">
        <v>13</v>
      </c>
      <c r="I34" s="109">
        <v>30569</v>
      </c>
      <c r="J34" s="109">
        <v>88</v>
      </c>
      <c r="K34" s="109">
        <v>21</v>
      </c>
      <c r="L34" s="109" t="s">
        <v>183</v>
      </c>
      <c r="M34" s="109" t="s">
        <v>179</v>
      </c>
      <c r="N34" s="109">
        <v>0</v>
      </c>
      <c r="O34" s="109">
        <v>492</v>
      </c>
      <c r="P34" s="109">
        <v>162</v>
      </c>
      <c r="Q34" s="109">
        <v>69</v>
      </c>
    </row>
    <row r="35" spans="2:17" x14ac:dyDescent="0.25">
      <c r="B35" s="109" t="s">
        <v>246</v>
      </c>
      <c r="C35" s="109" t="s">
        <v>247</v>
      </c>
      <c r="D35" s="109" t="s">
        <v>200</v>
      </c>
      <c r="E35" s="109">
        <v>1</v>
      </c>
      <c r="F35" s="109">
        <v>1</v>
      </c>
      <c r="H35" s="109">
        <v>4</v>
      </c>
      <c r="I35" s="109">
        <v>29346</v>
      </c>
      <c r="J35" s="109">
        <v>174</v>
      </c>
      <c r="K35" s="109">
        <v>2</v>
      </c>
      <c r="L35" s="109" t="s">
        <v>188</v>
      </c>
      <c r="M35" s="109" t="s">
        <v>210</v>
      </c>
      <c r="N35" s="109">
        <v>3</v>
      </c>
      <c r="O35" s="109">
        <v>540</v>
      </c>
      <c r="P35" s="109">
        <v>162</v>
      </c>
      <c r="Q35" s="109">
        <v>95</v>
      </c>
    </row>
    <row r="36" spans="2:17" x14ac:dyDescent="0.25">
      <c r="B36" s="109" t="s">
        <v>248</v>
      </c>
      <c r="C36" s="109" t="s">
        <v>202</v>
      </c>
      <c r="D36" s="109" t="s">
        <v>182</v>
      </c>
      <c r="E36" s="109">
        <v>3</v>
      </c>
      <c r="F36" s="109">
        <v>1</v>
      </c>
      <c r="H36" s="109">
        <v>7</v>
      </c>
      <c r="I36" s="109">
        <v>29993</v>
      </c>
      <c r="J36" s="109">
        <v>61</v>
      </c>
      <c r="K36" s="109">
        <v>3</v>
      </c>
      <c r="L36" s="109" t="s">
        <v>213</v>
      </c>
      <c r="M36" s="109" t="s">
        <v>179</v>
      </c>
      <c r="N36" s="109">
        <v>2</v>
      </c>
      <c r="O36" s="109">
        <v>555</v>
      </c>
      <c r="P36" s="109">
        <v>187</v>
      </c>
      <c r="Q36" s="109">
        <v>90</v>
      </c>
    </row>
    <row r="37" spans="2:17" x14ac:dyDescent="0.25">
      <c r="B37" s="109" t="s">
        <v>249</v>
      </c>
      <c r="C37" s="109" t="s">
        <v>191</v>
      </c>
      <c r="D37" s="109" t="s">
        <v>177</v>
      </c>
      <c r="E37" s="109">
        <v>2</v>
      </c>
      <c r="F37" s="109">
        <v>1</v>
      </c>
      <c r="H37" s="109">
        <v>2</v>
      </c>
      <c r="I37" s="109">
        <v>29804</v>
      </c>
      <c r="J37" s="109">
        <v>112</v>
      </c>
      <c r="K37" s="109">
        <v>11</v>
      </c>
      <c r="L37" s="109" t="s">
        <v>188</v>
      </c>
      <c r="M37" s="109" t="s">
        <v>184</v>
      </c>
      <c r="N37" s="109">
        <v>2</v>
      </c>
      <c r="O37" s="109">
        <v>952</v>
      </c>
      <c r="P37" s="109">
        <v>199</v>
      </c>
      <c r="Q37" s="109">
        <v>101</v>
      </c>
    </row>
    <row r="38" spans="2:17" x14ac:dyDescent="0.25">
      <c r="B38" s="109" t="s">
        <v>225</v>
      </c>
      <c r="C38" s="109" t="s">
        <v>250</v>
      </c>
      <c r="D38" s="109" t="s">
        <v>182</v>
      </c>
      <c r="E38" s="109">
        <v>2</v>
      </c>
      <c r="F38" s="109">
        <v>2</v>
      </c>
      <c r="H38" s="109">
        <v>6</v>
      </c>
      <c r="I38" s="109">
        <v>29914</v>
      </c>
      <c r="J38" s="109">
        <v>151</v>
      </c>
      <c r="K38" s="109">
        <v>20</v>
      </c>
      <c r="L38" s="109" t="s">
        <v>213</v>
      </c>
      <c r="M38" s="109" t="s">
        <v>203</v>
      </c>
      <c r="N38" s="109">
        <v>3</v>
      </c>
      <c r="O38" s="109">
        <v>1078</v>
      </c>
      <c r="P38" s="109">
        <v>186</v>
      </c>
      <c r="Q38" s="109">
        <v>49</v>
      </c>
    </row>
    <row r="39" spans="2:17" x14ac:dyDescent="0.25">
      <c r="B39" s="109" t="s">
        <v>251</v>
      </c>
      <c r="C39" s="109" t="s">
        <v>252</v>
      </c>
      <c r="D39" s="109" t="s">
        <v>182</v>
      </c>
      <c r="E39" s="109">
        <v>1</v>
      </c>
      <c r="F39" s="109">
        <v>2</v>
      </c>
      <c r="H39" s="109">
        <v>7</v>
      </c>
      <c r="I39" s="109">
        <v>30575</v>
      </c>
      <c r="J39" s="109">
        <v>140</v>
      </c>
      <c r="K39" s="109">
        <v>12</v>
      </c>
      <c r="L39" s="109" t="s">
        <v>213</v>
      </c>
      <c r="M39" s="109" t="s">
        <v>179</v>
      </c>
      <c r="N39" s="109">
        <v>1</v>
      </c>
      <c r="O39" s="109">
        <v>1201</v>
      </c>
      <c r="P39" s="109">
        <v>166</v>
      </c>
      <c r="Q39" s="109">
        <v>83</v>
      </c>
    </row>
    <row r="40" spans="2:17" x14ac:dyDescent="0.25">
      <c r="B40" s="109" t="s">
        <v>253</v>
      </c>
      <c r="C40" s="109" t="s">
        <v>254</v>
      </c>
      <c r="D40" s="109" t="s">
        <v>177</v>
      </c>
      <c r="E40" s="109">
        <v>1</v>
      </c>
      <c r="F40" s="109">
        <v>4</v>
      </c>
      <c r="H40" s="109">
        <v>8</v>
      </c>
      <c r="I40" s="109">
        <v>30668</v>
      </c>
      <c r="J40" s="109">
        <v>81</v>
      </c>
      <c r="K40" s="109">
        <v>2</v>
      </c>
      <c r="L40" s="109" t="s">
        <v>188</v>
      </c>
      <c r="M40" s="109" t="s">
        <v>184</v>
      </c>
      <c r="N40" s="109">
        <v>1</v>
      </c>
      <c r="O40" s="109">
        <v>1322</v>
      </c>
      <c r="P40" s="109">
        <v>162</v>
      </c>
      <c r="Q40" s="109">
        <v>63</v>
      </c>
    </row>
    <row r="41" spans="2:17" x14ac:dyDescent="0.25">
      <c r="B41" s="109" t="s">
        <v>255</v>
      </c>
      <c r="C41" s="109" t="s">
        <v>256</v>
      </c>
      <c r="D41" s="109" t="s">
        <v>177</v>
      </c>
      <c r="E41" s="109">
        <v>2</v>
      </c>
      <c r="F41" s="109">
        <v>4</v>
      </c>
      <c r="H41" s="109">
        <v>3</v>
      </c>
      <c r="I41" s="109">
        <v>30984</v>
      </c>
      <c r="J41" s="109">
        <v>43</v>
      </c>
      <c r="K41" s="109">
        <v>3</v>
      </c>
      <c r="L41" s="109" t="s">
        <v>178</v>
      </c>
      <c r="M41" s="109" t="s">
        <v>184</v>
      </c>
      <c r="N41" s="109">
        <v>4</v>
      </c>
      <c r="O41" s="109">
        <v>1573</v>
      </c>
      <c r="P41" s="109">
        <v>169</v>
      </c>
      <c r="Q41" s="109">
        <v>83</v>
      </c>
    </row>
    <row r="42" spans="2:17" x14ac:dyDescent="0.25">
      <c r="B42" s="109" t="s">
        <v>257</v>
      </c>
      <c r="C42" s="109" t="s">
        <v>258</v>
      </c>
      <c r="D42" s="109" t="s">
        <v>200</v>
      </c>
      <c r="E42" s="109">
        <v>3</v>
      </c>
      <c r="F42" s="109">
        <v>3</v>
      </c>
      <c r="H42" s="109">
        <v>11</v>
      </c>
      <c r="I42" s="109">
        <v>29801</v>
      </c>
      <c r="J42" s="109">
        <v>125</v>
      </c>
      <c r="K42" s="109">
        <v>9</v>
      </c>
      <c r="L42" s="109" t="s">
        <v>213</v>
      </c>
      <c r="M42" s="109" t="s">
        <v>189</v>
      </c>
      <c r="N42" s="109">
        <v>0</v>
      </c>
      <c r="O42" s="109">
        <v>1785</v>
      </c>
      <c r="P42" s="109">
        <v>156</v>
      </c>
      <c r="Q42" s="109">
        <v>73</v>
      </c>
    </row>
    <row r="43" spans="2:17" x14ac:dyDescent="0.25">
      <c r="B43" s="109" t="s">
        <v>259</v>
      </c>
      <c r="C43" s="109" t="s">
        <v>186</v>
      </c>
      <c r="D43" s="109" t="s">
        <v>177</v>
      </c>
      <c r="E43" s="109">
        <v>1</v>
      </c>
      <c r="F43" s="109">
        <v>1</v>
      </c>
      <c r="H43" s="109">
        <v>11</v>
      </c>
      <c r="I43" s="109">
        <v>29802</v>
      </c>
      <c r="J43" s="109">
        <v>36</v>
      </c>
      <c r="K43" s="109">
        <v>3</v>
      </c>
      <c r="L43" s="109" t="s">
        <v>178</v>
      </c>
      <c r="M43" s="109" t="s">
        <v>184</v>
      </c>
      <c r="N43" s="109">
        <v>2</v>
      </c>
      <c r="O43" s="109">
        <v>19</v>
      </c>
      <c r="P43" s="109">
        <v>165</v>
      </c>
      <c r="Q43" s="109">
        <v>57</v>
      </c>
    </row>
    <row r="44" spans="2:17" x14ac:dyDescent="0.25">
      <c r="B44" s="109" t="s">
        <v>260</v>
      </c>
      <c r="C44" s="109" t="s">
        <v>261</v>
      </c>
      <c r="D44" s="109" t="s">
        <v>177</v>
      </c>
      <c r="E44" s="109">
        <v>1</v>
      </c>
      <c r="F44" s="109">
        <v>1</v>
      </c>
      <c r="H44" s="109">
        <v>11</v>
      </c>
      <c r="I44" s="109">
        <v>29896</v>
      </c>
      <c r="J44" s="109">
        <v>140</v>
      </c>
      <c r="K44" s="109">
        <v>21</v>
      </c>
      <c r="L44" s="109" t="s">
        <v>213</v>
      </c>
      <c r="M44" s="109" t="s">
        <v>241</v>
      </c>
      <c r="N44" s="109">
        <v>3</v>
      </c>
      <c r="O44" s="109">
        <v>185</v>
      </c>
      <c r="P44" s="109">
        <v>151</v>
      </c>
      <c r="Q44" s="109">
        <v>74</v>
      </c>
    </row>
    <row r="45" spans="2:17" x14ac:dyDescent="0.25">
      <c r="B45" s="109" t="s">
        <v>262</v>
      </c>
      <c r="C45" s="109" t="s">
        <v>263</v>
      </c>
      <c r="D45" s="109" t="s">
        <v>200</v>
      </c>
      <c r="E45" s="109">
        <v>1</v>
      </c>
      <c r="F45" s="109">
        <v>2</v>
      </c>
      <c r="H45" s="109">
        <v>13</v>
      </c>
      <c r="I45" s="109">
        <v>30745</v>
      </c>
      <c r="J45" s="109">
        <v>29</v>
      </c>
      <c r="K45" s="109">
        <v>18</v>
      </c>
      <c r="L45" s="109" t="s">
        <v>178</v>
      </c>
      <c r="M45" s="109" t="s">
        <v>203</v>
      </c>
      <c r="N45" s="109">
        <v>0</v>
      </c>
      <c r="O45" s="109">
        <v>277</v>
      </c>
      <c r="P45" s="109">
        <v>164</v>
      </c>
      <c r="Q45" s="109">
        <v>96</v>
      </c>
    </row>
    <row r="46" spans="2:17" x14ac:dyDescent="0.25">
      <c r="B46" s="109" t="s">
        <v>264</v>
      </c>
      <c r="C46" s="109" t="s">
        <v>195</v>
      </c>
      <c r="D46" s="109" t="s">
        <v>187</v>
      </c>
      <c r="E46" s="109">
        <v>3</v>
      </c>
      <c r="F46" s="109">
        <v>3</v>
      </c>
      <c r="H46" s="109">
        <v>2</v>
      </c>
      <c r="I46" s="109">
        <v>30836</v>
      </c>
      <c r="J46" s="109">
        <v>55</v>
      </c>
      <c r="K46" s="109">
        <v>13</v>
      </c>
      <c r="L46" s="109" t="s">
        <v>213</v>
      </c>
      <c r="M46" s="109" t="s">
        <v>210</v>
      </c>
      <c r="N46" s="109">
        <v>4</v>
      </c>
      <c r="O46" s="109">
        <v>609</v>
      </c>
      <c r="P46" s="109">
        <v>171</v>
      </c>
      <c r="Q46" s="109">
        <v>109</v>
      </c>
    </row>
    <row r="47" spans="2:17" x14ac:dyDescent="0.25">
      <c r="B47" s="109" t="s">
        <v>265</v>
      </c>
      <c r="C47" s="109" t="s">
        <v>266</v>
      </c>
      <c r="D47" s="109" t="s">
        <v>187</v>
      </c>
      <c r="E47" s="109">
        <v>2</v>
      </c>
      <c r="F47" s="109">
        <v>3</v>
      </c>
      <c r="H47" s="109">
        <v>9</v>
      </c>
      <c r="I47" s="109">
        <v>31016</v>
      </c>
      <c r="J47" s="109">
        <v>160</v>
      </c>
      <c r="K47" s="109">
        <v>16</v>
      </c>
      <c r="L47" s="109" t="s">
        <v>188</v>
      </c>
      <c r="M47" s="109" t="s">
        <v>210</v>
      </c>
      <c r="N47" s="109">
        <v>1</v>
      </c>
      <c r="O47" s="109">
        <v>1288</v>
      </c>
      <c r="P47" s="109">
        <v>168</v>
      </c>
      <c r="Q47" s="109">
        <v>106</v>
      </c>
    </row>
    <row r="48" spans="2:17" x14ac:dyDescent="0.25">
      <c r="B48" s="109" t="s">
        <v>267</v>
      </c>
      <c r="C48" s="109" t="s">
        <v>268</v>
      </c>
      <c r="D48" s="109" t="s">
        <v>187</v>
      </c>
      <c r="E48" s="109">
        <v>1</v>
      </c>
      <c r="F48" s="109">
        <v>1</v>
      </c>
      <c r="H48" s="109">
        <v>8</v>
      </c>
      <c r="I48" s="109">
        <v>30696</v>
      </c>
      <c r="J48" s="109">
        <v>82</v>
      </c>
      <c r="K48" s="109">
        <v>22</v>
      </c>
      <c r="L48" s="109" t="s">
        <v>178</v>
      </c>
      <c r="M48" s="109" t="s">
        <v>216</v>
      </c>
      <c r="N48" s="109">
        <v>2</v>
      </c>
      <c r="O48" s="109">
        <v>1437</v>
      </c>
      <c r="P48" s="109">
        <v>181</v>
      </c>
      <c r="Q48" s="109">
        <v>75</v>
      </c>
    </row>
    <row r="49" spans="2:17" x14ac:dyDescent="0.25">
      <c r="B49" s="109" t="s">
        <v>269</v>
      </c>
      <c r="C49" s="109" t="s">
        <v>270</v>
      </c>
      <c r="D49" s="109" t="s">
        <v>187</v>
      </c>
      <c r="E49" s="109">
        <v>2</v>
      </c>
      <c r="F49" s="109">
        <v>1</v>
      </c>
      <c r="H49" s="109">
        <v>1</v>
      </c>
      <c r="I49" s="109">
        <v>30963</v>
      </c>
      <c r="J49" s="109">
        <v>178</v>
      </c>
      <c r="K49" s="109">
        <v>4</v>
      </c>
      <c r="L49" s="109" t="s">
        <v>183</v>
      </c>
      <c r="M49" s="109" t="s">
        <v>179</v>
      </c>
      <c r="N49" s="109">
        <v>3</v>
      </c>
      <c r="O49" s="109">
        <v>1532</v>
      </c>
      <c r="P49" s="109">
        <v>188</v>
      </c>
      <c r="Q49" s="109">
        <v>89</v>
      </c>
    </row>
    <row r="50" spans="2:17" x14ac:dyDescent="0.25">
      <c r="B50" s="109" t="s">
        <v>253</v>
      </c>
      <c r="C50" s="109" t="s">
        <v>271</v>
      </c>
      <c r="D50" s="109" t="s">
        <v>200</v>
      </c>
      <c r="E50" s="109">
        <v>2</v>
      </c>
      <c r="F50" s="109">
        <v>1</v>
      </c>
      <c r="H50" s="109">
        <v>3</v>
      </c>
      <c r="I50" s="109">
        <v>30595</v>
      </c>
      <c r="J50" s="109">
        <v>95</v>
      </c>
      <c r="K50" s="109">
        <v>5</v>
      </c>
      <c r="L50" s="109" t="s">
        <v>183</v>
      </c>
      <c r="M50" s="109" t="s">
        <v>203</v>
      </c>
      <c r="N50" s="109">
        <v>2</v>
      </c>
      <c r="O50" s="109">
        <v>1782</v>
      </c>
      <c r="P50" s="109">
        <v>192</v>
      </c>
      <c r="Q50" s="109">
        <v>64</v>
      </c>
    </row>
    <row r="51" spans="2:17" x14ac:dyDescent="0.25">
      <c r="B51" s="109" t="s">
        <v>185</v>
      </c>
      <c r="C51" s="109" t="s">
        <v>272</v>
      </c>
      <c r="D51" s="109" t="s">
        <v>177</v>
      </c>
      <c r="E51" s="109">
        <v>3</v>
      </c>
      <c r="F51" s="109">
        <v>2</v>
      </c>
      <c r="H51" s="109">
        <v>2</v>
      </c>
      <c r="I51" s="109">
        <v>30531</v>
      </c>
      <c r="J51" s="109">
        <v>132</v>
      </c>
      <c r="K51" s="109">
        <v>4</v>
      </c>
      <c r="L51" s="109" t="s">
        <v>178</v>
      </c>
      <c r="M51" s="109" t="s">
        <v>216</v>
      </c>
      <c r="N51" s="109">
        <v>0</v>
      </c>
      <c r="O51" s="109">
        <v>1782</v>
      </c>
      <c r="P51" s="109">
        <v>185</v>
      </c>
      <c r="Q51" s="109">
        <v>59</v>
      </c>
    </row>
    <row r="52" spans="2:17" x14ac:dyDescent="0.25">
      <c r="B52" s="109" t="s">
        <v>273</v>
      </c>
      <c r="C52" s="109" t="s">
        <v>197</v>
      </c>
      <c r="D52" s="109" t="s">
        <v>187</v>
      </c>
      <c r="E52" s="109">
        <v>1</v>
      </c>
      <c r="F52" s="109">
        <v>1</v>
      </c>
      <c r="H52" s="109">
        <v>6</v>
      </c>
      <c r="I52" s="109">
        <v>29238</v>
      </c>
      <c r="J52" s="109">
        <v>71</v>
      </c>
      <c r="K52" s="109">
        <v>14</v>
      </c>
      <c r="L52" s="109" t="s">
        <v>178</v>
      </c>
      <c r="M52" s="109" t="s">
        <v>203</v>
      </c>
      <c r="N52" s="109">
        <v>3</v>
      </c>
      <c r="O52" s="109">
        <v>1837</v>
      </c>
      <c r="P52" s="109">
        <v>179</v>
      </c>
      <c r="Q52" s="109">
        <v>72</v>
      </c>
    </row>
    <row r="53" spans="2:17" x14ac:dyDescent="0.25">
      <c r="B53" s="109" t="s">
        <v>274</v>
      </c>
      <c r="C53" s="109" t="s">
        <v>275</v>
      </c>
      <c r="D53" s="109" t="s">
        <v>177</v>
      </c>
      <c r="E53" s="109">
        <v>2</v>
      </c>
      <c r="F53" s="109">
        <v>3</v>
      </c>
      <c r="H53" s="109">
        <v>1</v>
      </c>
      <c r="I53" s="109">
        <v>30938</v>
      </c>
      <c r="J53" s="109">
        <v>77</v>
      </c>
      <c r="K53" s="109">
        <v>20</v>
      </c>
      <c r="L53" s="109" t="s">
        <v>178</v>
      </c>
      <c r="M53" s="109" t="s">
        <v>179</v>
      </c>
      <c r="N53" s="109">
        <v>4</v>
      </c>
      <c r="O53" s="109">
        <v>295</v>
      </c>
      <c r="P53" s="109">
        <v>164</v>
      </c>
      <c r="Q53" s="109">
        <v>100</v>
      </c>
    </row>
    <row r="54" spans="2:17" x14ac:dyDescent="0.25">
      <c r="B54" s="109" t="s">
        <v>276</v>
      </c>
      <c r="C54" s="109" t="s">
        <v>277</v>
      </c>
      <c r="D54" s="109" t="s">
        <v>187</v>
      </c>
      <c r="E54" s="109">
        <v>3</v>
      </c>
      <c r="F54" s="109">
        <v>4</v>
      </c>
      <c r="H54" s="109">
        <v>7</v>
      </c>
      <c r="I54" s="109">
        <v>30583</v>
      </c>
      <c r="J54" s="109">
        <v>78</v>
      </c>
      <c r="K54" s="109">
        <v>24</v>
      </c>
      <c r="L54" s="109" t="s">
        <v>188</v>
      </c>
      <c r="M54" s="109" t="s">
        <v>203</v>
      </c>
      <c r="N54" s="109">
        <v>0</v>
      </c>
      <c r="O54" s="109">
        <v>391</v>
      </c>
      <c r="P54" s="109">
        <v>184</v>
      </c>
      <c r="Q54" s="109">
        <v>58</v>
      </c>
    </row>
    <row r="55" spans="2:17" x14ac:dyDescent="0.25">
      <c r="B55" s="109" t="s">
        <v>278</v>
      </c>
      <c r="C55" s="109" t="s">
        <v>279</v>
      </c>
      <c r="D55" s="109" t="s">
        <v>187</v>
      </c>
      <c r="E55" s="109">
        <v>3</v>
      </c>
      <c r="F55" s="109">
        <v>3</v>
      </c>
      <c r="H55" s="109">
        <v>12</v>
      </c>
      <c r="I55" s="109">
        <v>29224</v>
      </c>
      <c r="J55" s="109">
        <v>168</v>
      </c>
      <c r="K55" s="109">
        <v>24</v>
      </c>
      <c r="L55" s="109" t="s">
        <v>183</v>
      </c>
      <c r="M55" s="109" t="s">
        <v>241</v>
      </c>
      <c r="N55" s="109">
        <v>3</v>
      </c>
      <c r="O55" s="109">
        <v>418</v>
      </c>
      <c r="P55" s="109">
        <v>151</v>
      </c>
      <c r="Q55" s="109">
        <v>95</v>
      </c>
    </row>
    <row r="56" spans="2:17" x14ac:dyDescent="0.25">
      <c r="B56" s="109" t="s">
        <v>280</v>
      </c>
      <c r="C56" s="109" t="s">
        <v>281</v>
      </c>
      <c r="D56" s="109" t="s">
        <v>187</v>
      </c>
      <c r="E56" s="109">
        <v>1</v>
      </c>
      <c r="F56" s="109">
        <v>1</v>
      </c>
      <c r="H56" s="109">
        <v>11</v>
      </c>
      <c r="I56" s="109">
        <v>29975</v>
      </c>
      <c r="J56" s="109">
        <v>53</v>
      </c>
      <c r="K56" s="109">
        <v>24</v>
      </c>
      <c r="L56" s="109"/>
      <c r="M56" s="109" t="s">
        <v>184</v>
      </c>
      <c r="N56" s="109">
        <v>4</v>
      </c>
      <c r="O56" s="109">
        <v>510</v>
      </c>
      <c r="P56" s="109">
        <v>196</v>
      </c>
      <c r="Q56" s="109">
        <v>61</v>
      </c>
    </row>
    <row r="57" spans="2:17" x14ac:dyDescent="0.25">
      <c r="B57" s="109" t="s">
        <v>282</v>
      </c>
      <c r="C57" s="109" t="s">
        <v>283</v>
      </c>
      <c r="D57" s="109" t="s">
        <v>200</v>
      </c>
      <c r="E57" s="109">
        <v>2</v>
      </c>
      <c r="F57" s="109">
        <v>1</v>
      </c>
      <c r="H57" s="109">
        <v>6</v>
      </c>
      <c r="I57" s="109">
        <v>29905</v>
      </c>
      <c r="J57" s="109">
        <v>89</v>
      </c>
      <c r="K57" s="109">
        <v>4</v>
      </c>
      <c r="L57" s="109" t="s">
        <v>183</v>
      </c>
      <c r="M57" s="109" t="s">
        <v>216</v>
      </c>
      <c r="N57" s="109">
        <v>4</v>
      </c>
      <c r="O57" s="109">
        <v>548</v>
      </c>
      <c r="P57" s="109">
        <v>176</v>
      </c>
      <c r="Q57" s="109">
        <v>84</v>
      </c>
    </row>
    <row r="58" spans="2:17" x14ac:dyDescent="0.25">
      <c r="B58" s="109" t="s">
        <v>180</v>
      </c>
      <c r="C58" s="109" t="s">
        <v>284</v>
      </c>
      <c r="D58" s="109" t="s">
        <v>182</v>
      </c>
      <c r="E58" s="109">
        <v>3</v>
      </c>
      <c r="F58" s="109">
        <v>1</v>
      </c>
      <c r="H58" s="109">
        <v>1</v>
      </c>
      <c r="I58" s="109">
        <v>29281</v>
      </c>
      <c r="J58" s="109">
        <v>127</v>
      </c>
      <c r="K58" s="109">
        <v>8</v>
      </c>
      <c r="L58" s="109" t="s">
        <v>183</v>
      </c>
      <c r="M58" s="109" t="s">
        <v>179</v>
      </c>
      <c r="N58" s="109">
        <v>0</v>
      </c>
      <c r="O58" s="109">
        <v>1446</v>
      </c>
      <c r="P58" s="109">
        <v>152</v>
      </c>
      <c r="Q58" s="109">
        <v>78</v>
      </c>
    </row>
    <row r="59" spans="2:17" x14ac:dyDescent="0.25">
      <c r="B59" s="109" t="s">
        <v>274</v>
      </c>
      <c r="C59" s="109" t="s">
        <v>285</v>
      </c>
      <c r="D59" s="109" t="s">
        <v>200</v>
      </c>
      <c r="E59" s="109">
        <v>3</v>
      </c>
      <c r="F59" s="109">
        <v>1</v>
      </c>
      <c r="H59" s="109">
        <v>8</v>
      </c>
      <c r="I59" s="109">
        <v>30341</v>
      </c>
      <c r="J59" s="109">
        <v>194</v>
      </c>
      <c r="K59" s="109">
        <v>9</v>
      </c>
      <c r="L59" s="109" t="s">
        <v>178</v>
      </c>
      <c r="M59" s="109" t="s">
        <v>210</v>
      </c>
      <c r="N59" s="109">
        <v>4</v>
      </c>
      <c r="O59" s="109">
        <v>1872</v>
      </c>
      <c r="P59" s="109">
        <v>151</v>
      </c>
      <c r="Q59" s="109">
        <v>74</v>
      </c>
    </row>
    <row r="60" spans="2:17" x14ac:dyDescent="0.25">
      <c r="B60" s="109" t="s">
        <v>286</v>
      </c>
      <c r="C60" s="109" t="s">
        <v>287</v>
      </c>
      <c r="D60" s="109" t="s">
        <v>182</v>
      </c>
      <c r="E60" s="109">
        <v>3</v>
      </c>
      <c r="F60" s="109">
        <v>4</v>
      </c>
      <c r="H60" s="109">
        <v>12</v>
      </c>
      <c r="I60" s="109">
        <v>29470</v>
      </c>
      <c r="J60" s="109">
        <v>179</v>
      </c>
      <c r="K60" s="109">
        <v>27</v>
      </c>
      <c r="L60" s="109" t="s">
        <v>213</v>
      </c>
      <c r="M60" s="109" t="s">
        <v>189</v>
      </c>
      <c r="N60" s="109">
        <v>2</v>
      </c>
      <c r="O60" s="109">
        <v>288</v>
      </c>
      <c r="P60" s="109">
        <v>153</v>
      </c>
      <c r="Q60" s="109">
        <v>64</v>
      </c>
    </row>
    <row r="61" spans="2:17" x14ac:dyDescent="0.25">
      <c r="B61" s="109" t="s">
        <v>288</v>
      </c>
      <c r="C61" s="109" t="s">
        <v>289</v>
      </c>
      <c r="D61" s="109" t="s">
        <v>200</v>
      </c>
      <c r="E61" s="109">
        <v>3</v>
      </c>
      <c r="F61" s="109">
        <v>2</v>
      </c>
      <c r="H61" s="109">
        <v>7</v>
      </c>
      <c r="I61" s="109">
        <v>30716</v>
      </c>
      <c r="J61" s="109">
        <v>186</v>
      </c>
      <c r="K61" s="109">
        <v>25</v>
      </c>
      <c r="L61" s="109" t="s">
        <v>178</v>
      </c>
      <c r="M61" s="109" t="s">
        <v>241</v>
      </c>
      <c r="N61" s="109">
        <v>0</v>
      </c>
      <c r="O61" s="109">
        <v>395</v>
      </c>
      <c r="P61" s="109">
        <v>183</v>
      </c>
      <c r="Q61" s="109">
        <v>69</v>
      </c>
    </row>
    <row r="62" spans="2:17" x14ac:dyDescent="0.25">
      <c r="B62" s="109" t="s">
        <v>290</v>
      </c>
      <c r="C62" s="109" t="s">
        <v>268</v>
      </c>
      <c r="D62" s="109" t="s">
        <v>177</v>
      </c>
      <c r="E62" s="109">
        <v>3</v>
      </c>
      <c r="F62" s="109">
        <v>1</v>
      </c>
      <c r="H62" s="109">
        <v>2</v>
      </c>
      <c r="I62" s="109">
        <v>29973</v>
      </c>
      <c r="J62" s="109">
        <v>66</v>
      </c>
      <c r="K62" s="109">
        <v>5</v>
      </c>
      <c r="L62" s="109" t="s">
        <v>213</v>
      </c>
      <c r="M62" s="109" t="s">
        <v>216</v>
      </c>
      <c r="N62" s="109">
        <v>2</v>
      </c>
      <c r="O62" s="109">
        <v>906</v>
      </c>
      <c r="P62" s="109">
        <v>181</v>
      </c>
      <c r="Q62" s="109">
        <v>79</v>
      </c>
    </row>
    <row r="63" spans="2:17" x14ac:dyDescent="0.25">
      <c r="B63" s="109" t="s">
        <v>291</v>
      </c>
      <c r="C63" s="109" t="s">
        <v>292</v>
      </c>
      <c r="D63" s="109" t="s">
        <v>182</v>
      </c>
      <c r="E63" s="109">
        <v>3</v>
      </c>
      <c r="F63" s="109">
        <v>1</v>
      </c>
      <c r="H63" s="109">
        <v>5</v>
      </c>
      <c r="I63" s="109">
        <v>29779</v>
      </c>
      <c r="J63" s="109">
        <v>8</v>
      </c>
      <c r="K63" s="109">
        <v>22</v>
      </c>
      <c r="L63" s="109" t="s">
        <v>178</v>
      </c>
      <c r="M63" s="109" t="s">
        <v>241</v>
      </c>
      <c r="N63" s="109">
        <v>4</v>
      </c>
      <c r="O63" s="109">
        <v>1006</v>
      </c>
      <c r="P63" s="109">
        <v>161</v>
      </c>
      <c r="Q63" s="109">
        <v>46</v>
      </c>
    </row>
    <row r="64" spans="2:17" x14ac:dyDescent="0.25">
      <c r="B64" s="109" t="s">
        <v>293</v>
      </c>
      <c r="C64" s="109" t="s">
        <v>233</v>
      </c>
      <c r="D64" s="109" t="s">
        <v>177</v>
      </c>
      <c r="E64" s="109">
        <v>2</v>
      </c>
      <c r="F64" s="109">
        <v>2</v>
      </c>
      <c r="H64" s="109">
        <v>8</v>
      </c>
      <c r="I64" s="109">
        <v>30962</v>
      </c>
      <c r="J64" s="109">
        <v>6</v>
      </c>
      <c r="K64" s="109">
        <v>12</v>
      </c>
      <c r="L64" s="109" t="s">
        <v>188</v>
      </c>
      <c r="M64" s="109" t="s">
        <v>179</v>
      </c>
      <c r="N64" s="109">
        <v>1</v>
      </c>
      <c r="O64" s="109">
        <v>1220</v>
      </c>
      <c r="P64" s="109">
        <v>194</v>
      </c>
      <c r="Q64" s="109">
        <v>73</v>
      </c>
    </row>
    <row r="65" spans="2:17" x14ac:dyDescent="0.25">
      <c r="B65" s="109" t="s">
        <v>294</v>
      </c>
      <c r="C65" s="109" t="s">
        <v>295</v>
      </c>
      <c r="D65" s="109" t="s">
        <v>177</v>
      </c>
      <c r="E65" s="109">
        <v>2</v>
      </c>
      <c r="F65" s="109">
        <v>2</v>
      </c>
      <c r="H65" s="109">
        <v>1</v>
      </c>
      <c r="I65" s="109">
        <v>30553</v>
      </c>
      <c r="J65" s="109">
        <v>147</v>
      </c>
      <c r="K65" s="109">
        <v>21</v>
      </c>
      <c r="L65" s="109" t="s">
        <v>178</v>
      </c>
      <c r="M65" s="109" t="s">
        <v>203</v>
      </c>
      <c r="N65" s="109">
        <v>2</v>
      </c>
      <c r="O65" s="109">
        <v>1313</v>
      </c>
      <c r="P65" s="109">
        <v>186</v>
      </c>
      <c r="Q65" s="109">
        <v>73</v>
      </c>
    </row>
    <row r="66" spans="2:17" x14ac:dyDescent="0.25">
      <c r="B66" s="109" t="s">
        <v>280</v>
      </c>
      <c r="C66" s="109" t="s">
        <v>296</v>
      </c>
      <c r="D66" s="109" t="s">
        <v>200</v>
      </c>
      <c r="E66" s="109">
        <v>3</v>
      </c>
      <c r="F66" s="109">
        <v>1</v>
      </c>
      <c r="H66" s="109">
        <v>13</v>
      </c>
      <c r="I66" s="109">
        <v>30568</v>
      </c>
      <c r="J66" s="109">
        <v>104</v>
      </c>
      <c r="K66" s="109">
        <v>2</v>
      </c>
      <c r="L66" s="109" t="s">
        <v>178</v>
      </c>
      <c r="M66" s="109" t="s">
        <v>179</v>
      </c>
      <c r="N66" s="109">
        <v>1</v>
      </c>
      <c r="O66" s="109">
        <v>1350</v>
      </c>
      <c r="P66" s="109">
        <v>166</v>
      </c>
      <c r="Q66" s="109">
        <v>50</v>
      </c>
    </row>
    <row r="67" spans="2:17" x14ac:dyDescent="0.25">
      <c r="B67" s="109" t="s">
        <v>297</v>
      </c>
      <c r="C67" s="109" t="s">
        <v>298</v>
      </c>
      <c r="D67" s="109" t="s">
        <v>182</v>
      </c>
      <c r="E67" s="109">
        <v>1</v>
      </c>
      <c r="F67" s="109">
        <v>2</v>
      </c>
      <c r="H67" s="109">
        <v>8</v>
      </c>
      <c r="I67" s="109">
        <v>30169</v>
      </c>
      <c r="J67" s="109">
        <v>11</v>
      </c>
      <c r="K67" s="109">
        <v>14</v>
      </c>
      <c r="L67" s="109" t="s">
        <v>183</v>
      </c>
      <c r="M67" s="109" t="s">
        <v>203</v>
      </c>
      <c r="N67" s="109">
        <v>3</v>
      </c>
      <c r="O67" s="109">
        <v>1614</v>
      </c>
      <c r="P67" s="109">
        <v>192</v>
      </c>
      <c r="Q67" s="109">
        <v>67</v>
      </c>
    </row>
    <row r="68" spans="2:17" x14ac:dyDescent="0.25">
      <c r="B68" s="109" t="s">
        <v>299</v>
      </c>
      <c r="C68" s="109" t="s">
        <v>218</v>
      </c>
      <c r="D68" s="109" t="s">
        <v>177</v>
      </c>
      <c r="E68" s="109">
        <v>3</v>
      </c>
      <c r="F68" s="109">
        <v>2</v>
      </c>
      <c r="H68" s="109">
        <v>9</v>
      </c>
      <c r="I68" s="109">
        <v>30282</v>
      </c>
      <c r="J68" s="109">
        <v>122</v>
      </c>
      <c r="K68" s="109">
        <v>2</v>
      </c>
      <c r="L68" s="109" t="s">
        <v>213</v>
      </c>
      <c r="M68" s="109" t="s">
        <v>203</v>
      </c>
      <c r="N68" s="109">
        <v>1</v>
      </c>
      <c r="O68" s="109">
        <v>1971</v>
      </c>
      <c r="P68" s="109">
        <v>161</v>
      </c>
      <c r="Q68" s="109">
        <v>95</v>
      </c>
    </row>
    <row r="69" spans="2:17" x14ac:dyDescent="0.25">
      <c r="B69" s="109" t="s">
        <v>230</v>
      </c>
      <c r="C69" s="109" t="s">
        <v>300</v>
      </c>
      <c r="D69" s="109" t="s">
        <v>182</v>
      </c>
      <c r="E69" s="109">
        <v>3</v>
      </c>
      <c r="F69" s="109">
        <v>2</v>
      </c>
      <c r="H69" s="109">
        <v>3</v>
      </c>
      <c r="I69" s="109">
        <v>30372</v>
      </c>
      <c r="J69" s="109">
        <v>182</v>
      </c>
      <c r="K69" s="109">
        <v>23</v>
      </c>
      <c r="L69" s="109" t="s">
        <v>188</v>
      </c>
      <c r="M69" s="109" t="s">
        <v>241</v>
      </c>
      <c r="N69" s="109">
        <v>3</v>
      </c>
      <c r="O69" s="109">
        <v>412</v>
      </c>
      <c r="P69" s="109">
        <v>180</v>
      </c>
      <c r="Q69" s="109">
        <v>80</v>
      </c>
    </row>
    <row r="70" spans="2:17" x14ac:dyDescent="0.25">
      <c r="B70" s="109" t="s">
        <v>301</v>
      </c>
      <c r="C70" s="109" t="s">
        <v>302</v>
      </c>
      <c r="D70" s="109" t="s">
        <v>182</v>
      </c>
      <c r="E70" s="109">
        <v>2</v>
      </c>
      <c r="F70" s="109">
        <v>1</v>
      </c>
      <c r="H70" s="109">
        <v>1</v>
      </c>
      <c r="I70" s="109">
        <v>31048</v>
      </c>
      <c r="J70" s="109">
        <v>113</v>
      </c>
      <c r="K70" s="109">
        <v>28</v>
      </c>
      <c r="L70" s="109" t="s">
        <v>183</v>
      </c>
      <c r="M70" s="109" t="s">
        <v>203</v>
      </c>
      <c r="N70" s="109">
        <v>2</v>
      </c>
      <c r="O70" s="109">
        <v>1353</v>
      </c>
      <c r="P70" s="109">
        <v>174</v>
      </c>
      <c r="Q70" s="109">
        <v>47</v>
      </c>
    </row>
    <row r="71" spans="2:17" x14ac:dyDescent="0.25">
      <c r="B71" s="109" t="s">
        <v>303</v>
      </c>
      <c r="C71" s="109" t="s">
        <v>304</v>
      </c>
      <c r="D71" s="109" t="s">
        <v>177</v>
      </c>
      <c r="E71" s="109">
        <v>1</v>
      </c>
      <c r="F71" s="109">
        <v>4</v>
      </c>
      <c r="H71" s="109">
        <v>12</v>
      </c>
      <c r="I71" s="109">
        <v>30453</v>
      </c>
      <c r="J71" s="109">
        <v>162</v>
      </c>
      <c r="K71" s="109">
        <v>0</v>
      </c>
      <c r="L71" s="109" t="s">
        <v>213</v>
      </c>
      <c r="M71" s="109" t="s">
        <v>203</v>
      </c>
      <c r="N71" s="109">
        <v>3</v>
      </c>
      <c r="O71" s="109">
        <v>1372</v>
      </c>
      <c r="P71" s="109">
        <v>178</v>
      </c>
      <c r="Q71" s="109">
        <v>88</v>
      </c>
    </row>
    <row r="72" spans="2:17" x14ac:dyDescent="0.25">
      <c r="B72" s="109" t="s">
        <v>274</v>
      </c>
      <c r="C72" s="109" t="s">
        <v>305</v>
      </c>
      <c r="D72" s="109" t="s">
        <v>187</v>
      </c>
      <c r="E72" s="109">
        <v>3</v>
      </c>
      <c r="F72" s="109">
        <v>4</v>
      </c>
      <c r="H72" s="109">
        <v>5</v>
      </c>
      <c r="I72" s="109">
        <v>30603</v>
      </c>
      <c r="J72" s="109">
        <v>134</v>
      </c>
      <c r="K72" s="109">
        <v>1</v>
      </c>
      <c r="L72" s="109" t="s">
        <v>183</v>
      </c>
      <c r="M72" s="109" t="s">
        <v>179</v>
      </c>
      <c r="N72" s="109">
        <v>4</v>
      </c>
      <c r="O72" s="109">
        <v>555</v>
      </c>
      <c r="P72" s="109">
        <v>194</v>
      </c>
      <c r="Q72" s="109">
        <v>74</v>
      </c>
    </row>
    <row r="73" spans="2:17" x14ac:dyDescent="0.25">
      <c r="B73" s="109" t="s">
        <v>306</v>
      </c>
      <c r="C73" s="109" t="s">
        <v>307</v>
      </c>
      <c r="D73" s="109" t="s">
        <v>187</v>
      </c>
      <c r="E73" s="109">
        <v>3</v>
      </c>
      <c r="F73" s="109">
        <v>2</v>
      </c>
      <c r="H73" s="109">
        <v>10</v>
      </c>
      <c r="I73" s="109">
        <v>29273</v>
      </c>
      <c r="J73" s="109">
        <v>115</v>
      </c>
      <c r="K73" s="109">
        <v>6</v>
      </c>
      <c r="L73" s="109" t="s">
        <v>183</v>
      </c>
      <c r="M73" s="109" t="s">
        <v>189</v>
      </c>
      <c r="N73" s="109">
        <v>2</v>
      </c>
      <c r="O73" s="109">
        <v>1205</v>
      </c>
      <c r="P73" s="109">
        <v>176</v>
      </c>
      <c r="Q73" s="109">
        <v>64</v>
      </c>
    </row>
    <row r="74" spans="2:17" x14ac:dyDescent="0.25">
      <c r="B74" s="109" t="s">
        <v>308</v>
      </c>
      <c r="C74" s="109" t="s">
        <v>309</v>
      </c>
      <c r="D74" s="109" t="s">
        <v>187</v>
      </c>
      <c r="E74" s="109">
        <v>3</v>
      </c>
      <c r="F74" s="109">
        <v>4</v>
      </c>
      <c r="H74" s="109">
        <v>6</v>
      </c>
      <c r="I74" s="109">
        <v>29740</v>
      </c>
      <c r="J74" s="109">
        <v>159</v>
      </c>
      <c r="K74" s="109">
        <v>10</v>
      </c>
      <c r="L74" s="109" t="s">
        <v>178</v>
      </c>
      <c r="M74" s="109" t="s">
        <v>184</v>
      </c>
      <c r="N74" s="109">
        <v>1</v>
      </c>
      <c r="O74" s="109">
        <v>1482</v>
      </c>
      <c r="P74" s="109">
        <v>168</v>
      </c>
      <c r="Q74" s="109">
        <v>63</v>
      </c>
    </row>
    <row r="75" spans="2:17" x14ac:dyDescent="0.25">
      <c r="B75" s="109" t="s">
        <v>310</v>
      </c>
      <c r="C75" s="109" t="s">
        <v>233</v>
      </c>
      <c r="D75" s="109" t="s">
        <v>182</v>
      </c>
      <c r="E75" s="109">
        <v>3</v>
      </c>
      <c r="F75" s="109">
        <v>3</v>
      </c>
      <c r="H75" s="109">
        <v>4</v>
      </c>
      <c r="I75" s="109">
        <v>29829</v>
      </c>
      <c r="J75" s="109">
        <v>105</v>
      </c>
      <c r="K75" s="109">
        <v>18</v>
      </c>
      <c r="L75" s="109" t="s">
        <v>178</v>
      </c>
      <c r="M75" s="109" t="s">
        <v>241</v>
      </c>
      <c r="N75" s="109">
        <v>4</v>
      </c>
      <c r="O75" s="109">
        <v>1558</v>
      </c>
      <c r="P75" s="109">
        <v>189</v>
      </c>
      <c r="Q75" s="109">
        <v>66</v>
      </c>
    </row>
    <row r="76" spans="2:17" x14ac:dyDescent="0.25">
      <c r="B76" s="109" t="s">
        <v>204</v>
      </c>
      <c r="C76" s="109" t="s">
        <v>311</v>
      </c>
      <c r="D76" s="109" t="s">
        <v>182</v>
      </c>
      <c r="E76" s="109">
        <v>2</v>
      </c>
      <c r="F76" s="109">
        <v>1</v>
      </c>
      <c r="H76" s="109">
        <v>4</v>
      </c>
      <c r="I76" s="109">
        <v>29571</v>
      </c>
      <c r="J76" s="109">
        <v>153</v>
      </c>
      <c r="K76" s="109">
        <v>9</v>
      </c>
      <c r="L76" s="109"/>
      <c r="M76" s="109" t="s">
        <v>184</v>
      </c>
      <c r="N76" s="109">
        <v>1</v>
      </c>
      <c r="O76" s="109">
        <v>339</v>
      </c>
      <c r="P76" s="109">
        <v>191</v>
      </c>
      <c r="Q76" s="109">
        <v>62</v>
      </c>
    </row>
    <row r="77" spans="2:17" x14ac:dyDescent="0.25">
      <c r="B77" s="109" t="s">
        <v>253</v>
      </c>
      <c r="C77" s="109" t="s">
        <v>312</v>
      </c>
      <c r="D77" s="109" t="s">
        <v>200</v>
      </c>
      <c r="E77" s="109">
        <v>1</v>
      </c>
      <c r="F77" s="109">
        <v>3</v>
      </c>
      <c r="H77" s="109">
        <v>9</v>
      </c>
      <c r="I77" s="109">
        <v>30453</v>
      </c>
      <c r="J77" s="109">
        <v>44</v>
      </c>
      <c r="K77" s="109">
        <v>2</v>
      </c>
      <c r="L77" s="109" t="s">
        <v>178</v>
      </c>
      <c r="M77" s="109" t="s">
        <v>241</v>
      </c>
      <c r="N77" s="109">
        <v>1</v>
      </c>
      <c r="O77" s="109">
        <v>435</v>
      </c>
      <c r="P77" s="109">
        <v>154</v>
      </c>
      <c r="Q77" s="109">
        <v>98</v>
      </c>
    </row>
    <row r="78" spans="2:17" x14ac:dyDescent="0.25">
      <c r="B78" s="109" t="s">
        <v>244</v>
      </c>
      <c r="C78" s="109" t="s">
        <v>292</v>
      </c>
      <c r="D78" s="109" t="s">
        <v>187</v>
      </c>
      <c r="E78" s="109">
        <v>2</v>
      </c>
      <c r="F78" s="109">
        <v>2</v>
      </c>
      <c r="H78" s="109">
        <v>7</v>
      </c>
      <c r="I78" s="109">
        <v>30641</v>
      </c>
      <c r="J78" s="109">
        <v>185</v>
      </c>
      <c r="K78" s="109">
        <v>2</v>
      </c>
      <c r="L78" s="109" t="s">
        <v>183</v>
      </c>
      <c r="M78" s="109" t="s">
        <v>179</v>
      </c>
      <c r="N78" s="109">
        <v>3</v>
      </c>
      <c r="O78" s="109">
        <v>599</v>
      </c>
      <c r="P78" s="109">
        <v>181</v>
      </c>
      <c r="Q78" s="109">
        <v>76</v>
      </c>
    </row>
    <row r="79" spans="2:17" x14ac:dyDescent="0.25">
      <c r="B79" s="109" t="s">
        <v>313</v>
      </c>
      <c r="C79" s="109" t="s">
        <v>314</v>
      </c>
      <c r="D79" s="109" t="s">
        <v>177</v>
      </c>
      <c r="E79" s="109">
        <v>3</v>
      </c>
      <c r="F79" s="109">
        <v>4</v>
      </c>
      <c r="H79" s="109">
        <v>2</v>
      </c>
      <c r="I79" s="109">
        <v>30489</v>
      </c>
      <c r="J79" s="109">
        <v>97</v>
      </c>
      <c r="K79" s="109">
        <v>4</v>
      </c>
      <c r="L79" s="109" t="s">
        <v>183</v>
      </c>
      <c r="M79" s="109" t="s">
        <v>189</v>
      </c>
      <c r="N79" s="109">
        <v>4</v>
      </c>
      <c r="O79" s="109">
        <v>625</v>
      </c>
      <c r="P79" s="109">
        <v>176</v>
      </c>
      <c r="Q79" s="109">
        <v>75</v>
      </c>
    </row>
    <row r="80" spans="2:17" x14ac:dyDescent="0.25">
      <c r="B80" s="109" t="s">
        <v>315</v>
      </c>
      <c r="C80" s="109" t="s">
        <v>316</v>
      </c>
      <c r="D80" s="109" t="s">
        <v>177</v>
      </c>
      <c r="E80" s="109">
        <v>2</v>
      </c>
      <c r="F80" s="109">
        <v>3</v>
      </c>
      <c r="H80" s="109">
        <v>1</v>
      </c>
      <c r="I80" s="109">
        <v>29743</v>
      </c>
      <c r="J80" s="109">
        <v>128</v>
      </c>
      <c r="K80" s="109">
        <v>25</v>
      </c>
      <c r="L80" s="109" t="s">
        <v>183</v>
      </c>
      <c r="M80" s="109" t="s">
        <v>216</v>
      </c>
      <c r="N80" s="109">
        <v>4</v>
      </c>
      <c r="O80" s="109">
        <v>843</v>
      </c>
      <c r="P80" s="109">
        <v>160</v>
      </c>
      <c r="Q80" s="109">
        <v>108</v>
      </c>
    </row>
    <row r="81" spans="2:17" x14ac:dyDescent="0.25">
      <c r="B81" s="109" t="s">
        <v>317</v>
      </c>
      <c r="C81" s="109" t="s">
        <v>287</v>
      </c>
      <c r="D81" s="109" t="s">
        <v>187</v>
      </c>
      <c r="E81" s="109">
        <v>1</v>
      </c>
      <c r="F81" s="109">
        <v>3</v>
      </c>
      <c r="H81" s="109">
        <v>5</v>
      </c>
      <c r="I81" s="109">
        <v>30698</v>
      </c>
      <c r="J81" s="109">
        <v>181</v>
      </c>
      <c r="K81" s="109">
        <v>4</v>
      </c>
      <c r="L81" s="109" t="s">
        <v>178</v>
      </c>
      <c r="M81" s="109" t="s">
        <v>184</v>
      </c>
      <c r="N81" s="109">
        <v>1</v>
      </c>
      <c r="O81" s="109">
        <v>868</v>
      </c>
      <c r="P81" s="109">
        <v>154</v>
      </c>
      <c r="Q81" s="109">
        <v>90</v>
      </c>
    </row>
    <row r="82" spans="2:17" x14ac:dyDescent="0.25">
      <c r="B82" s="109" t="s">
        <v>318</v>
      </c>
      <c r="C82" s="109" t="s">
        <v>319</v>
      </c>
      <c r="D82" s="109" t="s">
        <v>182</v>
      </c>
      <c r="E82" s="109">
        <v>1</v>
      </c>
      <c r="F82" s="109">
        <v>4</v>
      </c>
      <c r="H82" s="109">
        <v>7</v>
      </c>
      <c r="I82" s="109">
        <v>29514</v>
      </c>
      <c r="J82" s="109">
        <v>131</v>
      </c>
      <c r="K82" s="109">
        <v>5</v>
      </c>
      <c r="L82" s="109" t="s">
        <v>178</v>
      </c>
      <c r="M82" s="109" t="s">
        <v>203</v>
      </c>
      <c r="N82" s="109">
        <v>0</v>
      </c>
      <c r="O82" s="109">
        <v>961</v>
      </c>
      <c r="P82" s="109">
        <v>192</v>
      </c>
      <c r="Q82" s="109">
        <v>84</v>
      </c>
    </row>
    <row r="83" spans="2:17" x14ac:dyDescent="0.25">
      <c r="B83" s="109" t="s">
        <v>211</v>
      </c>
      <c r="C83" s="109" t="s">
        <v>226</v>
      </c>
      <c r="D83" s="109" t="s">
        <v>182</v>
      </c>
      <c r="E83" s="109">
        <v>1</v>
      </c>
      <c r="F83" s="109">
        <v>4</v>
      </c>
      <c r="H83" s="109">
        <v>1</v>
      </c>
      <c r="I83" s="109">
        <v>29904</v>
      </c>
      <c r="J83" s="109">
        <v>174</v>
      </c>
      <c r="K83" s="109">
        <v>4</v>
      </c>
      <c r="L83" s="109" t="s">
        <v>183</v>
      </c>
      <c r="M83" s="109" t="s">
        <v>189</v>
      </c>
      <c r="N83" s="109">
        <v>3</v>
      </c>
      <c r="O83" s="109">
        <v>1106</v>
      </c>
      <c r="P83" s="109">
        <v>165</v>
      </c>
      <c r="Q83" s="109">
        <v>48</v>
      </c>
    </row>
    <row r="84" spans="2:17" x14ac:dyDescent="0.25">
      <c r="B84" s="109" t="s">
        <v>320</v>
      </c>
      <c r="C84" s="109" t="s">
        <v>283</v>
      </c>
      <c r="D84" s="109" t="s">
        <v>177</v>
      </c>
      <c r="E84" s="109">
        <v>2</v>
      </c>
      <c r="F84" s="109">
        <v>1</v>
      </c>
      <c r="H84" s="109">
        <v>7</v>
      </c>
      <c r="I84" s="109">
        <v>30659</v>
      </c>
      <c r="J84" s="109">
        <v>109</v>
      </c>
      <c r="K84" s="109">
        <v>18</v>
      </c>
      <c r="L84" s="109" t="s">
        <v>178</v>
      </c>
      <c r="M84" s="109" t="s">
        <v>184</v>
      </c>
      <c r="N84" s="109">
        <v>0</v>
      </c>
      <c r="O84" s="109">
        <v>1228</v>
      </c>
      <c r="P84" s="109">
        <v>151</v>
      </c>
      <c r="Q84" s="109">
        <v>46</v>
      </c>
    </row>
    <row r="85" spans="2:17" x14ac:dyDescent="0.25">
      <c r="B85" s="109" t="s">
        <v>321</v>
      </c>
      <c r="C85" s="109" t="s">
        <v>322</v>
      </c>
      <c r="D85" s="109" t="s">
        <v>187</v>
      </c>
      <c r="E85" s="109">
        <v>1</v>
      </c>
      <c r="F85" s="109">
        <v>3</v>
      </c>
      <c r="H85" s="109">
        <v>0</v>
      </c>
      <c r="I85" s="109">
        <v>30760</v>
      </c>
      <c r="J85" s="109">
        <v>27</v>
      </c>
      <c r="K85" s="109">
        <v>9</v>
      </c>
      <c r="L85" s="109" t="s">
        <v>178</v>
      </c>
      <c r="M85" s="109" t="s">
        <v>184</v>
      </c>
      <c r="N85" s="109">
        <v>0</v>
      </c>
      <c r="O85" s="109">
        <v>1454</v>
      </c>
      <c r="P85" s="109">
        <v>181</v>
      </c>
      <c r="Q85" s="109">
        <v>92</v>
      </c>
    </row>
    <row r="86" spans="2:17" x14ac:dyDescent="0.25">
      <c r="B86" s="109" t="s">
        <v>301</v>
      </c>
      <c r="C86" s="109" t="s">
        <v>323</v>
      </c>
      <c r="D86" s="109" t="s">
        <v>182</v>
      </c>
      <c r="E86" s="109">
        <v>1</v>
      </c>
      <c r="F86" s="109">
        <v>4</v>
      </c>
      <c r="H86" s="109">
        <v>9</v>
      </c>
      <c r="I86" s="109">
        <v>30951</v>
      </c>
      <c r="J86" s="109">
        <v>30</v>
      </c>
      <c r="K86" s="109">
        <v>29</v>
      </c>
      <c r="L86" s="109" t="s">
        <v>213</v>
      </c>
      <c r="M86" s="109" t="s">
        <v>203</v>
      </c>
      <c r="N86" s="109">
        <v>3</v>
      </c>
      <c r="O86" s="109">
        <v>1466</v>
      </c>
      <c r="P86" s="109">
        <v>161</v>
      </c>
      <c r="Q86" s="109">
        <v>45</v>
      </c>
    </row>
    <row r="87" spans="2:17" x14ac:dyDescent="0.25">
      <c r="B87" s="109" t="s">
        <v>324</v>
      </c>
      <c r="C87" s="109" t="s">
        <v>275</v>
      </c>
      <c r="D87" s="109" t="s">
        <v>177</v>
      </c>
      <c r="E87" s="109">
        <v>1</v>
      </c>
      <c r="F87" s="109">
        <v>3</v>
      </c>
      <c r="H87" s="109">
        <v>9</v>
      </c>
      <c r="I87" s="109">
        <v>30195</v>
      </c>
      <c r="J87" s="109">
        <v>198</v>
      </c>
      <c r="K87" s="109">
        <v>5</v>
      </c>
      <c r="L87" s="109" t="s">
        <v>183</v>
      </c>
      <c r="M87" s="109" t="s">
        <v>241</v>
      </c>
      <c r="N87" s="109">
        <v>3</v>
      </c>
      <c r="O87" s="109">
        <v>1471</v>
      </c>
      <c r="P87" s="109">
        <v>188</v>
      </c>
      <c r="Q87" s="109">
        <v>93</v>
      </c>
    </row>
    <row r="88" spans="2:17" x14ac:dyDescent="0.25">
      <c r="B88" s="109" t="s">
        <v>264</v>
      </c>
      <c r="C88" s="109" t="s">
        <v>325</v>
      </c>
      <c r="D88" s="109" t="s">
        <v>187</v>
      </c>
      <c r="E88" s="109">
        <v>1</v>
      </c>
      <c r="F88" s="109">
        <v>4</v>
      </c>
      <c r="H88" s="109">
        <v>2</v>
      </c>
      <c r="I88" s="109">
        <v>30884</v>
      </c>
      <c r="J88" s="109">
        <v>80</v>
      </c>
      <c r="K88" s="109">
        <v>21</v>
      </c>
      <c r="L88" s="109" t="s">
        <v>183</v>
      </c>
      <c r="M88" s="109" t="s">
        <v>216</v>
      </c>
      <c r="N88" s="109">
        <v>2</v>
      </c>
      <c r="O88" s="109">
        <v>1626</v>
      </c>
      <c r="P88" s="109">
        <v>155</v>
      </c>
      <c r="Q88" s="109">
        <v>85</v>
      </c>
    </row>
    <row r="89" spans="2:17" x14ac:dyDescent="0.25">
      <c r="B89" s="109" t="s">
        <v>326</v>
      </c>
      <c r="C89" s="109" t="s">
        <v>312</v>
      </c>
      <c r="D89" s="109" t="s">
        <v>200</v>
      </c>
      <c r="E89" s="109">
        <v>2</v>
      </c>
      <c r="F89" s="109">
        <v>4</v>
      </c>
      <c r="H89" s="109">
        <v>5</v>
      </c>
      <c r="I89" s="109">
        <v>30367</v>
      </c>
      <c r="J89" s="109">
        <v>53</v>
      </c>
      <c r="K89" s="109">
        <v>4</v>
      </c>
      <c r="L89" s="109" t="s">
        <v>178</v>
      </c>
      <c r="M89" s="109" t="s">
        <v>241</v>
      </c>
      <c r="N89" s="109">
        <v>3</v>
      </c>
      <c r="O89" s="109">
        <v>1709</v>
      </c>
      <c r="P89" s="109">
        <v>192</v>
      </c>
      <c r="Q89" s="109">
        <v>90</v>
      </c>
    </row>
    <row r="90" spans="2:17" x14ac:dyDescent="0.25">
      <c r="B90" s="109" t="s">
        <v>190</v>
      </c>
      <c r="C90" s="109" t="s">
        <v>229</v>
      </c>
      <c r="D90" s="109" t="s">
        <v>182</v>
      </c>
      <c r="E90" s="109">
        <v>3</v>
      </c>
      <c r="F90" s="109">
        <v>1</v>
      </c>
      <c r="H90" s="109">
        <v>8</v>
      </c>
      <c r="I90" s="109">
        <v>30862</v>
      </c>
      <c r="J90" s="109">
        <v>80</v>
      </c>
      <c r="K90" s="109">
        <v>17</v>
      </c>
      <c r="L90" s="109" t="s">
        <v>183</v>
      </c>
      <c r="M90" s="109" t="s">
        <v>216</v>
      </c>
      <c r="N90" s="109">
        <v>1</v>
      </c>
      <c r="O90" s="109">
        <v>1743</v>
      </c>
      <c r="P90" s="109">
        <v>188</v>
      </c>
      <c r="Q90" s="109">
        <v>108</v>
      </c>
    </row>
    <row r="91" spans="2:17" x14ac:dyDescent="0.25">
      <c r="B91" s="109" t="s">
        <v>327</v>
      </c>
      <c r="C91" s="109" t="s">
        <v>328</v>
      </c>
      <c r="D91" s="109" t="s">
        <v>200</v>
      </c>
      <c r="E91" s="109">
        <v>2</v>
      </c>
      <c r="F91" s="109">
        <v>2</v>
      </c>
      <c r="H91" s="109">
        <v>0</v>
      </c>
      <c r="I91" s="109">
        <v>30465</v>
      </c>
      <c r="J91" s="109">
        <v>143</v>
      </c>
      <c r="K91" s="109">
        <v>10</v>
      </c>
      <c r="L91" s="109" t="s">
        <v>188</v>
      </c>
      <c r="M91" s="109" t="s">
        <v>241</v>
      </c>
      <c r="N91" s="109">
        <v>3</v>
      </c>
      <c r="O91" s="109">
        <v>1782</v>
      </c>
      <c r="P91" s="109">
        <v>174</v>
      </c>
      <c r="Q91" s="109">
        <v>97</v>
      </c>
    </row>
    <row r="92" spans="2:17" x14ac:dyDescent="0.25">
      <c r="B92" s="109" t="s">
        <v>321</v>
      </c>
      <c r="C92" s="109" t="s">
        <v>329</v>
      </c>
      <c r="D92" s="109" t="s">
        <v>187</v>
      </c>
      <c r="E92" s="109">
        <v>2</v>
      </c>
      <c r="F92" s="109">
        <v>2</v>
      </c>
      <c r="H92" s="109">
        <v>6</v>
      </c>
      <c r="I92" s="109">
        <v>29819</v>
      </c>
      <c r="J92" s="109">
        <v>118</v>
      </c>
      <c r="K92" s="109">
        <v>27</v>
      </c>
      <c r="L92" s="109" t="s">
        <v>178</v>
      </c>
      <c r="M92" s="109" t="s">
        <v>210</v>
      </c>
      <c r="N92" s="109">
        <v>1</v>
      </c>
      <c r="O92" s="109">
        <v>1812</v>
      </c>
      <c r="P92" s="109">
        <v>160</v>
      </c>
      <c r="Q92" s="109">
        <v>100</v>
      </c>
    </row>
    <row r="93" spans="2:17" x14ac:dyDescent="0.25">
      <c r="B93" s="109" t="s">
        <v>194</v>
      </c>
      <c r="C93" s="109" t="s">
        <v>330</v>
      </c>
      <c r="D93" s="109" t="s">
        <v>177</v>
      </c>
      <c r="E93" s="109">
        <v>1</v>
      </c>
      <c r="F93" s="109">
        <v>4</v>
      </c>
      <c r="H93" s="109">
        <v>2</v>
      </c>
      <c r="I93" s="109">
        <v>29865</v>
      </c>
      <c r="J93" s="109">
        <v>83</v>
      </c>
      <c r="K93" s="109">
        <v>6</v>
      </c>
      <c r="L93" s="109" t="s">
        <v>183</v>
      </c>
      <c r="M93" s="109" t="s">
        <v>184</v>
      </c>
      <c r="N93" s="109">
        <v>4</v>
      </c>
      <c r="O93" s="109">
        <v>1822</v>
      </c>
      <c r="P93" s="109">
        <v>161</v>
      </c>
      <c r="Q93" s="109">
        <v>58</v>
      </c>
    </row>
    <row r="94" spans="2:17" x14ac:dyDescent="0.25">
      <c r="B94" s="109" t="s">
        <v>310</v>
      </c>
      <c r="C94" s="109" t="s">
        <v>331</v>
      </c>
      <c r="D94" s="109" t="s">
        <v>182</v>
      </c>
      <c r="E94" s="109">
        <v>3</v>
      </c>
      <c r="F94" s="109">
        <v>2</v>
      </c>
      <c r="H94" s="109">
        <v>3</v>
      </c>
      <c r="I94" s="109">
        <v>30195</v>
      </c>
      <c r="J94" s="109">
        <v>126</v>
      </c>
      <c r="K94" s="109">
        <v>25</v>
      </c>
      <c r="L94" s="109" t="s">
        <v>178</v>
      </c>
      <c r="M94" s="109" t="s">
        <v>203</v>
      </c>
      <c r="N94" s="109">
        <v>1</v>
      </c>
      <c r="O94" s="109">
        <v>127</v>
      </c>
      <c r="P94" s="109">
        <v>151</v>
      </c>
      <c r="Q94" s="109">
        <v>50</v>
      </c>
    </row>
    <row r="95" spans="2:17" x14ac:dyDescent="0.25">
      <c r="B95" s="109" t="s">
        <v>237</v>
      </c>
      <c r="C95" s="109" t="s">
        <v>332</v>
      </c>
      <c r="D95" s="109" t="s">
        <v>177</v>
      </c>
      <c r="E95" s="109">
        <v>1</v>
      </c>
      <c r="F95" s="109">
        <v>1</v>
      </c>
      <c r="H95" s="109">
        <v>5</v>
      </c>
      <c r="I95" s="109">
        <v>29728</v>
      </c>
      <c r="J95" s="109">
        <v>29</v>
      </c>
      <c r="K95" s="109">
        <v>0</v>
      </c>
      <c r="L95" s="109" t="s">
        <v>188</v>
      </c>
      <c r="M95" s="109" t="s">
        <v>210</v>
      </c>
      <c r="N95" s="109">
        <v>2</v>
      </c>
      <c r="O95" s="109">
        <v>233</v>
      </c>
      <c r="P95" s="109">
        <v>154</v>
      </c>
      <c r="Q95" s="109">
        <v>100</v>
      </c>
    </row>
    <row r="96" spans="2:17" x14ac:dyDescent="0.25">
      <c r="B96" s="109" t="s">
        <v>333</v>
      </c>
      <c r="C96" s="109" t="s">
        <v>334</v>
      </c>
      <c r="D96" s="109" t="s">
        <v>177</v>
      </c>
      <c r="E96" s="109">
        <v>3</v>
      </c>
      <c r="F96" s="109">
        <v>1</v>
      </c>
      <c r="H96" s="109">
        <v>8</v>
      </c>
      <c r="I96" s="109">
        <v>30670</v>
      </c>
      <c r="J96" s="109">
        <v>152</v>
      </c>
      <c r="K96" s="109">
        <v>24</v>
      </c>
      <c r="L96" s="109" t="s">
        <v>178</v>
      </c>
      <c r="M96" s="109" t="s">
        <v>210</v>
      </c>
      <c r="N96" s="109">
        <v>0</v>
      </c>
      <c r="O96" s="109">
        <v>261</v>
      </c>
      <c r="P96" s="109">
        <v>184</v>
      </c>
      <c r="Q96" s="109">
        <v>106</v>
      </c>
    </row>
    <row r="97" spans="2:17" x14ac:dyDescent="0.25">
      <c r="B97" s="109" t="s">
        <v>335</v>
      </c>
      <c r="C97" s="109" t="s">
        <v>302</v>
      </c>
      <c r="D97" s="109" t="s">
        <v>187</v>
      </c>
      <c r="E97" s="109">
        <v>3</v>
      </c>
      <c r="F97" s="109">
        <v>3</v>
      </c>
      <c r="H97" s="109">
        <v>10</v>
      </c>
      <c r="I97" s="109">
        <v>29891</v>
      </c>
      <c r="J97" s="109">
        <v>64</v>
      </c>
      <c r="K97" s="109">
        <v>7</v>
      </c>
      <c r="L97" s="109" t="s">
        <v>188</v>
      </c>
      <c r="M97" s="109" t="s">
        <v>241</v>
      </c>
      <c r="N97" s="109">
        <v>0</v>
      </c>
      <c r="O97" s="109">
        <v>347</v>
      </c>
      <c r="P97" s="109">
        <v>172</v>
      </c>
      <c r="Q97" s="109">
        <v>81</v>
      </c>
    </row>
    <row r="98" spans="2:17" x14ac:dyDescent="0.25">
      <c r="B98" s="109" t="s">
        <v>336</v>
      </c>
      <c r="C98" s="109" t="s">
        <v>337</v>
      </c>
      <c r="D98" s="109" t="s">
        <v>177</v>
      </c>
      <c r="E98" s="109">
        <v>3</v>
      </c>
      <c r="F98" s="109">
        <v>2</v>
      </c>
      <c r="H98" s="109">
        <v>1</v>
      </c>
      <c r="I98" s="109">
        <v>30100</v>
      </c>
      <c r="J98" s="109">
        <v>128</v>
      </c>
      <c r="K98" s="109">
        <v>21</v>
      </c>
      <c r="L98" s="109" t="s">
        <v>178</v>
      </c>
      <c r="M98" s="109" t="s">
        <v>184</v>
      </c>
      <c r="N98" s="109">
        <v>2</v>
      </c>
      <c r="O98" s="109">
        <v>397</v>
      </c>
      <c r="P98" s="109">
        <v>156</v>
      </c>
      <c r="Q98" s="109">
        <v>74</v>
      </c>
    </row>
    <row r="99" spans="2:17" x14ac:dyDescent="0.25">
      <c r="B99" s="109" t="s">
        <v>338</v>
      </c>
      <c r="C99" s="109" t="s">
        <v>339</v>
      </c>
      <c r="D99" s="109" t="s">
        <v>200</v>
      </c>
      <c r="E99" s="109">
        <v>3</v>
      </c>
      <c r="F99" s="109">
        <v>4</v>
      </c>
      <c r="H99" s="109">
        <v>1</v>
      </c>
      <c r="I99" s="109">
        <v>29315</v>
      </c>
      <c r="J99" s="109">
        <v>16</v>
      </c>
      <c r="K99" s="109">
        <v>21</v>
      </c>
      <c r="L99" s="109" t="s">
        <v>178</v>
      </c>
      <c r="M99" s="109" t="s">
        <v>179</v>
      </c>
      <c r="N99" s="109">
        <v>0</v>
      </c>
      <c r="O99" s="109">
        <v>433</v>
      </c>
      <c r="P99" s="109">
        <v>180</v>
      </c>
      <c r="Q99" s="109">
        <v>70</v>
      </c>
    </row>
    <row r="100" spans="2:17" x14ac:dyDescent="0.25">
      <c r="B100" s="109" t="s">
        <v>318</v>
      </c>
      <c r="C100" s="109" t="s">
        <v>340</v>
      </c>
      <c r="D100" s="109" t="s">
        <v>182</v>
      </c>
      <c r="E100" s="109">
        <v>1</v>
      </c>
      <c r="F100" s="109">
        <v>4</v>
      </c>
      <c r="H100" s="109">
        <v>8</v>
      </c>
      <c r="I100" s="109">
        <v>29432</v>
      </c>
      <c r="J100" s="109">
        <v>179</v>
      </c>
      <c r="K100" s="109">
        <v>22</v>
      </c>
      <c r="L100" s="109" t="s">
        <v>213</v>
      </c>
      <c r="M100" s="109" t="s">
        <v>216</v>
      </c>
      <c r="N100" s="109">
        <v>3</v>
      </c>
      <c r="O100" s="109">
        <v>542</v>
      </c>
      <c r="P100" s="109">
        <v>177</v>
      </c>
      <c r="Q100" s="109">
        <v>52</v>
      </c>
    </row>
    <row r="101" spans="2:17" x14ac:dyDescent="0.25">
      <c r="B101" s="109" t="s">
        <v>294</v>
      </c>
      <c r="C101" s="109" t="s">
        <v>272</v>
      </c>
      <c r="D101" s="109" t="s">
        <v>200</v>
      </c>
      <c r="E101" s="109">
        <v>3</v>
      </c>
      <c r="F101" s="109">
        <v>1</v>
      </c>
      <c r="H101" s="109">
        <v>2</v>
      </c>
      <c r="I101" s="109">
        <v>30231</v>
      </c>
      <c r="J101" s="109">
        <v>49</v>
      </c>
      <c r="K101" s="109">
        <v>26</v>
      </c>
      <c r="L101" s="109" t="s">
        <v>178</v>
      </c>
      <c r="M101" s="109" t="s">
        <v>184</v>
      </c>
      <c r="N101" s="109">
        <v>3</v>
      </c>
      <c r="O101" s="109">
        <v>623</v>
      </c>
      <c r="P101" s="109">
        <v>194</v>
      </c>
      <c r="Q101" s="109">
        <v>52</v>
      </c>
    </row>
    <row r="102" spans="2:17" x14ac:dyDescent="0.25">
      <c r="B102" s="109" t="s">
        <v>341</v>
      </c>
      <c r="C102" s="109" t="s">
        <v>342</v>
      </c>
      <c r="D102" s="109" t="s">
        <v>200</v>
      </c>
      <c r="E102" s="109">
        <v>2</v>
      </c>
      <c r="F102" s="109">
        <v>2</v>
      </c>
      <c r="H102" s="109">
        <v>3</v>
      </c>
      <c r="I102" s="109">
        <v>31026</v>
      </c>
      <c r="J102" s="109">
        <v>43</v>
      </c>
      <c r="K102" s="109">
        <v>9</v>
      </c>
      <c r="L102" s="109" t="s">
        <v>188</v>
      </c>
      <c r="M102" s="109" t="s">
        <v>210</v>
      </c>
      <c r="N102" s="109">
        <v>2</v>
      </c>
      <c r="O102" s="109">
        <v>788</v>
      </c>
      <c r="P102" s="109">
        <v>150</v>
      </c>
      <c r="Q102" s="109">
        <v>56</v>
      </c>
    </row>
    <row r="103" spans="2:17" x14ac:dyDescent="0.25">
      <c r="B103" s="109" t="s">
        <v>221</v>
      </c>
      <c r="C103" s="109" t="s">
        <v>270</v>
      </c>
      <c r="D103" s="109" t="s">
        <v>187</v>
      </c>
      <c r="E103" s="109">
        <v>2</v>
      </c>
      <c r="F103" s="109">
        <v>4</v>
      </c>
      <c r="H103" s="109">
        <v>5</v>
      </c>
      <c r="I103" s="109">
        <v>29268</v>
      </c>
      <c r="J103" s="109">
        <v>4</v>
      </c>
      <c r="K103" s="109">
        <v>14</v>
      </c>
      <c r="L103" s="109" t="s">
        <v>188</v>
      </c>
      <c r="M103" s="109" t="s">
        <v>203</v>
      </c>
      <c r="N103" s="109">
        <v>1</v>
      </c>
      <c r="O103" s="109">
        <v>838</v>
      </c>
      <c r="P103" s="109">
        <v>175</v>
      </c>
      <c r="Q103" s="109">
        <v>109</v>
      </c>
    </row>
    <row r="104" spans="2:17" x14ac:dyDescent="0.25">
      <c r="B104" s="109" t="s">
        <v>234</v>
      </c>
      <c r="C104" s="109" t="s">
        <v>328</v>
      </c>
      <c r="D104" s="109" t="s">
        <v>187</v>
      </c>
      <c r="E104" s="109">
        <v>2</v>
      </c>
      <c r="F104" s="109">
        <v>1</v>
      </c>
      <c r="H104" s="109">
        <v>9</v>
      </c>
      <c r="I104" s="109">
        <v>30753</v>
      </c>
      <c r="J104" s="109">
        <v>169</v>
      </c>
      <c r="K104" s="109">
        <v>29</v>
      </c>
      <c r="L104" s="109"/>
      <c r="M104" s="109" t="s">
        <v>179</v>
      </c>
      <c r="N104" s="109">
        <v>2</v>
      </c>
      <c r="O104" s="109">
        <v>1019</v>
      </c>
      <c r="P104" s="109">
        <v>168</v>
      </c>
      <c r="Q104" s="109">
        <v>86</v>
      </c>
    </row>
    <row r="105" spans="2:17" x14ac:dyDescent="0.25">
      <c r="B105" s="109" t="s">
        <v>343</v>
      </c>
      <c r="C105" s="109" t="s">
        <v>268</v>
      </c>
      <c r="D105" s="109" t="s">
        <v>200</v>
      </c>
      <c r="E105" s="109">
        <v>2</v>
      </c>
      <c r="F105" s="109">
        <v>1</v>
      </c>
      <c r="H105" s="109">
        <v>6</v>
      </c>
      <c r="I105" s="109">
        <v>29442</v>
      </c>
      <c r="J105" s="109">
        <v>106</v>
      </c>
      <c r="K105" s="109">
        <v>28</v>
      </c>
      <c r="L105" s="109"/>
      <c r="M105" s="109" t="s">
        <v>203</v>
      </c>
      <c r="N105" s="109">
        <v>4</v>
      </c>
      <c r="O105" s="109">
        <v>1059</v>
      </c>
      <c r="P105" s="109">
        <v>153</v>
      </c>
      <c r="Q105" s="109">
        <v>106</v>
      </c>
    </row>
    <row r="106" spans="2:17" x14ac:dyDescent="0.25">
      <c r="B106" s="109" t="s">
        <v>228</v>
      </c>
      <c r="C106" s="109" t="s">
        <v>344</v>
      </c>
      <c r="D106" s="109" t="s">
        <v>200</v>
      </c>
      <c r="E106" s="109">
        <v>1</v>
      </c>
      <c r="F106" s="109">
        <v>2</v>
      </c>
      <c r="H106" s="109">
        <v>0</v>
      </c>
      <c r="I106" s="109">
        <v>29514</v>
      </c>
      <c r="J106" s="109">
        <v>167</v>
      </c>
      <c r="K106" s="109">
        <v>10</v>
      </c>
      <c r="L106" s="109" t="s">
        <v>178</v>
      </c>
      <c r="M106" s="109" t="s">
        <v>184</v>
      </c>
      <c r="N106" s="109">
        <v>1</v>
      </c>
      <c r="O106" s="109">
        <v>1170</v>
      </c>
      <c r="P106" s="109">
        <v>170</v>
      </c>
      <c r="Q106" s="109">
        <v>97</v>
      </c>
    </row>
    <row r="107" spans="2:17" x14ac:dyDescent="0.25">
      <c r="B107" s="109" t="s">
        <v>345</v>
      </c>
      <c r="C107" s="109" t="s">
        <v>346</v>
      </c>
      <c r="D107" s="109" t="s">
        <v>187</v>
      </c>
      <c r="E107" s="109">
        <v>1</v>
      </c>
      <c r="F107" s="109">
        <v>2</v>
      </c>
      <c r="H107" s="109">
        <v>7</v>
      </c>
      <c r="I107" s="109">
        <v>30794</v>
      </c>
      <c r="J107" s="109">
        <v>188</v>
      </c>
      <c r="K107" s="109">
        <v>4</v>
      </c>
      <c r="L107" s="109" t="s">
        <v>188</v>
      </c>
      <c r="M107" s="109" t="s">
        <v>241</v>
      </c>
      <c r="N107" s="109">
        <v>1</v>
      </c>
      <c r="O107" s="109">
        <v>1218</v>
      </c>
      <c r="P107" s="109">
        <v>173</v>
      </c>
      <c r="Q107" s="109">
        <v>57</v>
      </c>
    </row>
    <row r="108" spans="2:17" x14ac:dyDescent="0.25">
      <c r="B108" s="109" t="s">
        <v>237</v>
      </c>
      <c r="C108" s="109" t="s">
        <v>281</v>
      </c>
      <c r="D108" s="109" t="s">
        <v>200</v>
      </c>
      <c r="E108" s="109">
        <v>2</v>
      </c>
      <c r="F108" s="109">
        <v>1</v>
      </c>
      <c r="H108" s="109">
        <v>5</v>
      </c>
      <c r="I108" s="109">
        <v>30095</v>
      </c>
      <c r="J108" s="109">
        <v>187</v>
      </c>
      <c r="K108" s="109">
        <v>28</v>
      </c>
      <c r="L108" s="109" t="s">
        <v>188</v>
      </c>
      <c r="M108" s="109" t="s">
        <v>241</v>
      </c>
      <c r="N108" s="109">
        <v>3</v>
      </c>
      <c r="O108" s="109">
        <v>1246</v>
      </c>
      <c r="P108" s="109">
        <v>181</v>
      </c>
      <c r="Q108" s="109">
        <v>54</v>
      </c>
    </row>
    <row r="109" spans="2:17" x14ac:dyDescent="0.25">
      <c r="B109" s="109" t="s">
        <v>347</v>
      </c>
      <c r="C109" s="109" t="s">
        <v>348</v>
      </c>
      <c r="D109" s="109" t="s">
        <v>182</v>
      </c>
      <c r="E109" s="109">
        <v>2</v>
      </c>
      <c r="F109" s="109">
        <v>4</v>
      </c>
      <c r="H109" s="109">
        <v>4</v>
      </c>
      <c r="I109" s="109">
        <v>29477</v>
      </c>
      <c r="J109" s="109">
        <v>142</v>
      </c>
      <c r="K109" s="109">
        <v>15</v>
      </c>
      <c r="L109" s="109" t="s">
        <v>213</v>
      </c>
      <c r="M109" s="109" t="s">
        <v>184</v>
      </c>
      <c r="N109" s="109">
        <v>3</v>
      </c>
      <c r="O109" s="109">
        <v>1314</v>
      </c>
      <c r="P109" s="109">
        <v>155</v>
      </c>
      <c r="Q109" s="109">
        <v>86</v>
      </c>
    </row>
    <row r="110" spans="2:17" x14ac:dyDescent="0.25">
      <c r="B110" s="109" t="s">
        <v>349</v>
      </c>
      <c r="C110" s="109" t="s">
        <v>348</v>
      </c>
      <c r="D110" s="109" t="s">
        <v>182</v>
      </c>
      <c r="E110" s="109">
        <v>2</v>
      </c>
      <c r="F110" s="109">
        <v>3</v>
      </c>
      <c r="H110" s="109">
        <v>10</v>
      </c>
      <c r="I110" s="109">
        <v>30421</v>
      </c>
      <c r="J110" s="109">
        <v>16</v>
      </c>
      <c r="K110" s="109">
        <v>9</v>
      </c>
      <c r="L110" s="109" t="s">
        <v>183</v>
      </c>
      <c r="M110" s="109" t="s">
        <v>203</v>
      </c>
      <c r="N110" s="109">
        <v>3</v>
      </c>
      <c r="O110" s="109">
        <v>1388</v>
      </c>
      <c r="P110" s="109">
        <v>171</v>
      </c>
      <c r="Q110" s="109">
        <v>75</v>
      </c>
    </row>
    <row r="111" spans="2:17" x14ac:dyDescent="0.25">
      <c r="B111" s="109" t="s">
        <v>228</v>
      </c>
      <c r="C111" s="109" t="s">
        <v>350</v>
      </c>
      <c r="D111" s="109" t="s">
        <v>187</v>
      </c>
      <c r="E111" s="109">
        <v>2</v>
      </c>
      <c r="F111" s="109">
        <v>4</v>
      </c>
      <c r="H111" s="109">
        <v>3</v>
      </c>
      <c r="I111" s="109">
        <v>29592</v>
      </c>
      <c r="J111" s="109">
        <v>58</v>
      </c>
      <c r="K111" s="109">
        <v>1</v>
      </c>
      <c r="L111" s="109" t="s">
        <v>213</v>
      </c>
      <c r="M111" s="109" t="s">
        <v>184</v>
      </c>
      <c r="N111" s="109">
        <v>4</v>
      </c>
      <c r="O111" s="109">
        <v>1410</v>
      </c>
      <c r="P111" s="109">
        <v>175</v>
      </c>
      <c r="Q111" s="109">
        <v>93</v>
      </c>
    </row>
    <row r="112" spans="2:17" x14ac:dyDescent="0.25">
      <c r="B112" s="109" t="s">
        <v>211</v>
      </c>
      <c r="C112" s="109" t="s">
        <v>351</v>
      </c>
      <c r="D112" s="109" t="s">
        <v>200</v>
      </c>
      <c r="E112" s="109">
        <v>2</v>
      </c>
      <c r="F112" s="109">
        <v>2</v>
      </c>
      <c r="H112" s="109">
        <v>6</v>
      </c>
      <c r="I112" s="109">
        <v>30845</v>
      </c>
      <c r="J112" s="109">
        <v>136</v>
      </c>
      <c r="K112" s="109">
        <v>6</v>
      </c>
      <c r="L112" s="109" t="s">
        <v>213</v>
      </c>
      <c r="M112" s="109" t="s">
        <v>216</v>
      </c>
      <c r="N112" s="109">
        <v>0</v>
      </c>
      <c r="O112" s="109">
        <v>1474</v>
      </c>
      <c r="P112" s="109">
        <v>185</v>
      </c>
      <c r="Q112" s="109">
        <v>80</v>
      </c>
    </row>
    <row r="113" spans="2:17" x14ac:dyDescent="0.25">
      <c r="B113" s="109" t="s">
        <v>310</v>
      </c>
      <c r="C113" s="109" t="s">
        <v>352</v>
      </c>
      <c r="D113" s="109" t="s">
        <v>182</v>
      </c>
      <c r="E113" s="109">
        <v>1</v>
      </c>
      <c r="F113" s="109">
        <v>3</v>
      </c>
      <c r="H113" s="109">
        <v>5</v>
      </c>
      <c r="I113" s="109">
        <v>30395</v>
      </c>
      <c r="J113" s="109">
        <v>69</v>
      </c>
      <c r="K113" s="109">
        <v>12</v>
      </c>
      <c r="L113" s="109" t="s">
        <v>183</v>
      </c>
      <c r="M113" s="109" t="s">
        <v>203</v>
      </c>
      <c r="N113" s="109">
        <v>3</v>
      </c>
      <c r="O113" s="109">
        <v>1498</v>
      </c>
      <c r="P113" s="109">
        <v>193</v>
      </c>
      <c r="Q113" s="109">
        <v>84</v>
      </c>
    </row>
    <row r="114" spans="2:17" x14ac:dyDescent="0.25">
      <c r="B114" s="109" t="s">
        <v>353</v>
      </c>
      <c r="C114" s="109" t="s">
        <v>354</v>
      </c>
      <c r="D114" s="109" t="s">
        <v>200</v>
      </c>
      <c r="E114" s="109">
        <v>2</v>
      </c>
      <c r="F114" s="109">
        <v>3</v>
      </c>
      <c r="H114" s="109">
        <v>2</v>
      </c>
      <c r="I114" s="109">
        <v>29435</v>
      </c>
      <c r="J114" s="109">
        <v>88</v>
      </c>
      <c r="K114" s="109">
        <v>12</v>
      </c>
      <c r="L114" s="109" t="s">
        <v>188</v>
      </c>
      <c r="M114" s="109" t="s">
        <v>216</v>
      </c>
      <c r="N114" s="109">
        <v>4</v>
      </c>
      <c r="O114" s="109">
        <v>1583</v>
      </c>
      <c r="P114" s="109">
        <v>195</v>
      </c>
      <c r="Q114" s="109">
        <v>86</v>
      </c>
    </row>
    <row r="115" spans="2:17" x14ac:dyDescent="0.25">
      <c r="B115" s="109" t="s">
        <v>355</v>
      </c>
      <c r="C115" s="109" t="s">
        <v>285</v>
      </c>
      <c r="D115" s="109" t="s">
        <v>200</v>
      </c>
      <c r="E115" s="109">
        <v>2</v>
      </c>
      <c r="F115" s="109">
        <v>4</v>
      </c>
      <c r="H115" s="109">
        <v>9</v>
      </c>
      <c r="I115" s="109">
        <v>30925</v>
      </c>
      <c r="J115" s="109">
        <v>126</v>
      </c>
      <c r="K115" s="109">
        <v>1</v>
      </c>
      <c r="L115" s="109" t="s">
        <v>213</v>
      </c>
      <c r="M115" s="109" t="s">
        <v>184</v>
      </c>
      <c r="N115" s="109">
        <v>3</v>
      </c>
      <c r="O115" s="109">
        <v>1697</v>
      </c>
      <c r="P115" s="109">
        <v>175</v>
      </c>
      <c r="Q115" s="109">
        <v>79</v>
      </c>
    </row>
    <row r="116" spans="2:17" x14ac:dyDescent="0.25">
      <c r="B116" s="109" t="s">
        <v>356</v>
      </c>
      <c r="C116" s="109" t="s">
        <v>266</v>
      </c>
      <c r="D116" s="109" t="s">
        <v>187</v>
      </c>
      <c r="E116" s="109">
        <v>1</v>
      </c>
      <c r="F116" s="109">
        <v>3</v>
      </c>
      <c r="H116" s="109">
        <v>8</v>
      </c>
      <c r="I116" s="109">
        <v>30313</v>
      </c>
      <c r="J116" s="109">
        <v>187</v>
      </c>
      <c r="K116" s="109">
        <v>25</v>
      </c>
      <c r="L116" s="109" t="s">
        <v>188</v>
      </c>
      <c r="M116" s="109" t="s">
        <v>189</v>
      </c>
      <c r="N116" s="109">
        <v>4</v>
      </c>
      <c r="O116" s="109">
        <v>1739</v>
      </c>
      <c r="P116" s="109">
        <v>151</v>
      </c>
      <c r="Q116" s="109">
        <v>64</v>
      </c>
    </row>
    <row r="117" spans="2:17" x14ac:dyDescent="0.25">
      <c r="B117" s="109" t="s">
        <v>356</v>
      </c>
      <c r="C117" s="109" t="s">
        <v>309</v>
      </c>
      <c r="D117" s="109" t="s">
        <v>187</v>
      </c>
      <c r="E117" s="109">
        <v>1</v>
      </c>
      <c r="F117" s="109">
        <v>1</v>
      </c>
      <c r="H117" s="109">
        <v>5</v>
      </c>
      <c r="I117" s="109">
        <v>30420</v>
      </c>
      <c r="J117" s="109">
        <v>120</v>
      </c>
      <c r="K117" s="109">
        <v>24</v>
      </c>
      <c r="L117" s="109" t="s">
        <v>183</v>
      </c>
      <c r="M117" s="109" t="s">
        <v>210</v>
      </c>
      <c r="N117" s="109">
        <v>2</v>
      </c>
      <c r="O117" s="109">
        <v>1814</v>
      </c>
      <c r="P117" s="109">
        <v>198</v>
      </c>
      <c r="Q117" s="109">
        <v>71</v>
      </c>
    </row>
    <row r="118" spans="2:17" x14ac:dyDescent="0.25">
      <c r="B118" s="109" t="s">
        <v>355</v>
      </c>
      <c r="C118" s="109" t="s">
        <v>342</v>
      </c>
      <c r="D118" s="109" t="s">
        <v>200</v>
      </c>
      <c r="E118" s="109">
        <v>3</v>
      </c>
      <c r="F118" s="109">
        <v>4</v>
      </c>
      <c r="H118" s="109">
        <v>2</v>
      </c>
      <c r="I118" s="109">
        <v>30181</v>
      </c>
      <c r="J118" s="109">
        <v>56</v>
      </c>
      <c r="K118" s="109">
        <v>7</v>
      </c>
      <c r="L118" s="109" t="s">
        <v>213</v>
      </c>
      <c r="M118" s="109" t="s">
        <v>184</v>
      </c>
      <c r="N118" s="109">
        <v>1</v>
      </c>
      <c r="O118" s="109">
        <v>1986</v>
      </c>
      <c r="P118" s="109">
        <v>177</v>
      </c>
      <c r="Q118" s="109">
        <v>79</v>
      </c>
    </row>
    <row r="119" spans="2:17" x14ac:dyDescent="0.25">
      <c r="B119" s="109" t="s">
        <v>326</v>
      </c>
      <c r="C119" s="109" t="s">
        <v>231</v>
      </c>
      <c r="D119" s="109" t="s">
        <v>182</v>
      </c>
      <c r="E119" s="109">
        <v>2</v>
      </c>
      <c r="F119" s="109">
        <v>2</v>
      </c>
      <c r="H119" s="109">
        <v>10</v>
      </c>
      <c r="I119" s="109">
        <v>29686</v>
      </c>
      <c r="J119" s="109">
        <v>142</v>
      </c>
      <c r="K119" s="109">
        <v>13</v>
      </c>
      <c r="L119" s="109" t="s">
        <v>183</v>
      </c>
      <c r="M119" s="109" t="s">
        <v>189</v>
      </c>
      <c r="N119" s="109">
        <v>4</v>
      </c>
      <c r="O119" s="109">
        <v>43</v>
      </c>
      <c r="P119" s="109">
        <v>157</v>
      </c>
      <c r="Q119" s="109">
        <v>56</v>
      </c>
    </row>
    <row r="120" spans="2:17" x14ac:dyDescent="0.25">
      <c r="B120" s="109" t="s">
        <v>320</v>
      </c>
      <c r="C120" s="109" t="s">
        <v>357</v>
      </c>
      <c r="D120" s="109" t="s">
        <v>182</v>
      </c>
      <c r="E120" s="109">
        <v>1</v>
      </c>
      <c r="F120" s="109">
        <v>1</v>
      </c>
      <c r="H120" s="109">
        <v>9</v>
      </c>
      <c r="I120" s="109">
        <v>30579</v>
      </c>
      <c r="J120" s="109">
        <v>164</v>
      </c>
      <c r="K120" s="109">
        <v>1</v>
      </c>
      <c r="L120" s="109" t="s">
        <v>213</v>
      </c>
      <c r="M120" s="109" t="s">
        <v>179</v>
      </c>
      <c r="N120" s="109">
        <v>4</v>
      </c>
      <c r="O120" s="109">
        <v>354</v>
      </c>
      <c r="P120" s="109">
        <v>177</v>
      </c>
      <c r="Q120" s="109">
        <v>55</v>
      </c>
    </row>
    <row r="121" spans="2:17" x14ac:dyDescent="0.25">
      <c r="B121" s="109" t="s">
        <v>293</v>
      </c>
      <c r="C121" s="109" t="s">
        <v>358</v>
      </c>
      <c r="D121" s="109" t="s">
        <v>177</v>
      </c>
      <c r="E121" s="109">
        <v>1</v>
      </c>
      <c r="F121" s="109">
        <v>2</v>
      </c>
      <c r="H121" s="109">
        <v>2</v>
      </c>
      <c r="I121" s="109">
        <v>30338</v>
      </c>
      <c r="J121" s="109">
        <v>34</v>
      </c>
      <c r="K121" s="109">
        <v>17</v>
      </c>
      <c r="L121" s="109" t="s">
        <v>183</v>
      </c>
      <c r="M121" s="109" t="s">
        <v>210</v>
      </c>
      <c r="N121" s="109">
        <v>3</v>
      </c>
      <c r="O121" s="109">
        <v>521</v>
      </c>
      <c r="P121" s="109">
        <v>194</v>
      </c>
      <c r="Q121" s="109">
        <v>99</v>
      </c>
    </row>
    <row r="122" spans="2:17" x14ac:dyDescent="0.25">
      <c r="B122" s="109" t="s">
        <v>359</v>
      </c>
      <c r="C122" s="109" t="s">
        <v>360</v>
      </c>
      <c r="D122" s="109" t="s">
        <v>187</v>
      </c>
      <c r="E122" s="109">
        <v>3</v>
      </c>
      <c r="F122" s="109">
        <v>1</v>
      </c>
      <c r="H122" s="109">
        <v>9</v>
      </c>
      <c r="I122" s="109">
        <v>30001</v>
      </c>
      <c r="J122" s="109">
        <v>161</v>
      </c>
      <c r="K122" s="109">
        <v>13</v>
      </c>
      <c r="L122" s="109" t="s">
        <v>178</v>
      </c>
      <c r="M122" s="109" t="s">
        <v>179</v>
      </c>
      <c r="N122" s="109">
        <v>1</v>
      </c>
      <c r="O122" s="109">
        <v>618</v>
      </c>
      <c r="P122" s="109">
        <v>178</v>
      </c>
      <c r="Q122" s="109">
        <v>50</v>
      </c>
    </row>
    <row r="123" spans="2:17" x14ac:dyDescent="0.25">
      <c r="B123" s="109" t="s">
        <v>361</v>
      </c>
      <c r="C123" s="109" t="s">
        <v>362</v>
      </c>
      <c r="D123" s="109" t="s">
        <v>182</v>
      </c>
      <c r="E123" s="109">
        <v>2</v>
      </c>
      <c r="F123" s="109">
        <v>3</v>
      </c>
      <c r="H123" s="109">
        <v>1</v>
      </c>
      <c r="I123" s="109">
        <v>30640</v>
      </c>
      <c r="J123" s="109">
        <v>189</v>
      </c>
      <c r="K123" s="109">
        <v>10</v>
      </c>
      <c r="L123" s="109" t="s">
        <v>188</v>
      </c>
      <c r="M123" s="109" t="s">
        <v>241</v>
      </c>
      <c r="N123" s="109">
        <v>0</v>
      </c>
      <c r="O123" s="109">
        <v>993</v>
      </c>
      <c r="P123" s="109">
        <v>171</v>
      </c>
      <c r="Q123" s="109">
        <v>77</v>
      </c>
    </row>
    <row r="124" spans="2:17" x14ac:dyDescent="0.25">
      <c r="B124" s="109" t="s">
        <v>363</v>
      </c>
      <c r="C124" s="109" t="s">
        <v>364</v>
      </c>
      <c r="D124" s="109" t="s">
        <v>177</v>
      </c>
      <c r="E124" s="109">
        <v>3</v>
      </c>
      <c r="F124" s="109">
        <v>1</v>
      </c>
      <c r="H124" s="109">
        <v>5</v>
      </c>
      <c r="I124" s="109">
        <v>30985</v>
      </c>
      <c r="J124" s="109">
        <v>195</v>
      </c>
      <c r="K124" s="109">
        <v>27</v>
      </c>
      <c r="L124" s="109" t="s">
        <v>178</v>
      </c>
      <c r="M124" s="109" t="s">
        <v>179</v>
      </c>
      <c r="N124" s="109">
        <v>2</v>
      </c>
      <c r="O124" s="109">
        <v>1036</v>
      </c>
      <c r="P124" s="109">
        <v>158</v>
      </c>
      <c r="Q124" s="109">
        <v>74</v>
      </c>
    </row>
    <row r="125" spans="2:17" x14ac:dyDescent="0.25">
      <c r="B125" s="109" t="s">
        <v>260</v>
      </c>
      <c r="C125" s="109" t="s">
        <v>300</v>
      </c>
      <c r="D125" s="109" t="s">
        <v>182</v>
      </c>
      <c r="E125" s="109">
        <v>2</v>
      </c>
      <c r="F125" s="109">
        <v>2</v>
      </c>
      <c r="H125" s="109">
        <v>8</v>
      </c>
      <c r="I125" s="109">
        <v>29270</v>
      </c>
      <c r="J125" s="109">
        <v>186</v>
      </c>
      <c r="K125" s="109">
        <v>4</v>
      </c>
      <c r="L125" s="109" t="s">
        <v>183</v>
      </c>
      <c r="M125" s="109" t="s">
        <v>216</v>
      </c>
      <c r="N125" s="109">
        <v>1</v>
      </c>
      <c r="O125" s="109">
        <v>1048</v>
      </c>
      <c r="P125" s="109">
        <v>152</v>
      </c>
      <c r="Q125" s="109">
        <v>101</v>
      </c>
    </row>
    <row r="126" spans="2:17" x14ac:dyDescent="0.25">
      <c r="B126" s="109" t="s">
        <v>365</v>
      </c>
      <c r="C126" s="109" t="s">
        <v>231</v>
      </c>
      <c r="D126" s="109" t="s">
        <v>200</v>
      </c>
      <c r="E126" s="109">
        <v>3</v>
      </c>
      <c r="F126" s="109">
        <v>3</v>
      </c>
      <c r="H126" s="109">
        <v>0</v>
      </c>
      <c r="I126" s="109">
        <v>29697</v>
      </c>
      <c r="J126" s="109">
        <v>147</v>
      </c>
      <c r="K126" s="109">
        <v>28</v>
      </c>
      <c r="L126" s="109" t="s">
        <v>183</v>
      </c>
      <c r="M126" s="109" t="s">
        <v>179</v>
      </c>
      <c r="N126" s="109">
        <v>1</v>
      </c>
      <c r="O126" s="109">
        <v>1319</v>
      </c>
      <c r="P126" s="109">
        <v>182</v>
      </c>
      <c r="Q126" s="109">
        <v>62</v>
      </c>
    </row>
    <row r="127" spans="2:17" x14ac:dyDescent="0.25">
      <c r="B127" s="109" t="s">
        <v>317</v>
      </c>
      <c r="C127" s="109" t="s">
        <v>366</v>
      </c>
      <c r="D127" s="109" t="s">
        <v>177</v>
      </c>
      <c r="E127" s="109">
        <v>3</v>
      </c>
      <c r="F127" s="109">
        <v>3</v>
      </c>
      <c r="H127" s="109">
        <v>2</v>
      </c>
      <c r="I127" s="109">
        <v>30914</v>
      </c>
      <c r="J127" s="109">
        <v>87</v>
      </c>
      <c r="K127" s="109">
        <v>23</v>
      </c>
      <c r="L127" s="109" t="s">
        <v>183</v>
      </c>
      <c r="M127" s="109" t="s">
        <v>179</v>
      </c>
      <c r="N127" s="109">
        <v>0</v>
      </c>
      <c r="O127" s="109">
        <v>1349</v>
      </c>
      <c r="P127" s="109">
        <v>185</v>
      </c>
      <c r="Q127" s="109">
        <v>64</v>
      </c>
    </row>
    <row r="128" spans="2:17" x14ac:dyDescent="0.25">
      <c r="B128" s="109" t="s">
        <v>367</v>
      </c>
      <c r="C128" s="109" t="s">
        <v>289</v>
      </c>
      <c r="D128" s="109" t="s">
        <v>182</v>
      </c>
      <c r="E128" s="109">
        <v>1</v>
      </c>
      <c r="F128" s="109">
        <v>1</v>
      </c>
      <c r="H128" s="109">
        <v>0</v>
      </c>
      <c r="I128" s="109">
        <v>29558</v>
      </c>
      <c r="J128" s="109">
        <v>71</v>
      </c>
      <c r="K128" s="109">
        <v>16</v>
      </c>
      <c r="L128" s="109" t="s">
        <v>188</v>
      </c>
      <c r="M128" s="109" t="s">
        <v>179</v>
      </c>
      <c r="N128" s="109">
        <v>2</v>
      </c>
      <c r="O128" s="109">
        <v>1543</v>
      </c>
      <c r="P128" s="109">
        <v>185</v>
      </c>
      <c r="Q128" s="109">
        <v>88</v>
      </c>
    </row>
    <row r="129" spans="2:17" x14ac:dyDescent="0.25">
      <c r="B129" s="109" t="s">
        <v>290</v>
      </c>
      <c r="C129" s="109" t="s">
        <v>368</v>
      </c>
      <c r="D129" s="109" t="s">
        <v>182</v>
      </c>
      <c r="E129" s="109">
        <v>2</v>
      </c>
      <c r="F129" s="109">
        <v>2</v>
      </c>
      <c r="H129" s="109">
        <v>3</v>
      </c>
      <c r="I129" s="109">
        <v>29939</v>
      </c>
      <c r="J129" s="109">
        <v>2</v>
      </c>
      <c r="K129" s="109">
        <v>15</v>
      </c>
      <c r="L129" s="109" t="s">
        <v>188</v>
      </c>
      <c r="M129" s="109" t="s">
        <v>203</v>
      </c>
      <c r="N129" s="109">
        <v>4</v>
      </c>
      <c r="O129" s="109">
        <v>1579</v>
      </c>
      <c r="P129" s="109">
        <v>156</v>
      </c>
      <c r="Q129" s="109">
        <v>59</v>
      </c>
    </row>
    <row r="130" spans="2:17" x14ac:dyDescent="0.25">
      <c r="B130" s="109" t="s">
        <v>326</v>
      </c>
      <c r="C130" s="109" t="s">
        <v>305</v>
      </c>
      <c r="D130" s="109" t="s">
        <v>182</v>
      </c>
      <c r="E130" s="109">
        <v>1</v>
      </c>
      <c r="F130" s="109">
        <v>2</v>
      </c>
      <c r="H130" s="109">
        <v>11</v>
      </c>
      <c r="I130" s="109">
        <v>30812</v>
      </c>
      <c r="J130" s="109">
        <v>160</v>
      </c>
      <c r="K130" s="109">
        <v>25</v>
      </c>
      <c r="L130" s="109" t="s">
        <v>188</v>
      </c>
      <c r="M130" s="109" t="s">
        <v>216</v>
      </c>
      <c r="N130" s="109">
        <v>1</v>
      </c>
      <c r="O130" s="109">
        <v>1607</v>
      </c>
      <c r="P130" s="109">
        <v>193</v>
      </c>
      <c r="Q130" s="109">
        <v>80</v>
      </c>
    </row>
    <row r="131" spans="2:17" x14ac:dyDescent="0.25">
      <c r="B131" s="109" t="s">
        <v>282</v>
      </c>
      <c r="C131" s="109" t="s">
        <v>191</v>
      </c>
      <c r="D131" s="109" t="s">
        <v>177</v>
      </c>
      <c r="E131" s="109">
        <v>2</v>
      </c>
      <c r="F131" s="109">
        <v>4</v>
      </c>
      <c r="H131" s="109">
        <v>9</v>
      </c>
      <c r="I131" s="109">
        <v>30372</v>
      </c>
      <c r="J131" s="109">
        <v>162</v>
      </c>
      <c r="K131" s="109">
        <v>26</v>
      </c>
      <c r="L131" s="109" t="s">
        <v>183</v>
      </c>
      <c r="M131" s="109" t="s">
        <v>203</v>
      </c>
      <c r="N131" s="109">
        <v>1</v>
      </c>
      <c r="O131" s="109">
        <v>1763</v>
      </c>
      <c r="P131" s="109">
        <v>175</v>
      </c>
      <c r="Q131" s="109">
        <v>46</v>
      </c>
    </row>
    <row r="132" spans="2:17" x14ac:dyDescent="0.25">
      <c r="B132" s="109" t="s">
        <v>214</v>
      </c>
      <c r="C132" s="109" t="s">
        <v>309</v>
      </c>
      <c r="D132" s="109" t="s">
        <v>187</v>
      </c>
      <c r="E132" s="109">
        <v>1</v>
      </c>
      <c r="F132" s="109">
        <v>4</v>
      </c>
      <c r="H132" s="109">
        <v>11</v>
      </c>
      <c r="I132" s="109">
        <v>30662</v>
      </c>
      <c r="J132" s="109">
        <v>67</v>
      </c>
      <c r="K132" s="109">
        <v>18</v>
      </c>
      <c r="L132" s="109" t="s">
        <v>178</v>
      </c>
      <c r="M132" s="109" t="s">
        <v>203</v>
      </c>
      <c r="N132" s="109">
        <v>1</v>
      </c>
      <c r="O132" s="109">
        <v>1805</v>
      </c>
      <c r="P132" s="109">
        <v>172</v>
      </c>
      <c r="Q132" s="109">
        <v>83</v>
      </c>
    </row>
    <row r="133" spans="2:17" x14ac:dyDescent="0.25">
      <c r="B133" s="109" t="s">
        <v>369</v>
      </c>
      <c r="C133" s="109" t="s">
        <v>337</v>
      </c>
      <c r="D133" s="109" t="s">
        <v>182</v>
      </c>
      <c r="E133" s="109">
        <v>1</v>
      </c>
      <c r="F133" s="109">
        <v>2</v>
      </c>
      <c r="H133" s="109">
        <v>0</v>
      </c>
      <c r="I133" s="109">
        <v>30703</v>
      </c>
      <c r="J133" s="109">
        <v>123</v>
      </c>
      <c r="K133" s="109">
        <v>2</v>
      </c>
      <c r="L133" s="109" t="s">
        <v>188</v>
      </c>
      <c r="M133" s="109" t="s">
        <v>210</v>
      </c>
      <c r="N133" s="109">
        <v>0</v>
      </c>
      <c r="O133" s="109">
        <v>1968</v>
      </c>
      <c r="P133" s="109">
        <v>184</v>
      </c>
      <c r="Q133" s="109">
        <v>65</v>
      </c>
    </row>
    <row r="134" spans="2:17" x14ac:dyDescent="0.25">
      <c r="B134" s="109" t="s">
        <v>321</v>
      </c>
      <c r="C134" s="109" t="s">
        <v>238</v>
      </c>
      <c r="D134" s="109" t="s">
        <v>200</v>
      </c>
      <c r="E134" s="109">
        <v>2</v>
      </c>
      <c r="F134" s="109">
        <v>4</v>
      </c>
      <c r="H134" s="109">
        <v>10</v>
      </c>
      <c r="I134" s="109">
        <v>29461</v>
      </c>
      <c r="J134" s="109">
        <v>82</v>
      </c>
      <c r="K134" s="109">
        <v>2</v>
      </c>
      <c r="L134" s="109" t="s">
        <v>213</v>
      </c>
      <c r="M134" s="109" t="s">
        <v>203</v>
      </c>
      <c r="N134" s="109">
        <v>0</v>
      </c>
      <c r="O134" s="109">
        <v>88</v>
      </c>
      <c r="P134" s="109">
        <v>183</v>
      </c>
      <c r="Q134" s="109">
        <v>91</v>
      </c>
    </row>
    <row r="135" spans="2:17" x14ac:dyDescent="0.25">
      <c r="B135" s="109" t="s">
        <v>251</v>
      </c>
      <c r="C135" s="109" t="s">
        <v>370</v>
      </c>
      <c r="D135" s="109" t="s">
        <v>177</v>
      </c>
      <c r="E135" s="109">
        <v>2</v>
      </c>
      <c r="F135" s="109">
        <v>1</v>
      </c>
      <c r="H135" s="109">
        <v>11</v>
      </c>
      <c r="I135" s="109">
        <v>29886</v>
      </c>
      <c r="J135" s="109">
        <v>24</v>
      </c>
      <c r="K135" s="109">
        <v>23</v>
      </c>
      <c r="L135" s="109" t="s">
        <v>213</v>
      </c>
      <c r="M135" s="109" t="s">
        <v>179</v>
      </c>
      <c r="N135" s="109">
        <v>1</v>
      </c>
      <c r="O135" s="109">
        <v>190</v>
      </c>
      <c r="P135" s="109">
        <v>196</v>
      </c>
      <c r="Q135" s="109">
        <v>95</v>
      </c>
    </row>
    <row r="136" spans="2:17" x14ac:dyDescent="0.25">
      <c r="B136" s="109" t="s">
        <v>371</v>
      </c>
      <c r="C136" s="109" t="s">
        <v>235</v>
      </c>
      <c r="D136" s="109" t="s">
        <v>187</v>
      </c>
      <c r="E136" s="109">
        <v>3</v>
      </c>
      <c r="F136" s="109">
        <v>3</v>
      </c>
      <c r="H136" s="109">
        <v>13</v>
      </c>
      <c r="I136" s="109">
        <v>29721</v>
      </c>
      <c r="J136" s="109">
        <v>83</v>
      </c>
      <c r="K136" s="109">
        <v>0</v>
      </c>
      <c r="L136" s="109" t="s">
        <v>178</v>
      </c>
      <c r="M136" s="109" t="s">
        <v>210</v>
      </c>
      <c r="N136" s="109">
        <v>4</v>
      </c>
      <c r="O136" s="109">
        <v>222</v>
      </c>
      <c r="P136" s="109">
        <v>186</v>
      </c>
      <c r="Q136" s="109">
        <v>61</v>
      </c>
    </row>
    <row r="137" spans="2:17" x14ac:dyDescent="0.25">
      <c r="B137" s="109" t="s">
        <v>365</v>
      </c>
      <c r="C137" s="109" t="s">
        <v>302</v>
      </c>
      <c r="D137" s="109" t="s">
        <v>177</v>
      </c>
      <c r="E137" s="109">
        <v>3</v>
      </c>
      <c r="F137" s="109">
        <v>4</v>
      </c>
      <c r="H137" s="109">
        <v>12</v>
      </c>
      <c r="I137" s="109">
        <v>30904</v>
      </c>
      <c r="J137" s="109">
        <v>130</v>
      </c>
      <c r="K137" s="109">
        <v>28</v>
      </c>
      <c r="L137" s="109" t="s">
        <v>188</v>
      </c>
      <c r="M137" s="109" t="s">
        <v>184</v>
      </c>
      <c r="N137" s="109">
        <v>0</v>
      </c>
      <c r="O137" s="109">
        <v>499</v>
      </c>
      <c r="P137" s="109">
        <v>156</v>
      </c>
      <c r="Q137" s="109">
        <v>63</v>
      </c>
    </row>
    <row r="138" spans="2:17" x14ac:dyDescent="0.25">
      <c r="B138" s="109" t="s">
        <v>361</v>
      </c>
      <c r="C138" s="109" t="s">
        <v>285</v>
      </c>
      <c r="D138" s="109" t="s">
        <v>187</v>
      </c>
      <c r="E138" s="109">
        <v>2</v>
      </c>
      <c r="F138" s="109">
        <v>3</v>
      </c>
      <c r="H138" s="109">
        <v>6</v>
      </c>
      <c r="I138" s="109">
        <v>29785</v>
      </c>
      <c r="J138" s="109">
        <v>26</v>
      </c>
      <c r="K138" s="109">
        <v>21</v>
      </c>
      <c r="L138" s="109" t="s">
        <v>178</v>
      </c>
      <c r="M138" s="109" t="s">
        <v>184</v>
      </c>
      <c r="N138" s="109">
        <v>1</v>
      </c>
      <c r="O138" s="109">
        <v>592</v>
      </c>
      <c r="P138" s="109">
        <v>199</v>
      </c>
      <c r="Q138" s="109">
        <v>91</v>
      </c>
    </row>
    <row r="139" spans="2:17" x14ac:dyDescent="0.25">
      <c r="B139" s="109" t="s">
        <v>372</v>
      </c>
      <c r="C139" s="109" t="s">
        <v>287</v>
      </c>
      <c r="D139" s="109" t="s">
        <v>177</v>
      </c>
      <c r="E139" s="109">
        <v>2</v>
      </c>
      <c r="F139" s="109">
        <v>3</v>
      </c>
      <c r="H139" s="109">
        <v>12</v>
      </c>
      <c r="I139" s="109">
        <v>29232</v>
      </c>
      <c r="J139" s="109">
        <v>120</v>
      </c>
      <c r="K139" s="109">
        <v>25</v>
      </c>
      <c r="L139" s="109" t="s">
        <v>178</v>
      </c>
      <c r="M139" s="109" t="s">
        <v>184</v>
      </c>
      <c r="N139" s="109">
        <v>2</v>
      </c>
      <c r="O139" s="109">
        <v>906</v>
      </c>
      <c r="P139" s="109">
        <v>193</v>
      </c>
      <c r="Q139" s="109">
        <v>46</v>
      </c>
    </row>
    <row r="140" spans="2:17" x14ac:dyDescent="0.25">
      <c r="B140" s="109" t="s">
        <v>373</v>
      </c>
      <c r="C140" s="109" t="s">
        <v>368</v>
      </c>
      <c r="D140" s="109" t="s">
        <v>182</v>
      </c>
      <c r="E140" s="109">
        <v>3</v>
      </c>
      <c r="F140" s="109">
        <v>2</v>
      </c>
      <c r="H140" s="109">
        <v>11</v>
      </c>
      <c r="I140" s="109">
        <v>29324</v>
      </c>
      <c r="J140" s="109">
        <v>126</v>
      </c>
      <c r="K140" s="109">
        <v>20</v>
      </c>
      <c r="L140" s="109" t="s">
        <v>178</v>
      </c>
      <c r="M140" s="109" t="s">
        <v>241</v>
      </c>
      <c r="N140" s="109">
        <v>3</v>
      </c>
      <c r="O140" s="109">
        <v>926</v>
      </c>
      <c r="P140" s="109">
        <v>169</v>
      </c>
      <c r="Q140" s="109">
        <v>62</v>
      </c>
    </row>
    <row r="141" spans="2:17" x14ac:dyDescent="0.25">
      <c r="B141" s="109" t="s">
        <v>374</v>
      </c>
      <c r="C141" s="109" t="s">
        <v>375</v>
      </c>
      <c r="D141" s="109" t="s">
        <v>177</v>
      </c>
      <c r="E141" s="109">
        <v>2</v>
      </c>
      <c r="F141" s="109">
        <v>4</v>
      </c>
      <c r="H141" s="109">
        <v>8</v>
      </c>
      <c r="I141" s="109">
        <v>29228</v>
      </c>
      <c r="J141" s="109">
        <v>128</v>
      </c>
      <c r="K141" s="109">
        <v>15</v>
      </c>
      <c r="L141" s="109" t="s">
        <v>183</v>
      </c>
      <c r="M141" s="109" t="s">
        <v>189</v>
      </c>
      <c r="N141" s="109">
        <v>4</v>
      </c>
      <c r="O141" s="109">
        <v>1155</v>
      </c>
      <c r="P141" s="109">
        <v>168</v>
      </c>
      <c r="Q141" s="109">
        <v>95</v>
      </c>
    </row>
    <row r="142" spans="2:17" x14ac:dyDescent="0.25">
      <c r="B142" s="109" t="s">
        <v>243</v>
      </c>
      <c r="C142" s="109" t="s">
        <v>283</v>
      </c>
      <c r="D142" s="109" t="s">
        <v>187</v>
      </c>
      <c r="E142" s="109">
        <v>1</v>
      </c>
      <c r="F142" s="109">
        <v>4</v>
      </c>
      <c r="H142" s="109">
        <v>7</v>
      </c>
      <c r="I142" s="109">
        <v>29971</v>
      </c>
      <c r="J142" s="109">
        <v>108</v>
      </c>
      <c r="K142" s="109">
        <v>18</v>
      </c>
      <c r="L142" s="109" t="s">
        <v>178</v>
      </c>
      <c r="M142" s="109" t="s">
        <v>184</v>
      </c>
      <c r="N142" s="109">
        <v>3</v>
      </c>
      <c r="O142" s="109">
        <v>1167</v>
      </c>
      <c r="P142" s="109">
        <v>156</v>
      </c>
      <c r="Q142" s="109">
        <v>105</v>
      </c>
    </row>
    <row r="143" spans="2:17" x14ac:dyDescent="0.25">
      <c r="B143" s="109" t="s">
        <v>363</v>
      </c>
      <c r="C143" s="109" t="s">
        <v>370</v>
      </c>
      <c r="D143" s="109" t="s">
        <v>200</v>
      </c>
      <c r="E143" s="109">
        <v>1</v>
      </c>
      <c r="F143" s="109">
        <v>3</v>
      </c>
      <c r="H143" s="109">
        <v>11</v>
      </c>
      <c r="I143" s="109">
        <v>30311</v>
      </c>
      <c r="J143" s="109">
        <v>45</v>
      </c>
      <c r="K143" s="109">
        <v>7</v>
      </c>
      <c r="L143" s="109" t="s">
        <v>188</v>
      </c>
      <c r="M143" s="109" t="s">
        <v>184</v>
      </c>
      <c r="N143" s="109">
        <v>0</v>
      </c>
      <c r="O143" s="109">
        <v>1258</v>
      </c>
      <c r="P143" s="109">
        <v>182</v>
      </c>
      <c r="Q143" s="109">
        <v>101</v>
      </c>
    </row>
    <row r="144" spans="2:17" x14ac:dyDescent="0.25">
      <c r="B144" s="109" t="s">
        <v>228</v>
      </c>
      <c r="C144" s="109" t="s">
        <v>277</v>
      </c>
      <c r="D144" s="109" t="s">
        <v>177</v>
      </c>
      <c r="E144" s="109">
        <v>2</v>
      </c>
      <c r="F144" s="109">
        <v>2</v>
      </c>
      <c r="H144" s="109">
        <v>1</v>
      </c>
      <c r="I144" s="109">
        <v>29746</v>
      </c>
      <c r="J144" s="109">
        <v>190</v>
      </c>
      <c r="K144" s="109">
        <v>2</v>
      </c>
      <c r="L144" s="109" t="s">
        <v>183</v>
      </c>
      <c r="M144" s="109" t="s">
        <v>241</v>
      </c>
      <c r="N144" s="109">
        <v>0</v>
      </c>
      <c r="O144" s="109">
        <v>1279</v>
      </c>
      <c r="P144" s="109">
        <v>171</v>
      </c>
      <c r="Q144" s="109">
        <v>89</v>
      </c>
    </row>
    <row r="145" spans="2:17" x14ac:dyDescent="0.25">
      <c r="B145" s="109" t="s">
        <v>343</v>
      </c>
      <c r="C145" s="109" t="s">
        <v>202</v>
      </c>
      <c r="D145" s="109" t="s">
        <v>182</v>
      </c>
      <c r="E145" s="109">
        <v>1</v>
      </c>
      <c r="F145" s="109">
        <v>2</v>
      </c>
      <c r="H145" s="109">
        <v>10</v>
      </c>
      <c r="I145" s="109">
        <v>31048</v>
      </c>
      <c r="J145" s="109">
        <v>173</v>
      </c>
      <c r="K145" s="109">
        <v>8</v>
      </c>
      <c r="L145" s="109" t="s">
        <v>178</v>
      </c>
      <c r="M145" s="109" t="s">
        <v>241</v>
      </c>
      <c r="N145" s="109">
        <v>3</v>
      </c>
      <c r="O145" s="109">
        <v>1289</v>
      </c>
      <c r="P145" s="109">
        <v>162</v>
      </c>
      <c r="Q145" s="109">
        <v>88</v>
      </c>
    </row>
    <row r="146" spans="2:17" x14ac:dyDescent="0.25">
      <c r="B146" s="109" t="s">
        <v>293</v>
      </c>
      <c r="C146" s="109" t="s">
        <v>226</v>
      </c>
      <c r="D146" s="109" t="s">
        <v>177</v>
      </c>
      <c r="E146" s="109">
        <v>1</v>
      </c>
      <c r="F146" s="109">
        <v>1</v>
      </c>
      <c r="H146" s="109">
        <v>7</v>
      </c>
      <c r="I146" s="109">
        <v>29464</v>
      </c>
      <c r="J146" s="109">
        <v>83</v>
      </c>
      <c r="K146" s="109">
        <v>27</v>
      </c>
      <c r="L146" s="109" t="s">
        <v>213</v>
      </c>
      <c r="M146" s="109" t="s">
        <v>216</v>
      </c>
      <c r="N146" s="109">
        <v>2</v>
      </c>
      <c r="O146" s="109">
        <v>1324</v>
      </c>
      <c r="P146" s="109">
        <v>193</v>
      </c>
      <c r="Q146" s="109">
        <v>105</v>
      </c>
    </row>
    <row r="147" spans="2:17" x14ac:dyDescent="0.25">
      <c r="B147" s="109" t="s">
        <v>288</v>
      </c>
      <c r="C147" s="109" t="s">
        <v>376</v>
      </c>
      <c r="D147" s="109" t="s">
        <v>200</v>
      </c>
      <c r="E147" s="109">
        <v>2</v>
      </c>
      <c r="F147" s="109">
        <v>3</v>
      </c>
      <c r="H147" s="109">
        <v>7</v>
      </c>
      <c r="I147" s="109">
        <v>30595</v>
      </c>
      <c r="J147" s="109">
        <v>12</v>
      </c>
      <c r="K147" s="109">
        <v>24</v>
      </c>
      <c r="L147" s="109" t="s">
        <v>188</v>
      </c>
      <c r="M147" s="109" t="s">
        <v>184</v>
      </c>
      <c r="N147" s="109">
        <v>4</v>
      </c>
      <c r="O147" s="109">
        <v>1967</v>
      </c>
      <c r="P147" s="109">
        <v>180</v>
      </c>
      <c r="Q147" s="109">
        <v>93</v>
      </c>
    </row>
    <row r="148" spans="2:17" x14ac:dyDescent="0.25">
      <c r="B148" s="109" t="s">
        <v>262</v>
      </c>
      <c r="C148" s="109" t="s">
        <v>377</v>
      </c>
      <c r="D148" s="109" t="s">
        <v>187</v>
      </c>
      <c r="E148" s="109">
        <v>2</v>
      </c>
      <c r="F148" s="109">
        <v>3</v>
      </c>
      <c r="H148" s="109">
        <v>2</v>
      </c>
      <c r="I148" s="109">
        <v>29373</v>
      </c>
      <c r="J148" s="109">
        <v>15</v>
      </c>
      <c r="K148" s="109">
        <v>21</v>
      </c>
      <c r="L148" s="109" t="s">
        <v>188</v>
      </c>
      <c r="M148" s="109" t="s">
        <v>241</v>
      </c>
      <c r="N148" s="109">
        <v>4</v>
      </c>
      <c r="O148" s="109">
        <v>396</v>
      </c>
      <c r="P148" s="109">
        <v>164</v>
      </c>
      <c r="Q148" s="109">
        <v>83</v>
      </c>
    </row>
    <row r="149" spans="2:17" x14ac:dyDescent="0.25">
      <c r="B149" s="109" t="s">
        <v>214</v>
      </c>
      <c r="C149" s="109" t="s">
        <v>261</v>
      </c>
      <c r="D149" s="109" t="s">
        <v>200</v>
      </c>
      <c r="E149" s="109">
        <v>2</v>
      </c>
      <c r="F149" s="109">
        <v>1</v>
      </c>
      <c r="H149" s="109">
        <v>11</v>
      </c>
      <c r="I149" s="109">
        <v>29779</v>
      </c>
      <c r="J149" s="109">
        <v>54</v>
      </c>
      <c r="K149" s="109">
        <v>8</v>
      </c>
      <c r="L149" s="109" t="s">
        <v>183</v>
      </c>
      <c r="M149" s="109" t="s">
        <v>179</v>
      </c>
      <c r="N149" s="109">
        <v>4</v>
      </c>
      <c r="O149" s="109">
        <v>442</v>
      </c>
      <c r="P149" s="109">
        <v>199</v>
      </c>
      <c r="Q149" s="109">
        <v>103</v>
      </c>
    </row>
    <row r="150" spans="2:17" x14ac:dyDescent="0.25">
      <c r="B150" s="109" t="s">
        <v>378</v>
      </c>
      <c r="C150" s="109" t="s">
        <v>258</v>
      </c>
      <c r="D150" s="109" t="s">
        <v>182</v>
      </c>
      <c r="E150" s="109">
        <v>3</v>
      </c>
      <c r="F150" s="109">
        <v>1</v>
      </c>
      <c r="H150" s="109">
        <v>2</v>
      </c>
      <c r="I150" s="109">
        <v>29261</v>
      </c>
      <c r="J150" s="109">
        <v>55</v>
      </c>
      <c r="K150" s="109">
        <v>13</v>
      </c>
      <c r="L150" s="109" t="s">
        <v>183</v>
      </c>
      <c r="M150" s="109" t="s">
        <v>210</v>
      </c>
      <c r="N150" s="109">
        <v>0</v>
      </c>
      <c r="O150" s="109">
        <v>523</v>
      </c>
      <c r="P150" s="109">
        <v>194</v>
      </c>
      <c r="Q150" s="109">
        <v>95</v>
      </c>
    </row>
    <row r="151" spans="2:17" x14ac:dyDescent="0.25">
      <c r="B151" s="109" t="s">
        <v>373</v>
      </c>
      <c r="C151" s="109" t="s">
        <v>357</v>
      </c>
      <c r="D151" s="109" t="s">
        <v>182</v>
      </c>
      <c r="E151" s="109">
        <v>2</v>
      </c>
      <c r="F151" s="109">
        <v>1</v>
      </c>
      <c r="H151" s="109">
        <v>4</v>
      </c>
      <c r="I151" s="109">
        <v>29721</v>
      </c>
      <c r="J151" s="109">
        <v>26</v>
      </c>
      <c r="K151" s="109">
        <v>25</v>
      </c>
      <c r="L151" s="109" t="s">
        <v>178</v>
      </c>
      <c r="M151" s="109" t="s">
        <v>241</v>
      </c>
      <c r="N151" s="109">
        <v>1</v>
      </c>
      <c r="O151" s="109">
        <v>554</v>
      </c>
      <c r="P151" s="109">
        <v>198</v>
      </c>
      <c r="Q151" s="109">
        <v>82</v>
      </c>
    </row>
    <row r="152" spans="2:17" x14ac:dyDescent="0.25">
      <c r="B152" s="109" t="s">
        <v>326</v>
      </c>
      <c r="C152" s="109" t="s">
        <v>379</v>
      </c>
      <c r="D152" s="109" t="s">
        <v>177</v>
      </c>
      <c r="E152" s="109">
        <v>2</v>
      </c>
      <c r="F152" s="109">
        <v>3</v>
      </c>
      <c r="H152" s="109">
        <v>7</v>
      </c>
      <c r="I152" s="109">
        <v>30123</v>
      </c>
      <c r="J152" s="109">
        <v>178</v>
      </c>
      <c r="K152" s="109">
        <v>16</v>
      </c>
      <c r="L152" s="109" t="s">
        <v>178</v>
      </c>
      <c r="M152" s="109" t="s">
        <v>179</v>
      </c>
      <c r="N152" s="109">
        <v>3</v>
      </c>
      <c r="O152" s="109">
        <v>588</v>
      </c>
      <c r="P152" s="109">
        <v>163</v>
      </c>
      <c r="Q152" s="109">
        <v>96</v>
      </c>
    </row>
  </sheetData>
  <mergeCells count="2">
    <mergeCell ref="B1:P1"/>
    <mergeCell ref="B2:P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18120-E3CA-4F94-BAD1-50DC1452172A}">
  <dimension ref="A1:Q152"/>
  <sheetViews>
    <sheetView workbookViewId="0"/>
  </sheetViews>
  <sheetFormatPr defaultRowHeight="15" x14ac:dyDescent="0.25"/>
  <cols>
    <col min="2" max="2" width="10.7109375" bestFit="1" customWidth="1"/>
    <col min="3" max="3" width="12.42578125" bestFit="1" customWidth="1"/>
    <col min="4" max="4" width="8.42578125" bestFit="1" customWidth="1"/>
    <col min="5" max="5" width="6.42578125" bestFit="1" customWidth="1"/>
    <col min="6" max="6" width="8.140625" bestFit="1" customWidth="1"/>
    <col min="7" max="7" width="15.28515625" bestFit="1" customWidth="1"/>
    <col min="8" max="8" width="11" bestFit="1" customWidth="1"/>
    <col min="9" max="9" width="8.140625" bestFit="1" customWidth="1"/>
    <col min="10" max="10" width="11.5703125" bestFit="1" customWidth="1"/>
    <col min="11" max="11" width="10.140625" bestFit="1" customWidth="1"/>
    <col min="12" max="12" width="7.85546875" bestFit="1" customWidth="1"/>
    <col min="13" max="13" width="6.5703125" bestFit="1" customWidth="1"/>
    <col min="14" max="14" width="16.42578125" bestFit="1" customWidth="1"/>
    <col min="15" max="15" width="9.42578125" bestFit="1" customWidth="1"/>
    <col min="16" max="16" width="6.28515625" bestFit="1" customWidth="1"/>
    <col min="17" max="17" width="9.42578125" bestFit="1" customWidth="1"/>
  </cols>
  <sheetData>
    <row r="1" spans="1:17" x14ac:dyDescent="0.25">
      <c r="A1" s="110"/>
      <c r="B1" s="134" t="s">
        <v>389</v>
      </c>
      <c r="C1" s="134"/>
      <c r="D1" s="134"/>
      <c r="E1" s="134"/>
      <c r="F1" s="134"/>
      <c r="G1" s="134"/>
      <c r="H1" s="134"/>
      <c r="I1" s="134"/>
      <c r="J1" s="134"/>
      <c r="K1" s="134"/>
      <c r="L1" s="134"/>
      <c r="M1" s="134"/>
      <c r="N1" s="134"/>
      <c r="O1" s="134"/>
      <c r="P1" s="134"/>
    </row>
    <row r="2" spans="1:17" x14ac:dyDescent="0.25">
      <c r="A2" s="110"/>
      <c r="B2" s="134" t="s">
        <v>390</v>
      </c>
      <c r="C2" s="134"/>
      <c r="D2" s="134"/>
      <c r="E2" s="134"/>
      <c r="F2" s="134"/>
      <c r="G2" s="134"/>
      <c r="H2" s="134"/>
      <c r="I2" s="134"/>
      <c r="J2" s="134"/>
      <c r="K2" s="134"/>
      <c r="L2" s="134"/>
      <c r="M2" s="134"/>
      <c r="N2" s="134"/>
      <c r="O2" s="134"/>
      <c r="P2" s="134"/>
    </row>
    <row r="3" spans="1:17" x14ac:dyDescent="0.25">
      <c r="A3" s="110"/>
      <c r="B3" s="134" t="s">
        <v>391</v>
      </c>
      <c r="C3" s="134"/>
      <c r="D3" s="134"/>
      <c r="E3" s="134"/>
      <c r="F3" s="134"/>
      <c r="G3" s="134"/>
      <c r="H3" s="134"/>
      <c r="I3" s="134"/>
      <c r="J3" s="134"/>
      <c r="K3" s="134"/>
      <c r="L3" s="134"/>
      <c r="M3" s="134"/>
      <c r="N3" s="134"/>
      <c r="O3" s="134"/>
      <c r="P3" s="134"/>
    </row>
    <row r="4" spans="1:17" x14ac:dyDescent="0.25">
      <c r="B4" s="108" t="s">
        <v>70</v>
      </c>
      <c r="C4" s="108" t="s">
        <v>161</v>
      </c>
      <c r="D4" s="108" t="s">
        <v>162</v>
      </c>
      <c r="E4" s="108" t="s">
        <v>163</v>
      </c>
      <c r="F4" s="108" t="s">
        <v>164</v>
      </c>
      <c r="G4" s="108" t="s">
        <v>380</v>
      </c>
      <c r="H4" s="108" t="s">
        <v>165</v>
      </c>
      <c r="I4" s="108" t="s">
        <v>166</v>
      </c>
      <c r="J4" s="108" t="s">
        <v>167</v>
      </c>
      <c r="K4" s="108" t="s">
        <v>168</v>
      </c>
      <c r="L4" s="108" t="s">
        <v>169</v>
      </c>
      <c r="M4" s="108" t="s">
        <v>170</v>
      </c>
      <c r="N4" s="108" t="s">
        <v>171</v>
      </c>
      <c r="O4" s="108" t="s">
        <v>172</v>
      </c>
      <c r="P4" s="108" t="s">
        <v>173</v>
      </c>
      <c r="Q4" s="108" t="s">
        <v>174</v>
      </c>
    </row>
    <row r="5" spans="1:17" x14ac:dyDescent="0.25">
      <c r="B5" s="109" t="s">
        <v>175</v>
      </c>
      <c r="C5" s="109" t="s">
        <v>176</v>
      </c>
      <c r="D5" s="109" t="s">
        <v>177</v>
      </c>
      <c r="E5" s="109">
        <v>2</v>
      </c>
      <c r="F5" s="109">
        <v>4</v>
      </c>
      <c r="H5" s="109">
        <v>2</v>
      </c>
      <c r="I5" s="109">
        <v>30906</v>
      </c>
      <c r="J5" s="109">
        <v>46</v>
      </c>
      <c r="K5" s="109">
        <v>11</v>
      </c>
      <c r="L5" s="109" t="s">
        <v>178</v>
      </c>
      <c r="M5" s="109" t="s">
        <v>179</v>
      </c>
      <c r="N5" s="109">
        <v>2</v>
      </c>
      <c r="O5" s="109">
        <v>7</v>
      </c>
      <c r="P5" s="109">
        <v>197</v>
      </c>
      <c r="Q5" s="109">
        <v>66</v>
      </c>
    </row>
    <row r="6" spans="1:17" x14ac:dyDescent="0.25">
      <c r="B6" s="109" t="s">
        <v>180</v>
      </c>
      <c r="C6" s="109" t="s">
        <v>181</v>
      </c>
      <c r="D6" s="109" t="s">
        <v>182</v>
      </c>
      <c r="E6" s="109">
        <v>1</v>
      </c>
      <c r="F6" s="109">
        <v>3</v>
      </c>
      <c r="H6" s="109">
        <v>3</v>
      </c>
      <c r="I6" s="109">
        <v>30145</v>
      </c>
      <c r="J6" s="109">
        <v>166</v>
      </c>
      <c r="K6" s="109">
        <v>8</v>
      </c>
      <c r="L6" s="109" t="s">
        <v>183</v>
      </c>
      <c r="M6" s="109" t="s">
        <v>184</v>
      </c>
      <c r="N6" s="109">
        <v>4</v>
      </c>
      <c r="O6" s="109">
        <v>482</v>
      </c>
      <c r="P6" s="109">
        <v>161</v>
      </c>
      <c r="Q6" s="109">
        <v>47</v>
      </c>
    </row>
    <row r="7" spans="1:17" x14ac:dyDescent="0.25">
      <c r="B7" s="109" t="s">
        <v>185</v>
      </c>
      <c r="C7" s="109" t="s">
        <v>186</v>
      </c>
      <c r="D7" s="109" t="s">
        <v>187</v>
      </c>
      <c r="E7" s="109">
        <v>1</v>
      </c>
      <c r="F7" s="109">
        <v>3</v>
      </c>
      <c r="H7" s="109">
        <v>10</v>
      </c>
      <c r="I7" s="109">
        <v>29639</v>
      </c>
      <c r="J7" s="109">
        <v>114</v>
      </c>
      <c r="K7" s="109">
        <v>18</v>
      </c>
      <c r="L7" s="109" t="s">
        <v>188</v>
      </c>
      <c r="M7" s="109" t="s">
        <v>189</v>
      </c>
      <c r="N7" s="109">
        <v>3</v>
      </c>
      <c r="O7" s="109">
        <v>720</v>
      </c>
      <c r="P7" s="109">
        <v>150</v>
      </c>
      <c r="Q7" s="109">
        <v>78</v>
      </c>
    </row>
    <row r="8" spans="1:17" x14ac:dyDescent="0.25">
      <c r="B8" s="109" t="s">
        <v>190</v>
      </c>
      <c r="C8" s="109" t="s">
        <v>191</v>
      </c>
      <c r="D8" s="109" t="s">
        <v>182</v>
      </c>
      <c r="E8" s="109">
        <v>2</v>
      </c>
      <c r="F8" s="109">
        <v>4</v>
      </c>
      <c r="H8" s="109">
        <v>12</v>
      </c>
      <c r="I8" s="109">
        <v>30475</v>
      </c>
      <c r="J8" s="109">
        <v>128</v>
      </c>
      <c r="K8" s="109">
        <v>16</v>
      </c>
      <c r="L8" s="109" t="s">
        <v>178</v>
      </c>
      <c r="M8" s="109" t="s">
        <v>189</v>
      </c>
      <c r="N8" s="109">
        <v>0</v>
      </c>
      <c r="O8" s="109">
        <v>733</v>
      </c>
      <c r="P8" s="109">
        <v>182</v>
      </c>
      <c r="Q8" s="109">
        <v>90</v>
      </c>
    </row>
    <row r="9" spans="1:17" x14ac:dyDescent="0.25">
      <c r="B9" s="109" t="s">
        <v>192</v>
      </c>
      <c r="C9" s="109" t="s">
        <v>193</v>
      </c>
      <c r="D9" s="109" t="s">
        <v>177</v>
      </c>
      <c r="E9" s="109">
        <v>3</v>
      </c>
      <c r="F9" s="109">
        <v>3</v>
      </c>
      <c r="H9" s="109">
        <v>13</v>
      </c>
      <c r="I9" s="109">
        <v>30855</v>
      </c>
      <c r="J9" s="109">
        <v>44</v>
      </c>
      <c r="K9" s="109">
        <v>14</v>
      </c>
      <c r="L9" s="109" t="s">
        <v>178</v>
      </c>
      <c r="M9" s="109" t="s">
        <v>179</v>
      </c>
      <c r="N9" s="109">
        <v>4</v>
      </c>
      <c r="O9" s="109">
        <v>971</v>
      </c>
      <c r="P9" s="109">
        <v>185</v>
      </c>
      <c r="Q9" s="109">
        <v>94</v>
      </c>
    </row>
    <row r="10" spans="1:17" x14ac:dyDescent="0.25">
      <c r="B10" s="109" t="s">
        <v>194</v>
      </c>
      <c r="C10" s="109" t="s">
        <v>195</v>
      </c>
      <c r="D10" s="109" t="s">
        <v>182</v>
      </c>
      <c r="E10" s="109">
        <v>3</v>
      </c>
      <c r="F10" s="109">
        <v>4</v>
      </c>
      <c r="H10" s="109">
        <v>0</v>
      </c>
      <c r="I10" s="109">
        <v>30685</v>
      </c>
      <c r="J10" s="109">
        <v>34</v>
      </c>
      <c r="K10" s="109">
        <v>3</v>
      </c>
      <c r="L10" s="109" t="s">
        <v>183</v>
      </c>
      <c r="M10" s="109" t="s">
        <v>184</v>
      </c>
      <c r="N10" s="109">
        <v>1</v>
      </c>
      <c r="O10" s="109">
        <v>997</v>
      </c>
      <c r="P10" s="109">
        <v>188</v>
      </c>
      <c r="Q10" s="109">
        <v>46</v>
      </c>
    </row>
    <row r="11" spans="1:17" x14ac:dyDescent="0.25">
      <c r="B11" s="109" t="s">
        <v>196</v>
      </c>
      <c r="C11" s="109" t="s">
        <v>197</v>
      </c>
      <c r="D11" s="109" t="s">
        <v>177</v>
      </c>
      <c r="E11" s="109">
        <v>1</v>
      </c>
      <c r="F11" s="109">
        <v>2</v>
      </c>
      <c r="H11" s="109">
        <v>0</v>
      </c>
      <c r="I11" s="109">
        <v>29711</v>
      </c>
      <c r="J11" s="109">
        <v>83</v>
      </c>
      <c r="K11" s="109">
        <v>10</v>
      </c>
      <c r="L11" s="109" t="s">
        <v>188</v>
      </c>
      <c r="M11" s="109" t="s">
        <v>179</v>
      </c>
      <c r="N11" s="109">
        <v>0</v>
      </c>
      <c r="O11" s="109">
        <v>1264</v>
      </c>
      <c r="P11" s="109">
        <v>168</v>
      </c>
      <c r="Q11" s="109">
        <v>82</v>
      </c>
    </row>
    <row r="12" spans="1:17" x14ac:dyDescent="0.25">
      <c r="B12" s="109" t="s">
        <v>198</v>
      </c>
      <c r="C12" s="109" t="s">
        <v>199</v>
      </c>
      <c r="D12" s="109" t="s">
        <v>200</v>
      </c>
      <c r="E12" s="109">
        <v>2</v>
      </c>
      <c r="F12" s="109">
        <v>2</v>
      </c>
      <c r="H12" s="109">
        <v>2</v>
      </c>
      <c r="I12" s="109">
        <v>30691</v>
      </c>
      <c r="J12" s="109">
        <v>0</v>
      </c>
      <c r="K12" s="109">
        <v>15</v>
      </c>
      <c r="L12" s="109" t="s">
        <v>188</v>
      </c>
      <c r="M12" s="109" t="s">
        <v>179</v>
      </c>
      <c r="N12" s="109">
        <v>0</v>
      </c>
      <c r="O12" s="109">
        <v>1749</v>
      </c>
      <c r="P12" s="109">
        <v>153</v>
      </c>
      <c r="Q12" s="109">
        <v>76</v>
      </c>
    </row>
    <row r="13" spans="1:17" x14ac:dyDescent="0.25">
      <c r="B13" s="109" t="s">
        <v>201</v>
      </c>
      <c r="C13" s="109" t="s">
        <v>202</v>
      </c>
      <c r="D13" s="109" t="s">
        <v>177</v>
      </c>
      <c r="E13" s="109">
        <v>3</v>
      </c>
      <c r="F13" s="109">
        <v>1</v>
      </c>
      <c r="H13" s="109">
        <v>13</v>
      </c>
      <c r="I13" s="109">
        <v>29447</v>
      </c>
      <c r="J13" s="109">
        <v>54</v>
      </c>
      <c r="K13" s="109">
        <v>20</v>
      </c>
      <c r="L13" s="109" t="s">
        <v>178</v>
      </c>
      <c r="M13" s="109" t="s">
        <v>203</v>
      </c>
      <c r="N13" s="109">
        <v>2</v>
      </c>
      <c r="O13" s="109">
        <v>1798</v>
      </c>
      <c r="P13" s="109">
        <v>168</v>
      </c>
      <c r="Q13" s="109">
        <v>61</v>
      </c>
    </row>
    <row r="14" spans="1:17" x14ac:dyDescent="0.25">
      <c r="B14" s="109" t="s">
        <v>204</v>
      </c>
      <c r="C14" s="109" t="s">
        <v>205</v>
      </c>
      <c r="D14" s="109" t="s">
        <v>187</v>
      </c>
      <c r="E14" s="109">
        <v>2</v>
      </c>
      <c r="F14" s="109">
        <v>4</v>
      </c>
      <c r="H14" s="109">
        <v>6</v>
      </c>
      <c r="I14" s="109">
        <v>30349</v>
      </c>
      <c r="J14" s="109">
        <v>144</v>
      </c>
      <c r="K14" s="109">
        <v>0</v>
      </c>
      <c r="L14" s="109" t="s">
        <v>183</v>
      </c>
      <c r="M14" s="109" t="s">
        <v>179</v>
      </c>
      <c r="N14" s="109">
        <v>4</v>
      </c>
      <c r="O14" s="109">
        <v>1915</v>
      </c>
      <c r="P14" s="109">
        <v>196</v>
      </c>
      <c r="Q14" s="109">
        <v>52</v>
      </c>
    </row>
    <row r="15" spans="1:17" x14ac:dyDescent="0.25">
      <c r="B15" s="109" t="s">
        <v>206</v>
      </c>
      <c r="C15" s="109" t="s">
        <v>207</v>
      </c>
      <c r="D15" s="109" t="s">
        <v>200</v>
      </c>
      <c r="E15" s="109">
        <v>1</v>
      </c>
      <c r="F15" s="109">
        <v>2</v>
      </c>
      <c r="H15" s="109">
        <v>8</v>
      </c>
      <c r="I15" s="109">
        <v>30463</v>
      </c>
      <c r="J15" s="109">
        <v>54</v>
      </c>
      <c r="K15" s="109">
        <v>22</v>
      </c>
      <c r="L15" s="109"/>
      <c r="M15" s="109" t="s">
        <v>189</v>
      </c>
      <c r="N15" s="109">
        <v>0</v>
      </c>
      <c r="O15" s="109">
        <v>285</v>
      </c>
      <c r="P15" s="109">
        <v>173</v>
      </c>
      <c r="Q15" s="109">
        <v>76</v>
      </c>
    </row>
    <row r="16" spans="1:17" x14ac:dyDescent="0.25">
      <c r="B16" s="109" t="s">
        <v>208</v>
      </c>
      <c r="C16" s="109" t="s">
        <v>209</v>
      </c>
      <c r="D16" s="109" t="s">
        <v>200</v>
      </c>
      <c r="E16" s="109">
        <v>1</v>
      </c>
      <c r="F16" s="109">
        <v>4</v>
      </c>
      <c r="H16" s="109">
        <v>7</v>
      </c>
      <c r="I16" s="109">
        <v>30954</v>
      </c>
      <c r="J16" s="109">
        <v>88</v>
      </c>
      <c r="K16" s="109">
        <v>19</v>
      </c>
      <c r="L16" s="109" t="s">
        <v>183</v>
      </c>
      <c r="M16" s="109" t="s">
        <v>210</v>
      </c>
      <c r="N16" s="109">
        <v>1</v>
      </c>
      <c r="O16" s="109">
        <v>297</v>
      </c>
      <c r="P16" s="109">
        <v>188</v>
      </c>
      <c r="Q16" s="109">
        <v>46</v>
      </c>
    </row>
    <row r="17" spans="2:17" x14ac:dyDescent="0.25">
      <c r="B17" s="109" t="s">
        <v>211</v>
      </c>
      <c r="C17" s="109" t="s">
        <v>212</v>
      </c>
      <c r="D17" s="109" t="s">
        <v>177</v>
      </c>
      <c r="E17" s="109">
        <v>3</v>
      </c>
      <c r="F17" s="109">
        <v>4</v>
      </c>
      <c r="H17" s="109">
        <v>8</v>
      </c>
      <c r="I17" s="109">
        <v>29964</v>
      </c>
      <c r="J17" s="109">
        <v>45</v>
      </c>
      <c r="K17" s="109">
        <v>7</v>
      </c>
      <c r="L17" s="109" t="s">
        <v>213</v>
      </c>
      <c r="M17" s="109" t="s">
        <v>210</v>
      </c>
      <c r="N17" s="109">
        <v>3</v>
      </c>
      <c r="O17" s="109">
        <v>345</v>
      </c>
      <c r="P17" s="109">
        <v>164</v>
      </c>
      <c r="Q17" s="109">
        <v>104</v>
      </c>
    </row>
    <row r="18" spans="2:17" x14ac:dyDescent="0.25">
      <c r="B18" s="109" t="s">
        <v>214</v>
      </c>
      <c r="C18" s="109" t="s">
        <v>215</v>
      </c>
      <c r="D18" s="109" t="s">
        <v>187</v>
      </c>
      <c r="E18" s="109">
        <v>2</v>
      </c>
      <c r="F18" s="109">
        <v>3</v>
      </c>
      <c r="H18" s="109">
        <v>0</v>
      </c>
      <c r="I18" s="109">
        <v>30365</v>
      </c>
      <c r="J18" s="109">
        <v>64</v>
      </c>
      <c r="K18" s="109">
        <v>14</v>
      </c>
      <c r="L18" s="109" t="s">
        <v>178</v>
      </c>
      <c r="M18" s="109" t="s">
        <v>216</v>
      </c>
      <c r="N18" s="109">
        <v>2</v>
      </c>
      <c r="O18" s="109">
        <v>930</v>
      </c>
      <c r="P18" s="109">
        <v>150</v>
      </c>
      <c r="Q18" s="109">
        <v>98</v>
      </c>
    </row>
    <row r="19" spans="2:17" x14ac:dyDescent="0.25">
      <c r="B19" s="109" t="s">
        <v>217</v>
      </c>
      <c r="C19" s="109" t="s">
        <v>218</v>
      </c>
      <c r="D19" s="109" t="s">
        <v>200</v>
      </c>
      <c r="E19" s="109">
        <v>3</v>
      </c>
      <c r="F19" s="109">
        <v>3</v>
      </c>
      <c r="H19" s="109">
        <v>7</v>
      </c>
      <c r="I19" s="109">
        <v>30815</v>
      </c>
      <c r="J19" s="109">
        <v>7</v>
      </c>
      <c r="K19" s="109">
        <v>15</v>
      </c>
      <c r="L19" s="109" t="s">
        <v>213</v>
      </c>
      <c r="M19" s="109" t="s">
        <v>210</v>
      </c>
      <c r="N19" s="109">
        <v>0</v>
      </c>
      <c r="O19" s="109">
        <v>1419</v>
      </c>
      <c r="P19" s="109">
        <v>181</v>
      </c>
      <c r="Q19" s="109">
        <v>67</v>
      </c>
    </row>
    <row r="20" spans="2:17" x14ac:dyDescent="0.25">
      <c r="B20" s="109" t="s">
        <v>219</v>
      </c>
      <c r="C20" s="109" t="s">
        <v>220</v>
      </c>
      <c r="D20" s="109" t="s">
        <v>187</v>
      </c>
      <c r="E20" s="109">
        <v>2</v>
      </c>
      <c r="F20" s="109">
        <v>2</v>
      </c>
      <c r="H20" s="109">
        <v>10</v>
      </c>
      <c r="I20" s="109">
        <v>29716</v>
      </c>
      <c r="J20" s="109">
        <v>13</v>
      </c>
      <c r="K20" s="109">
        <v>25</v>
      </c>
      <c r="L20" s="109" t="s">
        <v>213</v>
      </c>
      <c r="M20" s="109" t="s">
        <v>203</v>
      </c>
      <c r="N20" s="109">
        <v>3</v>
      </c>
      <c r="O20" s="109">
        <v>1476</v>
      </c>
      <c r="P20" s="109">
        <v>161</v>
      </c>
      <c r="Q20" s="109">
        <v>87</v>
      </c>
    </row>
    <row r="21" spans="2:17" x14ac:dyDescent="0.25">
      <c r="B21" s="109" t="s">
        <v>221</v>
      </c>
      <c r="C21" s="109" t="s">
        <v>222</v>
      </c>
      <c r="D21" s="109" t="s">
        <v>200</v>
      </c>
      <c r="E21" s="109">
        <v>2</v>
      </c>
      <c r="F21" s="109">
        <v>4</v>
      </c>
      <c r="H21" s="109">
        <v>5</v>
      </c>
      <c r="I21" s="109">
        <v>30045</v>
      </c>
      <c r="J21" s="109">
        <v>161</v>
      </c>
      <c r="K21" s="109">
        <v>19</v>
      </c>
      <c r="L21" s="109" t="s">
        <v>213</v>
      </c>
      <c r="M21" s="109" t="s">
        <v>179</v>
      </c>
      <c r="N21" s="109">
        <v>3</v>
      </c>
      <c r="O21" s="109">
        <v>1988</v>
      </c>
      <c r="P21" s="109">
        <v>153</v>
      </c>
      <c r="Q21" s="109">
        <v>87</v>
      </c>
    </row>
    <row r="22" spans="2:17" x14ac:dyDescent="0.25">
      <c r="B22" s="109" t="s">
        <v>223</v>
      </c>
      <c r="C22" s="109" t="s">
        <v>224</v>
      </c>
      <c r="D22" s="109" t="s">
        <v>187</v>
      </c>
      <c r="E22" s="109">
        <v>2</v>
      </c>
      <c r="F22" s="109">
        <v>1</v>
      </c>
      <c r="H22" s="109">
        <v>2</v>
      </c>
      <c r="I22" s="109">
        <v>29592</v>
      </c>
      <c r="J22" s="109">
        <v>105</v>
      </c>
      <c r="K22" s="109">
        <v>19</v>
      </c>
      <c r="L22" s="109" t="s">
        <v>213</v>
      </c>
      <c r="M22" s="109" t="s">
        <v>216</v>
      </c>
      <c r="N22" s="109">
        <v>2</v>
      </c>
      <c r="O22" s="109">
        <v>6</v>
      </c>
      <c r="P22" s="109">
        <v>160</v>
      </c>
      <c r="Q22" s="109">
        <v>90</v>
      </c>
    </row>
    <row r="23" spans="2:17" x14ac:dyDescent="0.25">
      <c r="B23" s="109" t="s">
        <v>225</v>
      </c>
      <c r="C23" s="109" t="s">
        <v>226</v>
      </c>
      <c r="D23" s="109" t="s">
        <v>177</v>
      </c>
      <c r="E23" s="109">
        <v>1</v>
      </c>
      <c r="F23" s="109">
        <v>4</v>
      </c>
      <c r="H23" s="109">
        <v>13</v>
      </c>
      <c r="I23" s="109">
        <v>29307</v>
      </c>
      <c r="J23" s="109">
        <v>34</v>
      </c>
      <c r="K23" s="109">
        <v>13</v>
      </c>
      <c r="L23" s="109" t="s">
        <v>213</v>
      </c>
      <c r="M23" s="109" t="s">
        <v>216</v>
      </c>
      <c r="N23" s="109">
        <v>4</v>
      </c>
      <c r="O23" s="109">
        <v>331</v>
      </c>
      <c r="P23" s="109">
        <v>169</v>
      </c>
      <c r="Q23" s="109">
        <v>60</v>
      </c>
    </row>
    <row r="24" spans="2:17" x14ac:dyDescent="0.25">
      <c r="B24" s="109" t="s">
        <v>227</v>
      </c>
      <c r="C24" s="109" t="s">
        <v>224</v>
      </c>
      <c r="D24" s="109" t="s">
        <v>200</v>
      </c>
      <c r="E24" s="109">
        <v>2</v>
      </c>
      <c r="F24" s="109">
        <v>1</v>
      </c>
      <c r="H24" s="109">
        <v>11</v>
      </c>
      <c r="I24" s="109">
        <v>30417</v>
      </c>
      <c r="J24" s="109">
        <v>32</v>
      </c>
      <c r="K24" s="109">
        <v>21</v>
      </c>
      <c r="L24" s="109" t="s">
        <v>213</v>
      </c>
      <c r="M24" s="109" t="s">
        <v>184</v>
      </c>
      <c r="N24" s="109">
        <v>4</v>
      </c>
      <c r="O24" s="109">
        <v>352</v>
      </c>
      <c r="P24" s="109">
        <v>162</v>
      </c>
      <c r="Q24" s="109">
        <v>64</v>
      </c>
    </row>
    <row r="25" spans="2:17" x14ac:dyDescent="0.25">
      <c r="B25" s="109" t="s">
        <v>228</v>
      </c>
      <c r="C25" s="109" t="s">
        <v>229</v>
      </c>
      <c r="D25" s="109" t="s">
        <v>177</v>
      </c>
      <c r="E25" s="109">
        <v>3</v>
      </c>
      <c r="F25" s="109">
        <v>3</v>
      </c>
      <c r="H25" s="109">
        <v>10</v>
      </c>
      <c r="I25" s="109">
        <v>29708</v>
      </c>
      <c r="J25" s="109">
        <v>40</v>
      </c>
      <c r="K25" s="109">
        <v>7</v>
      </c>
      <c r="L25" s="109"/>
      <c r="M25" s="109" t="s">
        <v>184</v>
      </c>
      <c r="N25" s="109">
        <v>3</v>
      </c>
      <c r="O25" s="109">
        <v>474</v>
      </c>
      <c r="P25" s="109">
        <v>177</v>
      </c>
      <c r="Q25" s="109">
        <v>100</v>
      </c>
    </row>
    <row r="26" spans="2:17" x14ac:dyDescent="0.25">
      <c r="B26" s="109" t="s">
        <v>230</v>
      </c>
      <c r="C26" s="109" t="s">
        <v>231</v>
      </c>
      <c r="D26" s="109" t="s">
        <v>177</v>
      </c>
      <c r="E26" s="109">
        <v>2</v>
      </c>
      <c r="F26" s="109">
        <v>3</v>
      </c>
      <c r="H26" s="109">
        <v>3</v>
      </c>
      <c r="I26" s="109">
        <v>29764</v>
      </c>
      <c r="J26" s="109">
        <v>61</v>
      </c>
      <c r="K26" s="109">
        <v>29</v>
      </c>
      <c r="L26" s="109" t="s">
        <v>213</v>
      </c>
      <c r="M26" s="109" t="s">
        <v>216</v>
      </c>
      <c r="N26" s="109">
        <v>0</v>
      </c>
      <c r="O26" s="109">
        <v>580</v>
      </c>
      <c r="P26" s="109">
        <v>168</v>
      </c>
      <c r="Q26" s="109">
        <v>81</v>
      </c>
    </row>
    <row r="27" spans="2:17" x14ac:dyDescent="0.25">
      <c r="B27" s="109" t="s">
        <v>232</v>
      </c>
      <c r="C27" s="109" t="s">
        <v>233</v>
      </c>
      <c r="D27" s="109" t="s">
        <v>177</v>
      </c>
      <c r="E27" s="109">
        <v>1</v>
      </c>
      <c r="F27" s="109">
        <v>4</v>
      </c>
      <c r="H27" s="109">
        <v>12</v>
      </c>
      <c r="I27" s="109">
        <v>30469</v>
      </c>
      <c r="J27" s="109">
        <v>89</v>
      </c>
      <c r="K27" s="109">
        <v>29</v>
      </c>
      <c r="L27" s="109" t="s">
        <v>178</v>
      </c>
      <c r="M27" s="109" t="s">
        <v>216</v>
      </c>
      <c r="N27" s="109">
        <v>4</v>
      </c>
      <c r="O27" s="109">
        <v>707</v>
      </c>
      <c r="P27" s="109">
        <v>156</v>
      </c>
      <c r="Q27" s="109">
        <v>61</v>
      </c>
    </row>
    <row r="28" spans="2:17" x14ac:dyDescent="0.25">
      <c r="B28" s="109" t="s">
        <v>234</v>
      </c>
      <c r="C28" s="109" t="s">
        <v>235</v>
      </c>
      <c r="D28" s="109" t="s">
        <v>182</v>
      </c>
      <c r="E28" s="109">
        <v>3</v>
      </c>
      <c r="F28" s="109">
        <v>2</v>
      </c>
      <c r="H28" s="109">
        <v>3</v>
      </c>
      <c r="I28" s="109">
        <v>30138</v>
      </c>
      <c r="J28" s="109">
        <v>177</v>
      </c>
      <c r="K28" s="109">
        <v>18</v>
      </c>
      <c r="L28" s="109" t="s">
        <v>183</v>
      </c>
      <c r="M28" s="109" t="s">
        <v>210</v>
      </c>
      <c r="N28" s="109">
        <v>4</v>
      </c>
      <c r="O28" s="109">
        <v>734</v>
      </c>
      <c r="P28" s="109">
        <v>180</v>
      </c>
      <c r="Q28" s="109">
        <v>81</v>
      </c>
    </row>
    <row r="29" spans="2:17" x14ac:dyDescent="0.25">
      <c r="B29" s="109" t="s">
        <v>190</v>
      </c>
      <c r="C29" s="109" t="s">
        <v>236</v>
      </c>
      <c r="D29" s="109" t="s">
        <v>182</v>
      </c>
      <c r="E29" s="109">
        <v>1</v>
      </c>
      <c r="F29" s="109">
        <v>1</v>
      </c>
      <c r="H29" s="109">
        <v>13</v>
      </c>
      <c r="I29" s="109">
        <v>30155</v>
      </c>
      <c r="J29" s="109">
        <v>112</v>
      </c>
      <c r="K29" s="109">
        <v>12</v>
      </c>
      <c r="L29" s="109" t="s">
        <v>178</v>
      </c>
      <c r="M29" s="109" t="s">
        <v>184</v>
      </c>
      <c r="N29" s="109">
        <v>4</v>
      </c>
      <c r="O29" s="109">
        <v>1214</v>
      </c>
      <c r="P29" s="109">
        <v>179</v>
      </c>
      <c r="Q29" s="109">
        <v>70</v>
      </c>
    </row>
    <row r="30" spans="2:17" x14ac:dyDescent="0.25">
      <c r="B30" s="109" t="s">
        <v>237</v>
      </c>
      <c r="C30" s="109" t="s">
        <v>238</v>
      </c>
      <c r="D30" s="109" t="s">
        <v>182</v>
      </c>
      <c r="E30" s="109">
        <v>2</v>
      </c>
      <c r="F30" s="109">
        <v>4</v>
      </c>
      <c r="H30" s="109">
        <v>9</v>
      </c>
      <c r="I30" s="109">
        <v>30383</v>
      </c>
      <c r="J30" s="109">
        <v>61</v>
      </c>
      <c r="K30" s="109">
        <v>14</v>
      </c>
      <c r="L30" s="109" t="s">
        <v>178</v>
      </c>
      <c r="M30" s="109" t="s">
        <v>189</v>
      </c>
      <c r="N30" s="109">
        <v>2</v>
      </c>
      <c r="O30" s="109">
        <v>1729</v>
      </c>
      <c r="P30" s="109">
        <v>169</v>
      </c>
      <c r="Q30" s="109">
        <v>80</v>
      </c>
    </row>
    <row r="31" spans="2:17" x14ac:dyDescent="0.25">
      <c r="B31" s="109" t="s">
        <v>239</v>
      </c>
      <c r="C31" s="109" t="s">
        <v>240</v>
      </c>
      <c r="D31" s="109" t="s">
        <v>200</v>
      </c>
      <c r="E31" s="109">
        <v>2</v>
      </c>
      <c r="F31" s="109">
        <v>1</v>
      </c>
      <c r="H31" s="109">
        <v>6</v>
      </c>
      <c r="I31" s="109">
        <v>29932</v>
      </c>
      <c r="J31" s="109">
        <v>113</v>
      </c>
      <c r="K31" s="109">
        <v>3</v>
      </c>
      <c r="L31" s="109" t="s">
        <v>178</v>
      </c>
      <c r="M31" s="109" t="s">
        <v>241</v>
      </c>
      <c r="N31" s="109">
        <v>4</v>
      </c>
      <c r="O31" s="109">
        <v>1878</v>
      </c>
      <c r="P31" s="109">
        <v>193</v>
      </c>
      <c r="Q31" s="109">
        <v>61</v>
      </c>
    </row>
    <row r="32" spans="2:17" x14ac:dyDescent="0.25">
      <c r="B32" s="109" t="s">
        <v>206</v>
      </c>
      <c r="C32" s="109" t="s">
        <v>242</v>
      </c>
      <c r="D32" s="109" t="s">
        <v>187</v>
      </c>
      <c r="E32" s="109">
        <v>1</v>
      </c>
      <c r="F32" s="109">
        <v>2</v>
      </c>
      <c r="H32" s="109">
        <v>0</v>
      </c>
      <c r="I32" s="109">
        <v>29841</v>
      </c>
      <c r="J32" s="109">
        <v>179</v>
      </c>
      <c r="K32" s="109">
        <v>1</v>
      </c>
      <c r="L32" s="109" t="s">
        <v>188</v>
      </c>
      <c r="M32" s="109" t="s">
        <v>241</v>
      </c>
      <c r="N32" s="109">
        <v>2</v>
      </c>
      <c r="O32" s="109">
        <v>1934</v>
      </c>
      <c r="P32" s="109">
        <v>178</v>
      </c>
      <c r="Q32" s="109">
        <v>88</v>
      </c>
    </row>
    <row r="33" spans="2:17" x14ac:dyDescent="0.25">
      <c r="B33" s="109" t="s">
        <v>243</v>
      </c>
      <c r="C33" s="109" t="s">
        <v>231</v>
      </c>
      <c r="D33" s="109" t="s">
        <v>200</v>
      </c>
      <c r="E33" s="109">
        <v>3</v>
      </c>
      <c r="F33" s="109">
        <v>1</v>
      </c>
      <c r="H33" s="109">
        <v>9</v>
      </c>
      <c r="I33" s="109">
        <v>30998</v>
      </c>
      <c r="J33" s="109">
        <v>99</v>
      </c>
      <c r="K33" s="109">
        <v>3</v>
      </c>
      <c r="L33" s="109" t="s">
        <v>213</v>
      </c>
      <c r="M33" s="109" t="s">
        <v>210</v>
      </c>
      <c r="N33" s="109">
        <v>2</v>
      </c>
      <c r="O33" s="109">
        <v>1957</v>
      </c>
      <c r="P33" s="109">
        <v>151</v>
      </c>
      <c r="Q33" s="109">
        <v>72</v>
      </c>
    </row>
    <row r="34" spans="2:17" x14ac:dyDescent="0.25">
      <c r="B34" s="109" t="s">
        <v>244</v>
      </c>
      <c r="C34" s="109" t="s">
        <v>245</v>
      </c>
      <c r="D34" s="109" t="s">
        <v>177</v>
      </c>
      <c r="E34" s="109">
        <v>2</v>
      </c>
      <c r="F34" s="109">
        <v>2</v>
      </c>
      <c r="H34" s="109">
        <v>13</v>
      </c>
      <c r="I34" s="109">
        <v>30569</v>
      </c>
      <c r="J34" s="109">
        <v>88</v>
      </c>
      <c r="K34" s="109">
        <v>21</v>
      </c>
      <c r="L34" s="109" t="s">
        <v>183</v>
      </c>
      <c r="M34" s="109" t="s">
        <v>179</v>
      </c>
      <c r="N34" s="109">
        <v>0</v>
      </c>
      <c r="O34" s="109">
        <v>492</v>
      </c>
      <c r="P34" s="109">
        <v>162</v>
      </c>
      <c r="Q34" s="109">
        <v>69</v>
      </c>
    </row>
    <row r="35" spans="2:17" x14ac:dyDescent="0.25">
      <c r="B35" s="109" t="s">
        <v>246</v>
      </c>
      <c r="C35" s="109" t="s">
        <v>247</v>
      </c>
      <c r="D35" s="109" t="s">
        <v>200</v>
      </c>
      <c r="E35" s="109">
        <v>1</v>
      </c>
      <c r="F35" s="109">
        <v>1</v>
      </c>
      <c r="H35" s="109">
        <v>4</v>
      </c>
      <c r="I35" s="109">
        <v>29346</v>
      </c>
      <c r="J35" s="109">
        <v>174</v>
      </c>
      <c r="K35" s="109">
        <v>2</v>
      </c>
      <c r="L35" s="109" t="s">
        <v>188</v>
      </c>
      <c r="M35" s="109" t="s">
        <v>210</v>
      </c>
      <c r="N35" s="109">
        <v>3</v>
      </c>
      <c r="O35" s="109">
        <v>540</v>
      </c>
      <c r="P35" s="109">
        <v>162</v>
      </c>
      <c r="Q35" s="109">
        <v>95</v>
      </c>
    </row>
    <row r="36" spans="2:17" x14ac:dyDescent="0.25">
      <c r="B36" s="109" t="s">
        <v>248</v>
      </c>
      <c r="C36" s="109" t="s">
        <v>202</v>
      </c>
      <c r="D36" s="109" t="s">
        <v>182</v>
      </c>
      <c r="E36" s="109">
        <v>3</v>
      </c>
      <c r="F36" s="109">
        <v>1</v>
      </c>
      <c r="H36" s="109">
        <v>7</v>
      </c>
      <c r="I36" s="109">
        <v>29993</v>
      </c>
      <c r="J36" s="109">
        <v>61</v>
      </c>
      <c r="K36" s="109">
        <v>3</v>
      </c>
      <c r="L36" s="109" t="s">
        <v>213</v>
      </c>
      <c r="M36" s="109" t="s">
        <v>179</v>
      </c>
      <c r="N36" s="109">
        <v>2</v>
      </c>
      <c r="O36" s="109">
        <v>555</v>
      </c>
      <c r="P36" s="109">
        <v>187</v>
      </c>
      <c r="Q36" s="109">
        <v>90</v>
      </c>
    </row>
    <row r="37" spans="2:17" x14ac:dyDescent="0.25">
      <c r="B37" s="109" t="s">
        <v>249</v>
      </c>
      <c r="C37" s="109" t="s">
        <v>191</v>
      </c>
      <c r="D37" s="109" t="s">
        <v>177</v>
      </c>
      <c r="E37" s="109">
        <v>2</v>
      </c>
      <c r="F37" s="109">
        <v>1</v>
      </c>
      <c r="H37" s="109">
        <v>2</v>
      </c>
      <c r="I37" s="109">
        <v>29804</v>
      </c>
      <c r="J37" s="109">
        <v>112</v>
      </c>
      <c r="K37" s="109">
        <v>11</v>
      </c>
      <c r="L37" s="109" t="s">
        <v>188</v>
      </c>
      <c r="M37" s="109" t="s">
        <v>184</v>
      </c>
      <c r="N37" s="109">
        <v>2</v>
      </c>
      <c r="O37" s="109">
        <v>952</v>
      </c>
      <c r="P37" s="109">
        <v>199</v>
      </c>
      <c r="Q37" s="109">
        <v>101</v>
      </c>
    </row>
    <row r="38" spans="2:17" x14ac:dyDescent="0.25">
      <c r="B38" s="109" t="s">
        <v>225</v>
      </c>
      <c r="C38" s="109" t="s">
        <v>250</v>
      </c>
      <c r="D38" s="109" t="s">
        <v>182</v>
      </c>
      <c r="E38" s="109">
        <v>2</v>
      </c>
      <c r="F38" s="109">
        <v>2</v>
      </c>
      <c r="H38" s="109">
        <v>6</v>
      </c>
      <c r="I38" s="109">
        <v>29914</v>
      </c>
      <c r="J38" s="109">
        <v>151</v>
      </c>
      <c r="K38" s="109">
        <v>20</v>
      </c>
      <c r="L38" s="109" t="s">
        <v>213</v>
      </c>
      <c r="M38" s="109" t="s">
        <v>203</v>
      </c>
      <c r="N38" s="109">
        <v>3</v>
      </c>
      <c r="O38" s="109">
        <v>1078</v>
      </c>
      <c r="P38" s="109">
        <v>186</v>
      </c>
      <c r="Q38" s="109">
        <v>49</v>
      </c>
    </row>
    <row r="39" spans="2:17" x14ac:dyDescent="0.25">
      <c r="B39" s="109" t="s">
        <v>251</v>
      </c>
      <c r="C39" s="109" t="s">
        <v>252</v>
      </c>
      <c r="D39" s="109" t="s">
        <v>182</v>
      </c>
      <c r="E39" s="109">
        <v>1</v>
      </c>
      <c r="F39" s="109">
        <v>2</v>
      </c>
      <c r="H39" s="109">
        <v>7</v>
      </c>
      <c r="I39" s="109">
        <v>30575</v>
      </c>
      <c r="J39" s="109">
        <v>140</v>
      </c>
      <c r="K39" s="109">
        <v>12</v>
      </c>
      <c r="L39" s="109" t="s">
        <v>213</v>
      </c>
      <c r="M39" s="109" t="s">
        <v>179</v>
      </c>
      <c r="N39" s="109">
        <v>1</v>
      </c>
      <c r="O39" s="109">
        <v>1201</v>
      </c>
      <c r="P39" s="109">
        <v>166</v>
      </c>
      <c r="Q39" s="109">
        <v>83</v>
      </c>
    </row>
    <row r="40" spans="2:17" x14ac:dyDescent="0.25">
      <c r="B40" s="109" t="s">
        <v>253</v>
      </c>
      <c r="C40" s="109" t="s">
        <v>254</v>
      </c>
      <c r="D40" s="109" t="s">
        <v>177</v>
      </c>
      <c r="E40" s="109">
        <v>1</v>
      </c>
      <c r="F40" s="109">
        <v>4</v>
      </c>
      <c r="H40" s="109">
        <v>8</v>
      </c>
      <c r="I40" s="109">
        <v>30668</v>
      </c>
      <c r="J40" s="109">
        <v>81</v>
      </c>
      <c r="K40" s="109">
        <v>2</v>
      </c>
      <c r="L40" s="109" t="s">
        <v>188</v>
      </c>
      <c r="M40" s="109" t="s">
        <v>184</v>
      </c>
      <c r="N40" s="109">
        <v>1</v>
      </c>
      <c r="O40" s="109">
        <v>1322</v>
      </c>
      <c r="P40" s="109">
        <v>162</v>
      </c>
      <c r="Q40" s="109">
        <v>63</v>
      </c>
    </row>
    <row r="41" spans="2:17" x14ac:dyDescent="0.25">
      <c r="B41" s="109" t="s">
        <v>255</v>
      </c>
      <c r="C41" s="109" t="s">
        <v>256</v>
      </c>
      <c r="D41" s="109" t="s">
        <v>177</v>
      </c>
      <c r="E41" s="109">
        <v>2</v>
      </c>
      <c r="F41" s="109">
        <v>4</v>
      </c>
      <c r="H41" s="109">
        <v>3</v>
      </c>
      <c r="I41" s="109">
        <v>30984</v>
      </c>
      <c r="J41" s="109">
        <v>43</v>
      </c>
      <c r="K41" s="109">
        <v>3</v>
      </c>
      <c r="L41" s="109" t="s">
        <v>178</v>
      </c>
      <c r="M41" s="109" t="s">
        <v>184</v>
      </c>
      <c r="N41" s="109">
        <v>4</v>
      </c>
      <c r="O41" s="109">
        <v>1573</v>
      </c>
      <c r="P41" s="109">
        <v>169</v>
      </c>
      <c r="Q41" s="109">
        <v>83</v>
      </c>
    </row>
    <row r="42" spans="2:17" x14ac:dyDescent="0.25">
      <c r="B42" s="109" t="s">
        <v>257</v>
      </c>
      <c r="C42" s="109" t="s">
        <v>258</v>
      </c>
      <c r="D42" s="109" t="s">
        <v>200</v>
      </c>
      <c r="E42" s="109">
        <v>3</v>
      </c>
      <c r="F42" s="109">
        <v>3</v>
      </c>
      <c r="H42" s="109">
        <v>11</v>
      </c>
      <c r="I42" s="109">
        <v>29801</v>
      </c>
      <c r="J42" s="109">
        <v>125</v>
      </c>
      <c r="K42" s="109">
        <v>9</v>
      </c>
      <c r="L42" s="109" t="s">
        <v>213</v>
      </c>
      <c r="M42" s="109" t="s">
        <v>189</v>
      </c>
      <c r="N42" s="109">
        <v>0</v>
      </c>
      <c r="O42" s="109">
        <v>1785</v>
      </c>
      <c r="P42" s="109">
        <v>156</v>
      </c>
      <c r="Q42" s="109">
        <v>73</v>
      </c>
    </row>
    <row r="43" spans="2:17" x14ac:dyDescent="0.25">
      <c r="B43" s="109" t="s">
        <v>259</v>
      </c>
      <c r="C43" s="109" t="s">
        <v>186</v>
      </c>
      <c r="D43" s="109" t="s">
        <v>177</v>
      </c>
      <c r="E43" s="109">
        <v>1</v>
      </c>
      <c r="F43" s="109">
        <v>1</v>
      </c>
      <c r="H43" s="109">
        <v>11</v>
      </c>
      <c r="I43" s="109">
        <v>29802</v>
      </c>
      <c r="J43" s="109">
        <v>36</v>
      </c>
      <c r="K43" s="109">
        <v>3</v>
      </c>
      <c r="L43" s="109" t="s">
        <v>178</v>
      </c>
      <c r="M43" s="109" t="s">
        <v>184</v>
      </c>
      <c r="N43" s="109">
        <v>2</v>
      </c>
      <c r="O43" s="109">
        <v>19</v>
      </c>
      <c r="P43" s="109">
        <v>165</v>
      </c>
      <c r="Q43" s="109">
        <v>57</v>
      </c>
    </row>
    <row r="44" spans="2:17" x14ac:dyDescent="0.25">
      <c r="B44" s="109" t="s">
        <v>260</v>
      </c>
      <c r="C44" s="109" t="s">
        <v>261</v>
      </c>
      <c r="D44" s="109" t="s">
        <v>177</v>
      </c>
      <c r="E44" s="109">
        <v>1</v>
      </c>
      <c r="F44" s="109">
        <v>1</v>
      </c>
      <c r="H44" s="109">
        <v>11</v>
      </c>
      <c r="I44" s="109">
        <v>29896</v>
      </c>
      <c r="J44" s="109">
        <v>140</v>
      </c>
      <c r="K44" s="109">
        <v>21</v>
      </c>
      <c r="L44" s="109" t="s">
        <v>213</v>
      </c>
      <c r="M44" s="109" t="s">
        <v>241</v>
      </c>
      <c r="N44" s="109">
        <v>3</v>
      </c>
      <c r="O44" s="109">
        <v>185</v>
      </c>
      <c r="P44" s="109">
        <v>151</v>
      </c>
      <c r="Q44" s="109">
        <v>74</v>
      </c>
    </row>
    <row r="45" spans="2:17" x14ac:dyDescent="0.25">
      <c r="B45" s="109" t="s">
        <v>262</v>
      </c>
      <c r="C45" s="109" t="s">
        <v>263</v>
      </c>
      <c r="D45" s="109" t="s">
        <v>200</v>
      </c>
      <c r="E45" s="109">
        <v>1</v>
      </c>
      <c r="F45" s="109">
        <v>2</v>
      </c>
      <c r="H45" s="109">
        <v>13</v>
      </c>
      <c r="I45" s="109">
        <v>30745</v>
      </c>
      <c r="J45" s="109">
        <v>29</v>
      </c>
      <c r="K45" s="109">
        <v>18</v>
      </c>
      <c r="L45" s="109" t="s">
        <v>178</v>
      </c>
      <c r="M45" s="109" t="s">
        <v>203</v>
      </c>
      <c r="N45" s="109">
        <v>0</v>
      </c>
      <c r="O45" s="109">
        <v>277</v>
      </c>
      <c r="P45" s="109">
        <v>164</v>
      </c>
      <c r="Q45" s="109">
        <v>96</v>
      </c>
    </row>
    <row r="46" spans="2:17" x14ac:dyDescent="0.25">
      <c r="B46" s="109" t="s">
        <v>264</v>
      </c>
      <c r="C46" s="109" t="s">
        <v>195</v>
      </c>
      <c r="D46" s="109" t="s">
        <v>187</v>
      </c>
      <c r="E46" s="109">
        <v>3</v>
      </c>
      <c r="F46" s="109">
        <v>3</v>
      </c>
      <c r="H46" s="109">
        <v>2</v>
      </c>
      <c r="I46" s="109">
        <v>30836</v>
      </c>
      <c r="J46" s="109">
        <v>55</v>
      </c>
      <c r="K46" s="109">
        <v>13</v>
      </c>
      <c r="L46" s="109" t="s">
        <v>213</v>
      </c>
      <c r="M46" s="109" t="s">
        <v>210</v>
      </c>
      <c r="N46" s="109">
        <v>4</v>
      </c>
      <c r="O46" s="109">
        <v>609</v>
      </c>
      <c r="P46" s="109">
        <v>171</v>
      </c>
      <c r="Q46" s="109">
        <v>109</v>
      </c>
    </row>
    <row r="47" spans="2:17" x14ac:dyDescent="0.25">
      <c r="B47" s="109" t="s">
        <v>265</v>
      </c>
      <c r="C47" s="109" t="s">
        <v>266</v>
      </c>
      <c r="D47" s="109" t="s">
        <v>187</v>
      </c>
      <c r="E47" s="109">
        <v>2</v>
      </c>
      <c r="F47" s="109">
        <v>3</v>
      </c>
      <c r="H47" s="109">
        <v>9</v>
      </c>
      <c r="I47" s="109">
        <v>31016</v>
      </c>
      <c r="J47" s="109">
        <v>160</v>
      </c>
      <c r="K47" s="109">
        <v>16</v>
      </c>
      <c r="L47" s="109" t="s">
        <v>188</v>
      </c>
      <c r="M47" s="109" t="s">
        <v>210</v>
      </c>
      <c r="N47" s="109">
        <v>1</v>
      </c>
      <c r="O47" s="109">
        <v>1288</v>
      </c>
      <c r="P47" s="109">
        <v>168</v>
      </c>
      <c r="Q47" s="109">
        <v>106</v>
      </c>
    </row>
    <row r="48" spans="2:17" x14ac:dyDescent="0.25">
      <c r="B48" s="109" t="s">
        <v>267</v>
      </c>
      <c r="C48" s="109" t="s">
        <v>268</v>
      </c>
      <c r="D48" s="109" t="s">
        <v>187</v>
      </c>
      <c r="E48" s="109">
        <v>1</v>
      </c>
      <c r="F48" s="109">
        <v>1</v>
      </c>
      <c r="H48" s="109">
        <v>8</v>
      </c>
      <c r="I48" s="109">
        <v>30696</v>
      </c>
      <c r="J48" s="109">
        <v>82</v>
      </c>
      <c r="K48" s="109">
        <v>22</v>
      </c>
      <c r="L48" s="109" t="s">
        <v>178</v>
      </c>
      <c r="M48" s="109" t="s">
        <v>216</v>
      </c>
      <c r="N48" s="109">
        <v>2</v>
      </c>
      <c r="O48" s="109">
        <v>1437</v>
      </c>
      <c r="P48" s="109">
        <v>181</v>
      </c>
      <c r="Q48" s="109">
        <v>75</v>
      </c>
    </row>
    <row r="49" spans="2:17" x14ac:dyDescent="0.25">
      <c r="B49" s="109" t="s">
        <v>269</v>
      </c>
      <c r="C49" s="109" t="s">
        <v>270</v>
      </c>
      <c r="D49" s="109" t="s">
        <v>187</v>
      </c>
      <c r="E49" s="109">
        <v>2</v>
      </c>
      <c r="F49" s="109">
        <v>1</v>
      </c>
      <c r="H49" s="109">
        <v>1</v>
      </c>
      <c r="I49" s="109">
        <v>30963</v>
      </c>
      <c r="J49" s="109">
        <v>178</v>
      </c>
      <c r="K49" s="109">
        <v>4</v>
      </c>
      <c r="L49" s="109" t="s">
        <v>183</v>
      </c>
      <c r="M49" s="109" t="s">
        <v>179</v>
      </c>
      <c r="N49" s="109">
        <v>3</v>
      </c>
      <c r="O49" s="109">
        <v>1532</v>
      </c>
      <c r="P49" s="109">
        <v>188</v>
      </c>
      <c r="Q49" s="109">
        <v>89</v>
      </c>
    </row>
    <row r="50" spans="2:17" x14ac:dyDescent="0.25">
      <c r="B50" s="109" t="s">
        <v>253</v>
      </c>
      <c r="C50" s="109" t="s">
        <v>271</v>
      </c>
      <c r="D50" s="109" t="s">
        <v>200</v>
      </c>
      <c r="E50" s="109">
        <v>2</v>
      </c>
      <c r="F50" s="109">
        <v>1</v>
      </c>
      <c r="H50" s="109">
        <v>3</v>
      </c>
      <c r="I50" s="109">
        <v>30595</v>
      </c>
      <c r="J50" s="109">
        <v>95</v>
      </c>
      <c r="K50" s="109">
        <v>5</v>
      </c>
      <c r="L50" s="109" t="s">
        <v>183</v>
      </c>
      <c r="M50" s="109" t="s">
        <v>203</v>
      </c>
      <c r="N50" s="109">
        <v>2</v>
      </c>
      <c r="O50" s="109">
        <v>1782</v>
      </c>
      <c r="P50" s="109">
        <v>192</v>
      </c>
      <c r="Q50" s="109">
        <v>64</v>
      </c>
    </row>
    <row r="51" spans="2:17" x14ac:dyDescent="0.25">
      <c r="B51" s="109" t="s">
        <v>185</v>
      </c>
      <c r="C51" s="109" t="s">
        <v>272</v>
      </c>
      <c r="D51" s="109" t="s">
        <v>177</v>
      </c>
      <c r="E51" s="109">
        <v>3</v>
      </c>
      <c r="F51" s="109">
        <v>2</v>
      </c>
      <c r="H51" s="109">
        <v>2</v>
      </c>
      <c r="I51" s="109">
        <v>30531</v>
      </c>
      <c r="J51" s="109">
        <v>132</v>
      </c>
      <c r="K51" s="109">
        <v>4</v>
      </c>
      <c r="L51" s="109" t="s">
        <v>178</v>
      </c>
      <c r="M51" s="109" t="s">
        <v>216</v>
      </c>
      <c r="N51" s="109">
        <v>0</v>
      </c>
      <c r="O51" s="109">
        <v>1782</v>
      </c>
      <c r="P51" s="109">
        <v>185</v>
      </c>
      <c r="Q51" s="109">
        <v>59</v>
      </c>
    </row>
    <row r="52" spans="2:17" x14ac:dyDescent="0.25">
      <c r="B52" s="109" t="s">
        <v>273</v>
      </c>
      <c r="C52" s="109" t="s">
        <v>197</v>
      </c>
      <c r="D52" s="109" t="s">
        <v>187</v>
      </c>
      <c r="E52" s="109">
        <v>1</v>
      </c>
      <c r="F52" s="109">
        <v>1</v>
      </c>
      <c r="H52" s="109">
        <v>6</v>
      </c>
      <c r="I52" s="109">
        <v>29238</v>
      </c>
      <c r="J52" s="109">
        <v>71</v>
      </c>
      <c r="K52" s="109">
        <v>14</v>
      </c>
      <c r="L52" s="109" t="s">
        <v>178</v>
      </c>
      <c r="M52" s="109" t="s">
        <v>203</v>
      </c>
      <c r="N52" s="109">
        <v>3</v>
      </c>
      <c r="O52" s="109">
        <v>1837</v>
      </c>
      <c r="P52" s="109">
        <v>179</v>
      </c>
      <c r="Q52" s="109">
        <v>72</v>
      </c>
    </row>
    <row r="53" spans="2:17" x14ac:dyDescent="0.25">
      <c r="B53" s="109" t="s">
        <v>274</v>
      </c>
      <c r="C53" s="109" t="s">
        <v>275</v>
      </c>
      <c r="D53" s="109" t="s">
        <v>177</v>
      </c>
      <c r="E53" s="109">
        <v>2</v>
      </c>
      <c r="F53" s="109">
        <v>3</v>
      </c>
      <c r="H53" s="109">
        <v>1</v>
      </c>
      <c r="I53" s="109">
        <v>30938</v>
      </c>
      <c r="J53" s="109">
        <v>77</v>
      </c>
      <c r="K53" s="109">
        <v>20</v>
      </c>
      <c r="L53" s="109" t="s">
        <v>178</v>
      </c>
      <c r="M53" s="109" t="s">
        <v>179</v>
      </c>
      <c r="N53" s="109">
        <v>4</v>
      </c>
      <c r="O53" s="109">
        <v>295</v>
      </c>
      <c r="P53" s="109">
        <v>164</v>
      </c>
      <c r="Q53" s="109">
        <v>100</v>
      </c>
    </row>
    <row r="54" spans="2:17" x14ac:dyDescent="0.25">
      <c r="B54" s="109" t="s">
        <v>276</v>
      </c>
      <c r="C54" s="109" t="s">
        <v>277</v>
      </c>
      <c r="D54" s="109" t="s">
        <v>187</v>
      </c>
      <c r="E54" s="109">
        <v>3</v>
      </c>
      <c r="F54" s="109">
        <v>4</v>
      </c>
      <c r="H54" s="109">
        <v>7</v>
      </c>
      <c r="I54" s="109">
        <v>30583</v>
      </c>
      <c r="J54" s="109">
        <v>78</v>
      </c>
      <c r="K54" s="109">
        <v>24</v>
      </c>
      <c r="L54" s="109" t="s">
        <v>188</v>
      </c>
      <c r="M54" s="109" t="s">
        <v>203</v>
      </c>
      <c r="N54" s="109">
        <v>0</v>
      </c>
      <c r="O54" s="109">
        <v>391</v>
      </c>
      <c r="P54" s="109">
        <v>184</v>
      </c>
      <c r="Q54" s="109">
        <v>58</v>
      </c>
    </row>
    <row r="55" spans="2:17" x14ac:dyDescent="0.25">
      <c r="B55" s="109" t="s">
        <v>278</v>
      </c>
      <c r="C55" s="109" t="s">
        <v>279</v>
      </c>
      <c r="D55" s="109" t="s">
        <v>187</v>
      </c>
      <c r="E55" s="109">
        <v>3</v>
      </c>
      <c r="F55" s="109">
        <v>3</v>
      </c>
      <c r="H55" s="109">
        <v>12</v>
      </c>
      <c r="I55" s="109">
        <v>29224</v>
      </c>
      <c r="J55" s="109">
        <v>168</v>
      </c>
      <c r="K55" s="109">
        <v>24</v>
      </c>
      <c r="L55" s="109" t="s">
        <v>183</v>
      </c>
      <c r="M55" s="109" t="s">
        <v>241</v>
      </c>
      <c r="N55" s="109">
        <v>3</v>
      </c>
      <c r="O55" s="109">
        <v>418</v>
      </c>
      <c r="P55" s="109">
        <v>151</v>
      </c>
      <c r="Q55" s="109">
        <v>95</v>
      </c>
    </row>
    <row r="56" spans="2:17" x14ac:dyDescent="0.25">
      <c r="B56" s="109" t="s">
        <v>280</v>
      </c>
      <c r="C56" s="109" t="s">
        <v>281</v>
      </c>
      <c r="D56" s="109" t="s">
        <v>187</v>
      </c>
      <c r="E56" s="109">
        <v>1</v>
      </c>
      <c r="F56" s="109">
        <v>1</v>
      </c>
      <c r="H56" s="109">
        <v>11</v>
      </c>
      <c r="I56" s="109">
        <v>29975</v>
      </c>
      <c r="J56" s="109">
        <v>53</v>
      </c>
      <c r="K56" s="109">
        <v>24</v>
      </c>
      <c r="L56" s="109"/>
      <c r="M56" s="109" t="s">
        <v>184</v>
      </c>
      <c r="N56" s="109">
        <v>4</v>
      </c>
      <c r="O56" s="109">
        <v>510</v>
      </c>
      <c r="P56" s="109">
        <v>196</v>
      </c>
      <c r="Q56" s="109">
        <v>61</v>
      </c>
    </row>
    <row r="57" spans="2:17" x14ac:dyDescent="0.25">
      <c r="B57" s="109" t="s">
        <v>282</v>
      </c>
      <c r="C57" s="109" t="s">
        <v>283</v>
      </c>
      <c r="D57" s="109" t="s">
        <v>200</v>
      </c>
      <c r="E57" s="109">
        <v>2</v>
      </c>
      <c r="F57" s="109">
        <v>1</v>
      </c>
      <c r="H57" s="109">
        <v>6</v>
      </c>
      <c r="I57" s="109">
        <v>29905</v>
      </c>
      <c r="J57" s="109">
        <v>89</v>
      </c>
      <c r="K57" s="109">
        <v>4</v>
      </c>
      <c r="L57" s="109" t="s">
        <v>183</v>
      </c>
      <c r="M57" s="109" t="s">
        <v>216</v>
      </c>
      <c r="N57" s="109">
        <v>4</v>
      </c>
      <c r="O57" s="109">
        <v>548</v>
      </c>
      <c r="P57" s="109">
        <v>176</v>
      </c>
      <c r="Q57" s="109">
        <v>84</v>
      </c>
    </row>
    <row r="58" spans="2:17" x14ac:dyDescent="0.25">
      <c r="B58" s="109" t="s">
        <v>180</v>
      </c>
      <c r="C58" s="109" t="s">
        <v>284</v>
      </c>
      <c r="D58" s="109" t="s">
        <v>182</v>
      </c>
      <c r="E58" s="109">
        <v>3</v>
      </c>
      <c r="F58" s="109">
        <v>1</v>
      </c>
      <c r="H58" s="109">
        <v>1</v>
      </c>
      <c r="I58" s="109">
        <v>29281</v>
      </c>
      <c r="J58" s="109">
        <v>127</v>
      </c>
      <c r="K58" s="109">
        <v>8</v>
      </c>
      <c r="L58" s="109" t="s">
        <v>183</v>
      </c>
      <c r="M58" s="109" t="s">
        <v>179</v>
      </c>
      <c r="N58" s="109">
        <v>0</v>
      </c>
      <c r="O58" s="109">
        <v>1446</v>
      </c>
      <c r="P58" s="109">
        <v>152</v>
      </c>
      <c r="Q58" s="109">
        <v>78</v>
      </c>
    </row>
    <row r="59" spans="2:17" x14ac:dyDescent="0.25">
      <c r="B59" s="109" t="s">
        <v>274</v>
      </c>
      <c r="C59" s="109" t="s">
        <v>285</v>
      </c>
      <c r="D59" s="109" t="s">
        <v>200</v>
      </c>
      <c r="E59" s="109">
        <v>3</v>
      </c>
      <c r="F59" s="109">
        <v>1</v>
      </c>
      <c r="H59" s="109">
        <v>8</v>
      </c>
      <c r="I59" s="109">
        <v>30341</v>
      </c>
      <c r="J59" s="109">
        <v>194</v>
      </c>
      <c r="K59" s="109">
        <v>9</v>
      </c>
      <c r="L59" s="109" t="s">
        <v>178</v>
      </c>
      <c r="M59" s="109" t="s">
        <v>210</v>
      </c>
      <c r="N59" s="109">
        <v>4</v>
      </c>
      <c r="O59" s="109">
        <v>1872</v>
      </c>
      <c r="P59" s="109">
        <v>151</v>
      </c>
      <c r="Q59" s="109">
        <v>74</v>
      </c>
    </row>
    <row r="60" spans="2:17" x14ac:dyDescent="0.25">
      <c r="B60" s="109" t="s">
        <v>286</v>
      </c>
      <c r="C60" s="109" t="s">
        <v>287</v>
      </c>
      <c r="D60" s="109" t="s">
        <v>182</v>
      </c>
      <c r="E60" s="109">
        <v>3</v>
      </c>
      <c r="F60" s="109">
        <v>4</v>
      </c>
      <c r="H60" s="109">
        <v>12</v>
      </c>
      <c r="I60" s="109">
        <v>29470</v>
      </c>
      <c r="J60" s="109">
        <v>179</v>
      </c>
      <c r="K60" s="109">
        <v>27</v>
      </c>
      <c r="L60" s="109" t="s">
        <v>213</v>
      </c>
      <c r="M60" s="109" t="s">
        <v>189</v>
      </c>
      <c r="N60" s="109">
        <v>2</v>
      </c>
      <c r="O60" s="109">
        <v>288</v>
      </c>
      <c r="P60" s="109">
        <v>153</v>
      </c>
      <c r="Q60" s="109">
        <v>64</v>
      </c>
    </row>
    <row r="61" spans="2:17" x14ac:dyDescent="0.25">
      <c r="B61" s="109" t="s">
        <v>288</v>
      </c>
      <c r="C61" s="109" t="s">
        <v>289</v>
      </c>
      <c r="D61" s="109" t="s">
        <v>200</v>
      </c>
      <c r="E61" s="109">
        <v>3</v>
      </c>
      <c r="F61" s="109">
        <v>2</v>
      </c>
      <c r="H61" s="109">
        <v>7</v>
      </c>
      <c r="I61" s="109">
        <v>30716</v>
      </c>
      <c r="J61" s="109">
        <v>186</v>
      </c>
      <c r="K61" s="109">
        <v>25</v>
      </c>
      <c r="L61" s="109" t="s">
        <v>178</v>
      </c>
      <c r="M61" s="109" t="s">
        <v>241</v>
      </c>
      <c r="N61" s="109">
        <v>0</v>
      </c>
      <c r="O61" s="109">
        <v>395</v>
      </c>
      <c r="P61" s="109">
        <v>183</v>
      </c>
      <c r="Q61" s="109">
        <v>69</v>
      </c>
    </row>
    <row r="62" spans="2:17" x14ac:dyDescent="0.25">
      <c r="B62" s="109" t="s">
        <v>290</v>
      </c>
      <c r="C62" s="109" t="s">
        <v>268</v>
      </c>
      <c r="D62" s="109" t="s">
        <v>177</v>
      </c>
      <c r="E62" s="109">
        <v>3</v>
      </c>
      <c r="F62" s="109">
        <v>1</v>
      </c>
      <c r="H62" s="109">
        <v>2</v>
      </c>
      <c r="I62" s="109">
        <v>29973</v>
      </c>
      <c r="J62" s="109">
        <v>66</v>
      </c>
      <c r="K62" s="109">
        <v>5</v>
      </c>
      <c r="L62" s="109" t="s">
        <v>213</v>
      </c>
      <c r="M62" s="109" t="s">
        <v>216</v>
      </c>
      <c r="N62" s="109">
        <v>2</v>
      </c>
      <c r="O62" s="109">
        <v>906</v>
      </c>
      <c r="P62" s="109">
        <v>181</v>
      </c>
      <c r="Q62" s="109">
        <v>79</v>
      </c>
    </row>
    <row r="63" spans="2:17" x14ac:dyDescent="0.25">
      <c r="B63" s="109" t="s">
        <v>291</v>
      </c>
      <c r="C63" s="109" t="s">
        <v>292</v>
      </c>
      <c r="D63" s="109" t="s">
        <v>182</v>
      </c>
      <c r="E63" s="109">
        <v>3</v>
      </c>
      <c r="F63" s="109">
        <v>1</v>
      </c>
      <c r="H63" s="109">
        <v>5</v>
      </c>
      <c r="I63" s="109">
        <v>29779</v>
      </c>
      <c r="J63" s="109">
        <v>8</v>
      </c>
      <c r="K63" s="109">
        <v>22</v>
      </c>
      <c r="L63" s="109" t="s">
        <v>178</v>
      </c>
      <c r="M63" s="109" t="s">
        <v>241</v>
      </c>
      <c r="N63" s="109">
        <v>4</v>
      </c>
      <c r="O63" s="109">
        <v>1006</v>
      </c>
      <c r="P63" s="109">
        <v>161</v>
      </c>
      <c r="Q63" s="109">
        <v>46</v>
      </c>
    </row>
    <row r="64" spans="2:17" x14ac:dyDescent="0.25">
      <c r="B64" s="109" t="s">
        <v>293</v>
      </c>
      <c r="C64" s="109" t="s">
        <v>233</v>
      </c>
      <c r="D64" s="109" t="s">
        <v>177</v>
      </c>
      <c r="E64" s="109">
        <v>2</v>
      </c>
      <c r="F64" s="109">
        <v>2</v>
      </c>
      <c r="H64" s="109">
        <v>8</v>
      </c>
      <c r="I64" s="109">
        <v>30962</v>
      </c>
      <c r="J64" s="109">
        <v>6</v>
      </c>
      <c r="K64" s="109">
        <v>12</v>
      </c>
      <c r="L64" s="109" t="s">
        <v>188</v>
      </c>
      <c r="M64" s="109" t="s">
        <v>179</v>
      </c>
      <c r="N64" s="109">
        <v>1</v>
      </c>
      <c r="O64" s="109">
        <v>1220</v>
      </c>
      <c r="P64" s="109">
        <v>194</v>
      </c>
      <c r="Q64" s="109">
        <v>73</v>
      </c>
    </row>
    <row r="65" spans="2:17" x14ac:dyDescent="0.25">
      <c r="B65" s="109" t="s">
        <v>294</v>
      </c>
      <c r="C65" s="109" t="s">
        <v>295</v>
      </c>
      <c r="D65" s="109" t="s">
        <v>177</v>
      </c>
      <c r="E65" s="109">
        <v>2</v>
      </c>
      <c r="F65" s="109">
        <v>2</v>
      </c>
      <c r="H65" s="109">
        <v>1</v>
      </c>
      <c r="I65" s="109">
        <v>30553</v>
      </c>
      <c r="J65" s="109">
        <v>147</v>
      </c>
      <c r="K65" s="109">
        <v>21</v>
      </c>
      <c r="L65" s="109" t="s">
        <v>178</v>
      </c>
      <c r="M65" s="109" t="s">
        <v>203</v>
      </c>
      <c r="N65" s="109">
        <v>2</v>
      </c>
      <c r="O65" s="109">
        <v>1313</v>
      </c>
      <c r="P65" s="109">
        <v>186</v>
      </c>
      <c r="Q65" s="109">
        <v>73</v>
      </c>
    </row>
    <row r="66" spans="2:17" x14ac:dyDescent="0.25">
      <c r="B66" s="109" t="s">
        <v>280</v>
      </c>
      <c r="C66" s="109" t="s">
        <v>296</v>
      </c>
      <c r="D66" s="109" t="s">
        <v>200</v>
      </c>
      <c r="E66" s="109">
        <v>3</v>
      </c>
      <c r="F66" s="109">
        <v>1</v>
      </c>
      <c r="H66" s="109">
        <v>13</v>
      </c>
      <c r="I66" s="109">
        <v>30568</v>
      </c>
      <c r="J66" s="109">
        <v>104</v>
      </c>
      <c r="K66" s="109">
        <v>2</v>
      </c>
      <c r="L66" s="109" t="s">
        <v>178</v>
      </c>
      <c r="M66" s="109" t="s">
        <v>179</v>
      </c>
      <c r="N66" s="109">
        <v>1</v>
      </c>
      <c r="O66" s="109">
        <v>1350</v>
      </c>
      <c r="P66" s="109">
        <v>166</v>
      </c>
      <c r="Q66" s="109">
        <v>50</v>
      </c>
    </row>
    <row r="67" spans="2:17" x14ac:dyDescent="0.25">
      <c r="B67" s="109" t="s">
        <v>297</v>
      </c>
      <c r="C67" s="109" t="s">
        <v>298</v>
      </c>
      <c r="D67" s="109" t="s">
        <v>182</v>
      </c>
      <c r="E67" s="109">
        <v>1</v>
      </c>
      <c r="F67" s="109">
        <v>2</v>
      </c>
      <c r="H67" s="109">
        <v>8</v>
      </c>
      <c r="I67" s="109">
        <v>30169</v>
      </c>
      <c r="J67" s="109">
        <v>11</v>
      </c>
      <c r="K67" s="109">
        <v>14</v>
      </c>
      <c r="L67" s="109" t="s">
        <v>183</v>
      </c>
      <c r="M67" s="109" t="s">
        <v>203</v>
      </c>
      <c r="N67" s="109">
        <v>3</v>
      </c>
      <c r="O67" s="109">
        <v>1614</v>
      </c>
      <c r="P67" s="109">
        <v>192</v>
      </c>
      <c r="Q67" s="109">
        <v>67</v>
      </c>
    </row>
    <row r="68" spans="2:17" x14ac:dyDescent="0.25">
      <c r="B68" s="109" t="s">
        <v>299</v>
      </c>
      <c r="C68" s="109" t="s">
        <v>218</v>
      </c>
      <c r="D68" s="109" t="s">
        <v>177</v>
      </c>
      <c r="E68" s="109">
        <v>3</v>
      </c>
      <c r="F68" s="109">
        <v>2</v>
      </c>
      <c r="H68" s="109">
        <v>9</v>
      </c>
      <c r="I68" s="109">
        <v>30282</v>
      </c>
      <c r="J68" s="109">
        <v>122</v>
      </c>
      <c r="K68" s="109">
        <v>2</v>
      </c>
      <c r="L68" s="109" t="s">
        <v>213</v>
      </c>
      <c r="M68" s="109" t="s">
        <v>203</v>
      </c>
      <c r="N68" s="109">
        <v>1</v>
      </c>
      <c r="O68" s="109">
        <v>1971</v>
      </c>
      <c r="P68" s="109">
        <v>161</v>
      </c>
      <c r="Q68" s="109">
        <v>95</v>
      </c>
    </row>
    <row r="69" spans="2:17" x14ac:dyDescent="0.25">
      <c r="B69" s="109" t="s">
        <v>230</v>
      </c>
      <c r="C69" s="109" t="s">
        <v>300</v>
      </c>
      <c r="D69" s="109" t="s">
        <v>182</v>
      </c>
      <c r="E69" s="109">
        <v>3</v>
      </c>
      <c r="F69" s="109">
        <v>2</v>
      </c>
      <c r="H69" s="109">
        <v>3</v>
      </c>
      <c r="I69" s="109">
        <v>30372</v>
      </c>
      <c r="J69" s="109">
        <v>182</v>
      </c>
      <c r="K69" s="109">
        <v>23</v>
      </c>
      <c r="L69" s="109" t="s">
        <v>188</v>
      </c>
      <c r="M69" s="109" t="s">
        <v>241</v>
      </c>
      <c r="N69" s="109">
        <v>3</v>
      </c>
      <c r="O69" s="109">
        <v>412</v>
      </c>
      <c r="P69" s="109">
        <v>180</v>
      </c>
      <c r="Q69" s="109">
        <v>80</v>
      </c>
    </row>
    <row r="70" spans="2:17" x14ac:dyDescent="0.25">
      <c r="B70" s="109" t="s">
        <v>301</v>
      </c>
      <c r="C70" s="109" t="s">
        <v>302</v>
      </c>
      <c r="D70" s="109" t="s">
        <v>182</v>
      </c>
      <c r="E70" s="109">
        <v>2</v>
      </c>
      <c r="F70" s="109">
        <v>1</v>
      </c>
      <c r="H70" s="109">
        <v>1</v>
      </c>
      <c r="I70" s="109">
        <v>31048</v>
      </c>
      <c r="J70" s="109">
        <v>113</v>
      </c>
      <c r="K70" s="109">
        <v>28</v>
      </c>
      <c r="L70" s="109" t="s">
        <v>183</v>
      </c>
      <c r="M70" s="109" t="s">
        <v>203</v>
      </c>
      <c r="N70" s="109">
        <v>2</v>
      </c>
      <c r="O70" s="109">
        <v>1353</v>
      </c>
      <c r="P70" s="109">
        <v>174</v>
      </c>
      <c r="Q70" s="109">
        <v>47</v>
      </c>
    </row>
    <row r="71" spans="2:17" x14ac:dyDescent="0.25">
      <c r="B71" s="109" t="s">
        <v>303</v>
      </c>
      <c r="C71" s="109" t="s">
        <v>304</v>
      </c>
      <c r="D71" s="109" t="s">
        <v>177</v>
      </c>
      <c r="E71" s="109">
        <v>1</v>
      </c>
      <c r="F71" s="109">
        <v>4</v>
      </c>
      <c r="H71" s="109">
        <v>12</v>
      </c>
      <c r="I71" s="109">
        <v>30453</v>
      </c>
      <c r="J71" s="109">
        <v>162</v>
      </c>
      <c r="K71" s="109">
        <v>0</v>
      </c>
      <c r="L71" s="109" t="s">
        <v>213</v>
      </c>
      <c r="M71" s="109" t="s">
        <v>203</v>
      </c>
      <c r="N71" s="109">
        <v>3</v>
      </c>
      <c r="O71" s="109">
        <v>1372</v>
      </c>
      <c r="P71" s="109">
        <v>178</v>
      </c>
      <c r="Q71" s="109">
        <v>88</v>
      </c>
    </row>
    <row r="72" spans="2:17" x14ac:dyDescent="0.25">
      <c r="B72" s="109" t="s">
        <v>274</v>
      </c>
      <c r="C72" s="109" t="s">
        <v>305</v>
      </c>
      <c r="D72" s="109" t="s">
        <v>187</v>
      </c>
      <c r="E72" s="109">
        <v>3</v>
      </c>
      <c r="F72" s="109">
        <v>4</v>
      </c>
      <c r="H72" s="109">
        <v>5</v>
      </c>
      <c r="I72" s="109">
        <v>30603</v>
      </c>
      <c r="J72" s="109">
        <v>134</v>
      </c>
      <c r="K72" s="109">
        <v>1</v>
      </c>
      <c r="L72" s="109" t="s">
        <v>183</v>
      </c>
      <c r="M72" s="109" t="s">
        <v>179</v>
      </c>
      <c r="N72" s="109">
        <v>4</v>
      </c>
      <c r="O72" s="109">
        <v>555</v>
      </c>
      <c r="P72" s="109">
        <v>194</v>
      </c>
      <c r="Q72" s="109">
        <v>74</v>
      </c>
    </row>
    <row r="73" spans="2:17" x14ac:dyDescent="0.25">
      <c r="B73" s="109" t="s">
        <v>306</v>
      </c>
      <c r="C73" s="109" t="s">
        <v>307</v>
      </c>
      <c r="D73" s="109" t="s">
        <v>187</v>
      </c>
      <c r="E73" s="109">
        <v>3</v>
      </c>
      <c r="F73" s="109">
        <v>2</v>
      </c>
      <c r="H73" s="109">
        <v>10</v>
      </c>
      <c r="I73" s="109">
        <v>29273</v>
      </c>
      <c r="J73" s="109">
        <v>115</v>
      </c>
      <c r="K73" s="109">
        <v>6</v>
      </c>
      <c r="L73" s="109" t="s">
        <v>183</v>
      </c>
      <c r="M73" s="109" t="s">
        <v>189</v>
      </c>
      <c r="N73" s="109">
        <v>2</v>
      </c>
      <c r="O73" s="109">
        <v>1205</v>
      </c>
      <c r="P73" s="109">
        <v>176</v>
      </c>
      <c r="Q73" s="109">
        <v>64</v>
      </c>
    </row>
    <row r="74" spans="2:17" x14ac:dyDescent="0.25">
      <c r="B74" s="109" t="s">
        <v>308</v>
      </c>
      <c r="C74" s="109" t="s">
        <v>309</v>
      </c>
      <c r="D74" s="109" t="s">
        <v>187</v>
      </c>
      <c r="E74" s="109">
        <v>3</v>
      </c>
      <c r="F74" s="109">
        <v>4</v>
      </c>
      <c r="H74" s="109">
        <v>6</v>
      </c>
      <c r="I74" s="109">
        <v>29740</v>
      </c>
      <c r="J74" s="109">
        <v>159</v>
      </c>
      <c r="K74" s="109">
        <v>10</v>
      </c>
      <c r="L74" s="109" t="s">
        <v>178</v>
      </c>
      <c r="M74" s="109" t="s">
        <v>184</v>
      </c>
      <c r="N74" s="109">
        <v>1</v>
      </c>
      <c r="O74" s="109">
        <v>1482</v>
      </c>
      <c r="P74" s="109">
        <v>168</v>
      </c>
      <c r="Q74" s="109">
        <v>63</v>
      </c>
    </row>
    <row r="75" spans="2:17" x14ac:dyDescent="0.25">
      <c r="B75" s="109" t="s">
        <v>310</v>
      </c>
      <c r="C75" s="109" t="s">
        <v>233</v>
      </c>
      <c r="D75" s="109" t="s">
        <v>182</v>
      </c>
      <c r="E75" s="109">
        <v>3</v>
      </c>
      <c r="F75" s="109">
        <v>3</v>
      </c>
      <c r="H75" s="109">
        <v>4</v>
      </c>
      <c r="I75" s="109">
        <v>29829</v>
      </c>
      <c r="J75" s="109">
        <v>105</v>
      </c>
      <c r="K75" s="109">
        <v>18</v>
      </c>
      <c r="L75" s="109" t="s">
        <v>178</v>
      </c>
      <c r="M75" s="109" t="s">
        <v>241</v>
      </c>
      <c r="N75" s="109">
        <v>4</v>
      </c>
      <c r="O75" s="109">
        <v>1558</v>
      </c>
      <c r="P75" s="109">
        <v>189</v>
      </c>
      <c r="Q75" s="109">
        <v>66</v>
      </c>
    </row>
    <row r="76" spans="2:17" x14ac:dyDescent="0.25">
      <c r="B76" s="109" t="s">
        <v>204</v>
      </c>
      <c r="C76" s="109" t="s">
        <v>311</v>
      </c>
      <c r="D76" s="109" t="s">
        <v>182</v>
      </c>
      <c r="E76" s="109">
        <v>2</v>
      </c>
      <c r="F76" s="109">
        <v>1</v>
      </c>
      <c r="H76" s="109">
        <v>4</v>
      </c>
      <c r="I76" s="109">
        <v>29571</v>
      </c>
      <c r="J76" s="109">
        <v>153</v>
      </c>
      <c r="K76" s="109">
        <v>9</v>
      </c>
      <c r="L76" s="109"/>
      <c r="M76" s="109" t="s">
        <v>184</v>
      </c>
      <c r="N76" s="109">
        <v>1</v>
      </c>
      <c r="O76" s="109">
        <v>339</v>
      </c>
      <c r="P76" s="109">
        <v>191</v>
      </c>
      <c r="Q76" s="109">
        <v>62</v>
      </c>
    </row>
    <row r="77" spans="2:17" x14ac:dyDescent="0.25">
      <c r="B77" s="109" t="s">
        <v>253</v>
      </c>
      <c r="C77" s="109" t="s">
        <v>312</v>
      </c>
      <c r="D77" s="109" t="s">
        <v>200</v>
      </c>
      <c r="E77" s="109">
        <v>1</v>
      </c>
      <c r="F77" s="109">
        <v>3</v>
      </c>
      <c r="H77" s="109">
        <v>9</v>
      </c>
      <c r="I77" s="109">
        <v>30453</v>
      </c>
      <c r="J77" s="109">
        <v>44</v>
      </c>
      <c r="K77" s="109">
        <v>2</v>
      </c>
      <c r="L77" s="109" t="s">
        <v>178</v>
      </c>
      <c r="M77" s="109" t="s">
        <v>241</v>
      </c>
      <c r="N77" s="109">
        <v>1</v>
      </c>
      <c r="O77" s="109">
        <v>435</v>
      </c>
      <c r="P77" s="109">
        <v>154</v>
      </c>
      <c r="Q77" s="109">
        <v>98</v>
      </c>
    </row>
    <row r="78" spans="2:17" x14ac:dyDescent="0.25">
      <c r="B78" s="109" t="s">
        <v>244</v>
      </c>
      <c r="C78" s="109" t="s">
        <v>292</v>
      </c>
      <c r="D78" s="109" t="s">
        <v>187</v>
      </c>
      <c r="E78" s="109">
        <v>2</v>
      </c>
      <c r="F78" s="109">
        <v>2</v>
      </c>
      <c r="H78" s="109">
        <v>7</v>
      </c>
      <c r="I78" s="109">
        <v>30641</v>
      </c>
      <c r="J78" s="109">
        <v>185</v>
      </c>
      <c r="K78" s="109">
        <v>2</v>
      </c>
      <c r="L78" s="109" t="s">
        <v>183</v>
      </c>
      <c r="M78" s="109" t="s">
        <v>179</v>
      </c>
      <c r="N78" s="109">
        <v>3</v>
      </c>
      <c r="O78" s="109">
        <v>599</v>
      </c>
      <c r="P78" s="109">
        <v>181</v>
      </c>
      <c r="Q78" s="109">
        <v>76</v>
      </c>
    </row>
    <row r="79" spans="2:17" x14ac:dyDescent="0.25">
      <c r="B79" s="109" t="s">
        <v>313</v>
      </c>
      <c r="C79" s="109" t="s">
        <v>314</v>
      </c>
      <c r="D79" s="109" t="s">
        <v>177</v>
      </c>
      <c r="E79" s="109">
        <v>3</v>
      </c>
      <c r="F79" s="109">
        <v>4</v>
      </c>
      <c r="H79" s="109">
        <v>2</v>
      </c>
      <c r="I79" s="109">
        <v>30489</v>
      </c>
      <c r="J79" s="109">
        <v>97</v>
      </c>
      <c r="K79" s="109">
        <v>4</v>
      </c>
      <c r="L79" s="109" t="s">
        <v>183</v>
      </c>
      <c r="M79" s="109" t="s">
        <v>189</v>
      </c>
      <c r="N79" s="109">
        <v>4</v>
      </c>
      <c r="O79" s="109">
        <v>625</v>
      </c>
      <c r="P79" s="109">
        <v>176</v>
      </c>
      <c r="Q79" s="109">
        <v>75</v>
      </c>
    </row>
    <row r="80" spans="2:17" x14ac:dyDescent="0.25">
      <c r="B80" s="109" t="s">
        <v>315</v>
      </c>
      <c r="C80" s="109" t="s">
        <v>316</v>
      </c>
      <c r="D80" s="109" t="s">
        <v>177</v>
      </c>
      <c r="E80" s="109">
        <v>2</v>
      </c>
      <c r="F80" s="109">
        <v>3</v>
      </c>
      <c r="H80" s="109">
        <v>1</v>
      </c>
      <c r="I80" s="109">
        <v>29743</v>
      </c>
      <c r="J80" s="109">
        <v>128</v>
      </c>
      <c r="K80" s="109">
        <v>25</v>
      </c>
      <c r="L80" s="109" t="s">
        <v>183</v>
      </c>
      <c r="M80" s="109" t="s">
        <v>216</v>
      </c>
      <c r="N80" s="109">
        <v>4</v>
      </c>
      <c r="O80" s="109">
        <v>843</v>
      </c>
      <c r="P80" s="109">
        <v>160</v>
      </c>
      <c r="Q80" s="109">
        <v>108</v>
      </c>
    </row>
    <row r="81" spans="2:17" x14ac:dyDescent="0.25">
      <c r="B81" s="109" t="s">
        <v>317</v>
      </c>
      <c r="C81" s="109" t="s">
        <v>287</v>
      </c>
      <c r="D81" s="109" t="s">
        <v>187</v>
      </c>
      <c r="E81" s="109">
        <v>1</v>
      </c>
      <c r="F81" s="109">
        <v>3</v>
      </c>
      <c r="H81" s="109">
        <v>5</v>
      </c>
      <c r="I81" s="109">
        <v>30698</v>
      </c>
      <c r="J81" s="109">
        <v>181</v>
      </c>
      <c r="K81" s="109">
        <v>4</v>
      </c>
      <c r="L81" s="109" t="s">
        <v>178</v>
      </c>
      <c r="M81" s="109" t="s">
        <v>184</v>
      </c>
      <c r="N81" s="109">
        <v>1</v>
      </c>
      <c r="O81" s="109">
        <v>868</v>
      </c>
      <c r="P81" s="109">
        <v>154</v>
      </c>
      <c r="Q81" s="109">
        <v>90</v>
      </c>
    </row>
    <row r="82" spans="2:17" x14ac:dyDescent="0.25">
      <c r="B82" s="109" t="s">
        <v>318</v>
      </c>
      <c r="C82" s="109" t="s">
        <v>319</v>
      </c>
      <c r="D82" s="109" t="s">
        <v>182</v>
      </c>
      <c r="E82" s="109">
        <v>1</v>
      </c>
      <c r="F82" s="109">
        <v>4</v>
      </c>
      <c r="H82" s="109">
        <v>7</v>
      </c>
      <c r="I82" s="109">
        <v>29514</v>
      </c>
      <c r="J82" s="109">
        <v>131</v>
      </c>
      <c r="K82" s="109">
        <v>5</v>
      </c>
      <c r="L82" s="109" t="s">
        <v>178</v>
      </c>
      <c r="M82" s="109" t="s">
        <v>203</v>
      </c>
      <c r="N82" s="109">
        <v>0</v>
      </c>
      <c r="O82" s="109">
        <v>961</v>
      </c>
      <c r="P82" s="109">
        <v>192</v>
      </c>
      <c r="Q82" s="109">
        <v>84</v>
      </c>
    </row>
    <row r="83" spans="2:17" x14ac:dyDescent="0.25">
      <c r="B83" s="109" t="s">
        <v>211</v>
      </c>
      <c r="C83" s="109" t="s">
        <v>226</v>
      </c>
      <c r="D83" s="109" t="s">
        <v>182</v>
      </c>
      <c r="E83" s="109">
        <v>1</v>
      </c>
      <c r="F83" s="109">
        <v>4</v>
      </c>
      <c r="H83" s="109">
        <v>1</v>
      </c>
      <c r="I83" s="109">
        <v>29904</v>
      </c>
      <c r="J83" s="109">
        <v>174</v>
      </c>
      <c r="K83" s="109">
        <v>4</v>
      </c>
      <c r="L83" s="109" t="s">
        <v>183</v>
      </c>
      <c r="M83" s="109" t="s">
        <v>189</v>
      </c>
      <c r="N83" s="109">
        <v>3</v>
      </c>
      <c r="O83" s="109">
        <v>1106</v>
      </c>
      <c r="P83" s="109">
        <v>165</v>
      </c>
      <c r="Q83" s="109">
        <v>48</v>
      </c>
    </row>
    <row r="84" spans="2:17" x14ac:dyDescent="0.25">
      <c r="B84" s="109" t="s">
        <v>320</v>
      </c>
      <c r="C84" s="109" t="s">
        <v>283</v>
      </c>
      <c r="D84" s="109" t="s">
        <v>177</v>
      </c>
      <c r="E84" s="109">
        <v>2</v>
      </c>
      <c r="F84" s="109">
        <v>1</v>
      </c>
      <c r="H84" s="109">
        <v>7</v>
      </c>
      <c r="I84" s="109">
        <v>30659</v>
      </c>
      <c r="J84" s="109">
        <v>109</v>
      </c>
      <c r="K84" s="109">
        <v>18</v>
      </c>
      <c r="L84" s="109" t="s">
        <v>178</v>
      </c>
      <c r="M84" s="109" t="s">
        <v>184</v>
      </c>
      <c r="N84" s="109">
        <v>0</v>
      </c>
      <c r="O84" s="109">
        <v>1228</v>
      </c>
      <c r="P84" s="109">
        <v>151</v>
      </c>
      <c r="Q84" s="109">
        <v>46</v>
      </c>
    </row>
    <row r="85" spans="2:17" x14ac:dyDescent="0.25">
      <c r="B85" s="109" t="s">
        <v>321</v>
      </c>
      <c r="C85" s="109" t="s">
        <v>322</v>
      </c>
      <c r="D85" s="109" t="s">
        <v>187</v>
      </c>
      <c r="E85" s="109">
        <v>1</v>
      </c>
      <c r="F85" s="109">
        <v>3</v>
      </c>
      <c r="H85" s="109">
        <v>0</v>
      </c>
      <c r="I85" s="109">
        <v>30760</v>
      </c>
      <c r="J85" s="109">
        <v>27</v>
      </c>
      <c r="K85" s="109">
        <v>9</v>
      </c>
      <c r="L85" s="109" t="s">
        <v>178</v>
      </c>
      <c r="M85" s="109" t="s">
        <v>184</v>
      </c>
      <c r="N85" s="109">
        <v>0</v>
      </c>
      <c r="O85" s="109">
        <v>1454</v>
      </c>
      <c r="P85" s="109">
        <v>181</v>
      </c>
      <c r="Q85" s="109">
        <v>92</v>
      </c>
    </row>
    <row r="86" spans="2:17" x14ac:dyDescent="0.25">
      <c r="B86" s="109" t="s">
        <v>301</v>
      </c>
      <c r="C86" s="109" t="s">
        <v>323</v>
      </c>
      <c r="D86" s="109" t="s">
        <v>182</v>
      </c>
      <c r="E86" s="109">
        <v>1</v>
      </c>
      <c r="F86" s="109">
        <v>4</v>
      </c>
      <c r="H86" s="109">
        <v>9</v>
      </c>
      <c r="I86" s="109">
        <v>30951</v>
      </c>
      <c r="J86" s="109">
        <v>30</v>
      </c>
      <c r="K86" s="109">
        <v>29</v>
      </c>
      <c r="L86" s="109" t="s">
        <v>213</v>
      </c>
      <c r="M86" s="109" t="s">
        <v>203</v>
      </c>
      <c r="N86" s="109">
        <v>3</v>
      </c>
      <c r="O86" s="109">
        <v>1466</v>
      </c>
      <c r="P86" s="109">
        <v>161</v>
      </c>
      <c r="Q86" s="109">
        <v>45</v>
      </c>
    </row>
    <row r="87" spans="2:17" x14ac:dyDescent="0.25">
      <c r="B87" s="109" t="s">
        <v>324</v>
      </c>
      <c r="C87" s="109" t="s">
        <v>275</v>
      </c>
      <c r="D87" s="109" t="s">
        <v>177</v>
      </c>
      <c r="E87" s="109">
        <v>1</v>
      </c>
      <c r="F87" s="109">
        <v>3</v>
      </c>
      <c r="H87" s="109">
        <v>9</v>
      </c>
      <c r="I87" s="109">
        <v>30195</v>
      </c>
      <c r="J87" s="109">
        <v>198</v>
      </c>
      <c r="K87" s="109">
        <v>5</v>
      </c>
      <c r="L87" s="109" t="s">
        <v>183</v>
      </c>
      <c r="M87" s="109" t="s">
        <v>241</v>
      </c>
      <c r="N87" s="109">
        <v>3</v>
      </c>
      <c r="O87" s="109">
        <v>1471</v>
      </c>
      <c r="P87" s="109">
        <v>188</v>
      </c>
      <c r="Q87" s="109">
        <v>93</v>
      </c>
    </row>
    <row r="88" spans="2:17" x14ac:dyDescent="0.25">
      <c r="B88" s="109" t="s">
        <v>264</v>
      </c>
      <c r="C88" s="109" t="s">
        <v>325</v>
      </c>
      <c r="D88" s="109" t="s">
        <v>187</v>
      </c>
      <c r="E88" s="109">
        <v>1</v>
      </c>
      <c r="F88" s="109">
        <v>4</v>
      </c>
      <c r="H88" s="109">
        <v>2</v>
      </c>
      <c r="I88" s="109">
        <v>30884</v>
      </c>
      <c r="J88" s="109">
        <v>80</v>
      </c>
      <c r="K88" s="109">
        <v>21</v>
      </c>
      <c r="L88" s="109" t="s">
        <v>183</v>
      </c>
      <c r="M88" s="109" t="s">
        <v>216</v>
      </c>
      <c r="N88" s="109">
        <v>2</v>
      </c>
      <c r="O88" s="109">
        <v>1626</v>
      </c>
      <c r="P88" s="109">
        <v>155</v>
      </c>
      <c r="Q88" s="109">
        <v>85</v>
      </c>
    </row>
    <row r="89" spans="2:17" x14ac:dyDescent="0.25">
      <c r="B89" s="109" t="s">
        <v>326</v>
      </c>
      <c r="C89" s="109" t="s">
        <v>312</v>
      </c>
      <c r="D89" s="109" t="s">
        <v>200</v>
      </c>
      <c r="E89" s="109">
        <v>2</v>
      </c>
      <c r="F89" s="109">
        <v>4</v>
      </c>
      <c r="H89" s="109">
        <v>5</v>
      </c>
      <c r="I89" s="109">
        <v>30367</v>
      </c>
      <c r="J89" s="109">
        <v>53</v>
      </c>
      <c r="K89" s="109">
        <v>4</v>
      </c>
      <c r="L89" s="109" t="s">
        <v>178</v>
      </c>
      <c r="M89" s="109" t="s">
        <v>241</v>
      </c>
      <c r="N89" s="109">
        <v>3</v>
      </c>
      <c r="O89" s="109">
        <v>1709</v>
      </c>
      <c r="P89" s="109">
        <v>192</v>
      </c>
      <c r="Q89" s="109">
        <v>90</v>
      </c>
    </row>
    <row r="90" spans="2:17" x14ac:dyDescent="0.25">
      <c r="B90" s="109" t="s">
        <v>190</v>
      </c>
      <c r="C90" s="109" t="s">
        <v>229</v>
      </c>
      <c r="D90" s="109" t="s">
        <v>182</v>
      </c>
      <c r="E90" s="109">
        <v>3</v>
      </c>
      <c r="F90" s="109">
        <v>1</v>
      </c>
      <c r="H90" s="109">
        <v>8</v>
      </c>
      <c r="I90" s="109">
        <v>30862</v>
      </c>
      <c r="J90" s="109">
        <v>80</v>
      </c>
      <c r="K90" s="109">
        <v>17</v>
      </c>
      <c r="L90" s="109" t="s">
        <v>183</v>
      </c>
      <c r="M90" s="109" t="s">
        <v>216</v>
      </c>
      <c r="N90" s="109">
        <v>1</v>
      </c>
      <c r="O90" s="109">
        <v>1743</v>
      </c>
      <c r="P90" s="109">
        <v>188</v>
      </c>
      <c r="Q90" s="109">
        <v>108</v>
      </c>
    </row>
    <row r="91" spans="2:17" x14ac:dyDescent="0.25">
      <c r="B91" s="109" t="s">
        <v>327</v>
      </c>
      <c r="C91" s="109" t="s">
        <v>328</v>
      </c>
      <c r="D91" s="109" t="s">
        <v>200</v>
      </c>
      <c r="E91" s="109">
        <v>2</v>
      </c>
      <c r="F91" s="109">
        <v>2</v>
      </c>
      <c r="H91" s="109">
        <v>0</v>
      </c>
      <c r="I91" s="109">
        <v>30465</v>
      </c>
      <c r="J91" s="109">
        <v>143</v>
      </c>
      <c r="K91" s="109">
        <v>10</v>
      </c>
      <c r="L91" s="109" t="s">
        <v>188</v>
      </c>
      <c r="M91" s="109" t="s">
        <v>241</v>
      </c>
      <c r="N91" s="109">
        <v>3</v>
      </c>
      <c r="O91" s="109">
        <v>1782</v>
      </c>
      <c r="P91" s="109">
        <v>174</v>
      </c>
      <c r="Q91" s="109">
        <v>97</v>
      </c>
    </row>
    <row r="92" spans="2:17" x14ac:dyDescent="0.25">
      <c r="B92" s="109" t="s">
        <v>321</v>
      </c>
      <c r="C92" s="109" t="s">
        <v>329</v>
      </c>
      <c r="D92" s="109" t="s">
        <v>187</v>
      </c>
      <c r="E92" s="109">
        <v>2</v>
      </c>
      <c r="F92" s="109">
        <v>2</v>
      </c>
      <c r="H92" s="109">
        <v>6</v>
      </c>
      <c r="I92" s="109">
        <v>29819</v>
      </c>
      <c r="J92" s="109">
        <v>118</v>
      </c>
      <c r="K92" s="109">
        <v>27</v>
      </c>
      <c r="L92" s="109" t="s">
        <v>178</v>
      </c>
      <c r="M92" s="109" t="s">
        <v>210</v>
      </c>
      <c r="N92" s="109">
        <v>1</v>
      </c>
      <c r="O92" s="109">
        <v>1812</v>
      </c>
      <c r="P92" s="109">
        <v>160</v>
      </c>
      <c r="Q92" s="109">
        <v>100</v>
      </c>
    </row>
    <row r="93" spans="2:17" x14ac:dyDescent="0.25">
      <c r="B93" s="109" t="s">
        <v>194</v>
      </c>
      <c r="C93" s="109" t="s">
        <v>330</v>
      </c>
      <c r="D93" s="109" t="s">
        <v>177</v>
      </c>
      <c r="E93" s="109">
        <v>1</v>
      </c>
      <c r="F93" s="109">
        <v>4</v>
      </c>
      <c r="H93" s="109">
        <v>2</v>
      </c>
      <c r="I93" s="109">
        <v>29865</v>
      </c>
      <c r="J93" s="109">
        <v>83</v>
      </c>
      <c r="K93" s="109">
        <v>6</v>
      </c>
      <c r="L93" s="109" t="s">
        <v>183</v>
      </c>
      <c r="M93" s="109" t="s">
        <v>184</v>
      </c>
      <c r="N93" s="109">
        <v>4</v>
      </c>
      <c r="O93" s="109">
        <v>1822</v>
      </c>
      <c r="P93" s="109">
        <v>161</v>
      </c>
      <c r="Q93" s="109">
        <v>58</v>
      </c>
    </row>
    <row r="94" spans="2:17" x14ac:dyDescent="0.25">
      <c r="B94" s="109" t="s">
        <v>310</v>
      </c>
      <c r="C94" s="109" t="s">
        <v>331</v>
      </c>
      <c r="D94" s="109" t="s">
        <v>182</v>
      </c>
      <c r="E94" s="109">
        <v>3</v>
      </c>
      <c r="F94" s="109">
        <v>2</v>
      </c>
      <c r="H94" s="109">
        <v>3</v>
      </c>
      <c r="I94" s="109">
        <v>30195</v>
      </c>
      <c r="J94" s="109">
        <v>126</v>
      </c>
      <c r="K94" s="109">
        <v>25</v>
      </c>
      <c r="L94" s="109" t="s">
        <v>178</v>
      </c>
      <c r="M94" s="109" t="s">
        <v>203</v>
      </c>
      <c r="N94" s="109">
        <v>1</v>
      </c>
      <c r="O94" s="109">
        <v>127</v>
      </c>
      <c r="P94" s="109">
        <v>151</v>
      </c>
      <c r="Q94" s="109">
        <v>50</v>
      </c>
    </row>
    <row r="95" spans="2:17" x14ac:dyDescent="0.25">
      <c r="B95" s="109" t="s">
        <v>237</v>
      </c>
      <c r="C95" s="109" t="s">
        <v>332</v>
      </c>
      <c r="D95" s="109" t="s">
        <v>177</v>
      </c>
      <c r="E95" s="109">
        <v>1</v>
      </c>
      <c r="F95" s="109">
        <v>1</v>
      </c>
      <c r="H95" s="109">
        <v>5</v>
      </c>
      <c r="I95" s="109">
        <v>29728</v>
      </c>
      <c r="J95" s="109">
        <v>29</v>
      </c>
      <c r="K95" s="109">
        <v>0</v>
      </c>
      <c r="L95" s="109" t="s">
        <v>188</v>
      </c>
      <c r="M95" s="109" t="s">
        <v>210</v>
      </c>
      <c r="N95" s="109">
        <v>2</v>
      </c>
      <c r="O95" s="109">
        <v>233</v>
      </c>
      <c r="P95" s="109">
        <v>154</v>
      </c>
      <c r="Q95" s="109">
        <v>100</v>
      </c>
    </row>
    <row r="96" spans="2:17" x14ac:dyDescent="0.25">
      <c r="B96" s="109" t="s">
        <v>333</v>
      </c>
      <c r="C96" s="109" t="s">
        <v>334</v>
      </c>
      <c r="D96" s="109" t="s">
        <v>177</v>
      </c>
      <c r="E96" s="109">
        <v>3</v>
      </c>
      <c r="F96" s="109">
        <v>1</v>
      </c>
      <c r="H96" s="109">
        <v>8</v>
      </c>
      <c r="I96" s="109">
        <v>30670</v>
      </c>
      <c r="J96" s="109">
        <v>152</v>
      </c>
      <c r="K96" s="109">
        <v>24</v>
      </c>
      <c r="L96" s="109" t="s">
        <v>178</v>
      </c>
      <c r="M96" s="109" t="s">
        <v>210</v>
      </c>
      <c r="N96" s="109">
        <v>0</v>
      </c>
      <c r="O96" s="109">
        <v>261</v>
      </c>
      <c r="P96" s="109">
        <v>184</v>
      </c>
      <c r="Q96" s="109">
        <v>106</v>
      </c>
    </row>
    <row r="97" spans="2:17" x14ac:dyDescent="0.25">
      <c r="B97" s="109" t="s">
        <v>335</v>
      </c>
      <c r="C97" s="109" t="s">
        <v>302</v>
      </c>
      <c r="D97" s="109" t="s">
        <v>187</v>
      </c>
      <c r="E97" s="109">
        <v>3</v>
      </c>
      <c r="F97" s="109">
        <v>3</v>
      </c>
      <c r="H97" s="109">
        <v>10</v>
      </c>
      <c r="I97" s="109">
        <v>29891</v>
      </c>
      <c r="J97" s="109">
        <v>64</v>
      </c>
      <c r="K97" s="109">
        <v>7</v>
      </c>
      <c r="L97" s="109" t="s">
        <v>188</v>
      </c>
      <c r="M97" s="109" t="s">
        <v>241</v>
      </c>
      <c r="N97" s="109">
        <v>0</v>
      </c>
      <c r="O97" s="109">
        <v>347</v>
      </c>
      <c r="P97" s="109">
        <v>172</v>
      </c>
      <c r="Q97" s="109">
        <v>81</v>
      </c>
    </row>
    <row r="98" spans="2:17" x14ac:dyDescent="0.25">
      <c r="B98" s="109" t="s">
        <v>336</v>
      </c>
      <c r="C98" s="109" t="s">
        <v>337</v>
      </c>
      <c r="D98" s="109" t="s">
        <v>177</v>
      </c>
      <c r="E98" s="109">
        <v>3</v>
      </c>
      <c r="F98" s="109">
        <v>2</v>
      </c>
      <c r="H98" s="109">
        <v>1</v>
      </c>
      <c r="I98" s="109">
        <v>30100</v>
      </c>
      <c r="J98" s="109">
        <v>128</v>
      </c>
      <c r="K98" s="109">
        <v>21</v>
      </c>
      <c r="L98" s="109" t="s">
        <v>178</v>
      </c>
      <c r="M98" s="109" t="s">
        <v>184</v>
      </c>
      <c r="N98" s="109">
        <v>2</v>
      </c>
      <c r="O98" s="109">
        <v>397</v>
      </c>
      <c r="P98" s="109">
        <v>156</v>
      </c>
      <c r="Q98" s="109">
        <v>74</v>
      </c>
    </row>
    <row r="99" spans="2:17" x14ac:dyDescent="0.25">
      <c r="B99" s="109" t="s">
        <v>338</v>
      </c>
      <c r="C99" s="109" t="s">
        <v>339</v>
      </c>
      <c r="D99" s="109" t="s">
        <v>200</v>
      </c>
      <c r="E99" s="109">
        <v>3</v>
      </c>
      <c r="F99" s="109">
        <v>4</v>
      </c>
      <c r="H99" s="109">
        <v>1</v>
      </c>
      <c r="I99" s="109">
        <v>29315</v>
      </c>
      <c r="J99" s="109">
        <v>16</v>
      </c>
      <c r="K99" s="109">
        <v>21</v>
      </c>
      <c r="L99" s="109" t="s">
        <v>178</v>
      </c>
      <c r="M99" s="109" t="s">
        <v>179</v>
      </c>
      <c r="N99" s="109">
        <v>0</v>
      </c>
      <c r="O99" s="109">
        <v>433</v>
      </c>
      <c r="P99" s="109">
        <v>180</v>
      </c>
      <c r="Q99" s="109">
        <v>70</v>
      </c>
    </row>
    <row r="100" spans="2:17" x14ac:dyDescent="0.25">
      <c r="B100" s="109" t="s">
        <v>318</v>
      </c>
      <c r="C100" s="109" t="s">
        <v>340</v>
      </c>
      <c r="D100" s="109" t="s">
        <v>182</v>
      </c>
      <c r="E100" s="109">
        <v>1</v>
      </c>
      <c r="F100" s="109">
        <v>4</v>
      </c>
      <c r="H100" s="109">
        <v>8</v>
      </c>
      <c r="I100" s="109">
        <v>29432</v>
      </c>
      <c r="J100" s="109">
        <v>179</v>
      </c>
      <c r="K100" s="109">
        <v>22</v>
      </c>
      <c r="L100" s="109" t="s">
        <v>213</v>
      </c>
      <c r="M100" s="109" t="s">
        <v>216</v>
      </c>
      <c r="N100" s="109">
        <v>3</v>
      </c>
      <c r="O100" s="109">
        <v>542</v>
      </c>
      <c r="P100" s="109">
        <v>177</v>
      </c>
      <c r="Q100" s="109">
        <v>52</v>
      </c>
    </row>
    <row r="101" spans="2:17" x14ac:dyDescent="0.25">
      <c r="B101" s="109" t="s">
        <v>294</v>
      </c>
      <c r="C101" s="109" t="s">
        <v>272</v>
      </c>
      <c r="D101" s="109" t="s">
        <v>200</v>
      </c>
      <c r="E101" s="109">
        <v>3</v>
      </c>
      <c r="F101" s="109">
        <v>1</v>
      </c>
      <c r="H101" s="109">
        <v>2</v>
      </c>
      <c r="I101" s="109">
        <v>30231</v>
      </c>
      <c r="J101" s="109">
        <v>49</v>
      </c>
      <c r="K101" s="109">
        <v>26</v>
      </c>
      <c r="L101" s="109" t="s">
        <v>178</v>
      </c>
      <c r="M101" s="109" t="s">
        <v>184</v>
      </c>
      <c r="N101" s="109">
        <v>3</v>
      </c>
      <c r="O101" s="109">
        <v>623</v>
      </c>
      <c r="P101" s="109">
        <v>194</v>
      </c>
      <c r="Q101" s="109">
        <v>52</v>
      </c>
    </row>
    <row r="102" spans="2:17" x14ac:dyDescent="0.25">
      <c r="B102" s="109" t="s">
        <v>341</v>
      </c>
      <c r="C102" s="109" t="s">
        <v>342</v>
      </c>
      <c r="D102" s="109" t="s">
        <v>200</v>
      </c>
      <c r="E102" s="109">
        <v>2</v>
      </c>
      <c r="F102" s="109">
        <v>2</v>
      </c>
      <c r="H102" s="109">
        <v>3</v>
      </c>
      <c r="I102" s="109">
        <v>31026</v>
      </c>
      <c r="J102" s="109">
        <v>43</v>
      </c>
      <c r="K102" s="109">
        <v>9</v>
      </c>
      <c r="L102" s="109" t="s">
        <v>188</v>
      </c>
      <c r="M102" s="109" t="s">
        <v>210</v>
      </c>
      <c r="N102" s="109">
        <v>2</v>
      </c>
      <c r="O102" s="109">
        <v>788</v>
      </c>
      <c r="P102" s="109">
        <v>150</v>
      </c>
      <c r="Q102" s="109">
        <v>56</v>
      </c>
    </row>
    <row r="103" spans="2:17" x14ac:dyDescent="0.25">
      <c r="B103" s="109" t="s">
        <v>221</v>
      </c>
      <c r="C103" s="109" t="s">
        <v>270</v>
      </c>
      <c r="D103" s="109" t="s">
        <v>187</v>
      </c>
      <c r="E103" s="109">
        <v>2</v>
      </c>
      <c r="F103" s="109">
        <v>4</v>
      </c>
      <c r="H103" s="109">
        <v>5</v>
      </c>
      <c r="I103" s="109">
        <v>29268</v>
      </c>
      <c r="J103" s="109">
        <v>4</v>
      </c>
      <c r="K103" s="109">
        <v>14</v>
      </c>
      <c r="L103" s="109" t="s">
        <v>188</v>
      </c>
      <c r="M103" s="109" t="s">
        <v>203</v>
      </c>
      <c r="N103" s="109">
        <v>1</v>
      </c>
      <c r="O103" s="109">
        <v>838</v>
      </c>
      <c r="P103" s="109">
        <v>175</v>
      </c>
      <c r="Q103" s="109">
        <v>109</v>
      </c>
    </row>
    <row r="104" spans="2:17" x14ac:dyDescent="0.25">
      <c r="B104" s="109" t="s">
        <v>234</v>
      </c>
      <c r="C104" s="109" t="s">
        <v>328</v>
      </c>
      <c r="D104" s="109" t="s">
        <v>187</v>
      </c>
      <c r="E104" s="109">
        <v>2</v>
      </c>
      <c r="F104" s="109">
        <v>1</v>
      </c>
      <c r="H104" s="109">
        <v>9</v>
      </c>
      <c r="I104" s="109">
        <v>30753</v>
      </c>
      <c r="J104" s="109">
        <v>169</v>
      </c>
      <c r="K104" s="109">
        <v>29</v>
      </c>
      <c r="L104" s="109"/>
      <c r="M104" s="109" t="s">
        <v>179</v>
      </c>
      <c r="N104" s="109">
        <v>2</v>
      </c>
      <c r="O104" s="109">
        <v>1019</v>
      </c>
      <c r="P104" s="109">
        <v>168</v>
      </c>
      <c r="Q104" s="109">
        <v>86</v>
      </c>
    </row>
    <row r="105" spans="2:17" x14ac:dyDescent="0.25">
      <c r="B105" s="109" t="s">
        <v>343</v>
      </c>
      <c r="C105" s="109" t="s">
        <v>268</v>
      </c>
      <c r="D105" s="109" t="s">
        <v>200</v>
      </c>
      <c r="E105" s="109">
        <v>2</v>
      </c>
      <c r="F105" s="109">
        <v>1</v>
      </c>
      <c r="H105" s="109">
        <v>6</v>
      </c>
      <c r="I105" s="109">
        <v>29442</v>
      </c>
      <c r="J105" s="109">
        <v>106</v>
      </c>
      <c r="K105" s="109">
        <v>28</v>
      </c>
      <c r="L105" s="109"/>
      <c r="M105" s="109" t="s">
        <v>203</v>
      </c>
      <c r="N105" s="109">
        <v>4</v>
      </c>
      <c r="O105" s="109">
        <v>1059</v>
      </c>
      <c r="P105" s="109">
        <v>153</v>
      </c>
      <c r="Q105" s="109">
        <v>106</v>
      </c>
    </row>
    <row r="106" spans="2:17" x14ac:dyDescent="0.25">
      <c r="B106" s="109" t="s">
        <v>228</v>
      </c>
      <c r="C106" s="109" t="s">
        <v>344</v>
      </c>
      <c r="D106" s="109" t="s">
        <v>200</v>
      </c>
      <c r="E106" s="109">
        <v>1</v>
      </c>
      <c r="F106" s="109">
        <v>2</v>
      </c>
      <c r="H106" s="109">
        <v>0</v>
      </c>
      <c r="I106" s="109">
        <v>29514</v>
      </c>
      <c r="J106" s="109">
        <v>167</v>
      </c>
      <c r="K106" s="109">
        <v>10</v>
      </c>
      <c r="L106" s="109" t="s">
        <v>178</v>
      </c>
      <c r="M106" s="109" t="s">
        <v>184</v>
      </c>
      <c r="N106" s="109">
        <v>1</v>
      </c>
      <c r="O106" s="109">
        <v>1170</v>
      </c>
      <c r="P106" s="109">
        <v>170</v>
      </c>
      <c r="Q106" s="109">
        <v>97</v>
      </c>
    </row>
    <row r="107" spans="2:17" x14ac:dyDescent="0.25">
      <c r="B107" s="109" t="s">
        <v>345</v>
      </c>
      <c r="C107" s="109" t="s">
        <v>346</v>
      </c>
      <c r="D107" s="109" t="s">
        <v>187</v>
      </c>
      <c r="E107" s="109">
        <v>1</v>
      </c>
      <c r="F107" s="109">
        <v>2</v>
      </c>
      <c r="H107" s="109">
        <v>7</v>
      </c>
      <c r="I107" s="109">
        <v>30794</v>
      </c>
      <c r="J107" s="109">
        <v>188</v>
      </c>
      <c r="K107" s="109">
        <v>4</v>
      </c>
      <c r="L107" s="109" t="s">
        <v>188</v>
      </c>
      <c r="M107" s="109" t="s">
        <v>241</v>
      </c>
      <c r="N107" s="109">
        <v>1</v>
      </c>
      <c r="O107" s="109">
        <v>1218</v>
      </c>
      <c r="P107" s="109">
        <v>173</v>
      </c>
      <c r="Q107" s="109">
        <v>57</v>
      </c>
    </row>
    <row r="108" spans="2:17" x14ac:dyDescent="0.25">
      <c r="B108" s="109" t="s">
        <v>237</v>
      </c>
      <c r="C108" s="109" t="s">
        <v>281</v>
      </c>
      <c r="D108" s="109" t="s">
        <v>200</v>
      </c>
      <c r="E108" s="109">
        <v>2</v>
      </c>
      <c r="F108" s="109">
        <v>1</v>
      </c>
      <c r="H108" s="109">
        <v>5</v>
      </c>
      <c r="I108" s="109">
        <v>30095</v>
      </c>
      <c r="J108" s="109">
        <v>187</v>
      </c>
      <c r="K108" s="109">
        <v>28</v>
      </c>
      <c r="L108" s="109" t="s">
        <v>188</v>
      </c>
      <c r="M108" s="109" t="s">
        <v>241</v>
      </c>
      <c r="N108" s="109">
        <v>3</v>
      </c>
      <c r="O108" s="109">
        <v>1246</v>
      </c>
      <c r="P108" s="109">
        <v>181</v>
      </c>
      <c r="Q108" s="109">
        <v>54</v>
      </c>
    </row>
    <row r="109" spans="2:17" x14ac:dyDescent="0.25">
      <c r="B109" s="109" t="s">
        <v>347</v>
      </c>
      <c r="C109" s="109" t="s">
        <v>348</v>
      </c>
      <c r="D109" s="109" t="s">
        <v>182</v>
      </c>
      <c r="E109" s="109">
        <v>2</v>
      </c>
      <c r="F109" s="109">
        <v>4</v>
      </c>
      <c r="H109" s="109">
        <v>4</v>
      </c>
      <c r="I109" s="109">
        <v>29477</v>
      </c>
      <c r="J109" s="109">
        <v>142</v>
      </c>
      <c r="K109" s="109">
        <v>15</v>
      </c>
      <c r="L109" s="109" t="s">
        <v>213</v>
      </c>
      <c r="M109" s="109" t="s">
        <v>184</v>
      </c>
      <c r="N109" s="109">
        <v>3</v>
      </c>
      <c r="O109" s="109">
        <v>1314</v>
      </c>
      <c r="P109" s="109">
        <v>155</v>
      </c>
      <c r="Q109" s="109">
        <v>86</v>
      </c>
    </row>
    <row r="110" spans="2:17" x14ac:dyDescent="0.25">
      <c r="B110" s="109" t="s">
        <v>349</v>
      </c>
      <c r="C110" s="109" t="s">
        <v>348</v>
      </c>
      <c r="D110" s="109" t="s">
        <v>182</v>
      </c>
      <c r="E110" s="109">
        <v>2</v>
      </c>
      <c r="F110" s="109">
        <v>3</v>
      </c>
      <c r="H110" s="109">
        <v>10</v>
      </c>
      <c r="I110" s="109">
        <v>30421</v>
      </c>
      <c r="J110" s="109">
        <v>16</v>
      </c>
      <c r="K110" s="109">
        <v>9</v>
      </c>
      <c r="L110" s="109" t="s">
        <v>183</v>
      </c>
      <c r="M110" s="109" t="s">
        <v>203</v>
      </c>
      <c r="N110" s="109">
        <v>3</v>
      </c>
      <c r="O110" s="109">
        <v>1388</v>
      </c>
      <c r="P110" s="109">
        <v>171</v>
      </c>
      <c r="Q110" s="109">
        <v>75</v>
      </c>
    </row>
    <row r="111" spans="2:17" x14ac:dyDescent="0.25">
      <c r="B111" s="109" t="s">
        <v>228</v>
      </c>
      <c r="C111" s="109" t="s">
        <v>350</v>
      </c>
      <c r="D111" s="109" t="s">
        <v>187</v>
      </c>
      <c r="E111" s="109">
        <v>2</v>
      </c>
      <c r="F111" s="109">
        <v>4</v>
      </c>
      <c r="H111" s="109">
        <v>3</v>
      </c>
      <c r="I111" s="109">
        <v>29592</v>
      </c>
      <c r="J111" s="109">
        <v>58</v>
      </c>
      <c r="K111" s="109">
        <v>1</v>
      </c>
      <c r="L111" s="109" t="s">
        <v>213</v>
      </c>
      <c r="M111" s="109" t="s">
        <v>184</v>
      </c>
      <c r="N111" s="109">
        <v>4</v>
      </c>
      <c r="O111" s="109">
        <v>1410</v>
      </c>
      <c r="P111" s="109">
        <v>175</v>
      </c>
      <c r="Q111" s="109">
        <v>93</v>
      </c>
    </row>
    <row r="112" spans="2:17" x14ac:dyDescent="0.25">
      <c r="B112" s="109" t="s">
        <v>211</v>
      </c>
      <c r="C112" s="109" t="s">
        <v>351</v>
      </c>
      <c r="D112" s="109" t="s">
        <v>200</v>
      </c>
      <c r="E112" s="109">
        <v>2</v>
      </c>
      <c r="F112" s="109">
        <v>2</v>
      </c>
      <c r="H112" s="109">
        <v>6</v>
      </c>
      <c r="I112" s="109">
        <v>30845</v>
      </c>
      <c r="J112" s="109">
        <v>136</v>
      </c>
      <c r="K112" s="109">
        <v>6</v>
      </c>
      <c r="L112" s="109" t="s">
        <v>213</v>
      </c>
      <c r="M112" s="109" t="s">
        <v>216</v>
      </c>
      <c r="N112" s="109">
        <v>0</v>
      </c>
      <c r="O112" s="109">
        <v>1474</v>
      </c>
      <c r="P112" s="109">
        <v>185</v>
      </c>
      <c r="Q112" s="109">
        <v>80</v>
      </c>
    </row>
    <row r="113" spans="2:17" x14ac:dyDescent="0.25">
      <c r="B113" s="109" t="s">
        <v>310</v>
      </c>
      <c r="C113" s="109" t="s">
        <v>352</v>
      </c>
      <c r="D113" s="109" t="s">
        <v>182</v>
      </c>
      <c r="E113" s="109">
        <v>1</v>
      </c>
      <c r="F113" s="109">
        <v>3</v>
      </c>
      <c r="H113" s="109">
        <v>5</v>
      </c>
      <c r="I113" s="109">
        <v>30395</v>
      </c>
      <c r="J113" s="109">
        <v>69</v>
      </c>
      <c r="K113" s="109">
        <v>12</v>
      </c>
      <c r="L113" s="109" t="s">
        <v>183</v>
      </c>
      <c r="M113" s="109" t="s">
        <v>203</v>
      </c>
      <c r="N113" s="109">
        <v>3</v>
      </c>
      <c r="O113" s="109">
        <v>1498</v>
      </c>
      <c r="P113" s="109">
        <v>193</v>
      </c>
      <c r="Q113" s="109">
        <v>84</v>
      </c>
    </row>
    <row r="114" spans="2:17" x14ac:dyDescent="0.25">
      <c r="B114" s="109" t="s">
        <v>353</v>
      </c>
      <c r="C114" s="109" t="s">
        <v>354</v>
      </c>
      <c r="D114" s="109" t="s">
        <v>200</v>
      </c>
      <c r="E114" s="109">
        <v>2</v>
      </c>
      <c r="F114" s="109">
        <v>3</v>
      </c>
      <c r="H114" s="109">
        <v>2</v>
      </c>
      <c r="I114" s="109">
        <v>29435</v>
      </c>
      <c r="J114" s="109">
        <v>88</v>
      </c>
      <c r="K114" s="109">
        <v>12</v>
      </c>
      <c r="L114" s="109" t="s">
        <v>188</v>
      </c>
      <c r="M114" s="109" t="s">
        <v>216</v>
      </c>
      <c r="N114" s="109">
        <v>4</v>
      </c>
      <c r="O114" s="109">
        <v>1583</v>
      </c>
      <c r="P114" s="109">
        <v>195</v>
      </c>
      <c r="Q114" s="109">
        <v>86</v>
      </c>
    </row>
    <row r="115" spans="2:17" x14ac:dyDescent="0.25">
      <c r="B115" s="109" t="s">
        <v>355</v>
      </c>
      <c r="C115" s="109" t="s">
        <v>285</v>
      </c>
      <c r="D115" s="109" t="s">
        <v>200</v>
      </c>
      <c r="E115" s="109">
        <v>2</v>
      </c>
      <c r="F115" s="109">
        <v>4</v>
      </c>
      <c r="H115" s="109">
        <v>9</v>
      </c>
      <c r="I115" s="109">
        <v>30925</v>
      </c>
      <c r="J115" s="109">
        <v>126</v>
      </c>
      <c r="K115" s="109">
        <v>1</v>
      </c>
      <c r="L115" s="109" t="s">
        <v>213</v>
      </c>
      <c r="M115" s="109" t="s">
        <v>184</v>
      </c>
      <c r="N115" s="109">
        <v>3</v>
      </c>
      <c r="O115" s="109">
        <v>1697</v>
      </c>
      <c r="P115" s="109">
        <v>175</v>
      </c>
      <c r="Q115" s="109">
        <v>79</v>
      </c>
    </row>
    <row r="116" spans="2:17" x14ac:dyDescent="0.25">
      <c r="B116" s="109" t="s">
        <v>356</v>
      </c>
      <c r="C116" s="109" t="s">
        <v>266</v>
      </c>
      <c r="D116" s="109" t="s">
        <v>187</v>
      </c>
      <c r="E116" s="109">
        <v>1</v>
      </c>
      <c r="F116" s="109">
        <v>3</v>
      </c>
      <c r="H116" s="109">
        <v>8</v>
      </c>
      <c r="I116" s="109">
        <v>30313</v>
      </c>
      <c r="J116" s="109">
        <v>187</v>
      </c>
      <c r="K116" s="109">
        <v>25</v>
      </c>
      <c r="L116" s="109" t="s">
        <v>188</v>
      </c>
      <c r="M116" s="109" t="s">
        <v>189</v>
      </c>
      <c r="N116" s="109">
        <v>4</v>
      </c>
      <c r="O116" s="109">
        <v>1739</v>
      </c>
      <c r="P116" s="109">
        <v>151</v>
      </c>
      <c r="Q116" s="109">
        <v>64</v>
      </c>
    </row>
    <row r="117" spans="2:17" x14ac:dyDescent="0.25">
      <c r="B117" s="109" t="s">
        <v>356</v>
      </c>
      <c r="C117" s="109" t="s">
        <v>309</v>
      </c>
      <c r="D117" s="109" t="s">
        <v>187</v>
      </c>
      <c r="E117" s="109">
        <v>1</v>
      </c>
      <c r="F117" s="109">
        <v>1</v>
      </c>
      <c r="H117" s="109">
        <v>5</v>
      </c>
      <c r="I117" s="109">
        <v>30420</v>
      </c>
      <c r="J117" s="109">
        <v>120</v>
      </c>
      <c r="K117" s="109">
        <v>24</v>
      </c>
      <c r="L117" s="109" t="s">
        <v>183</v>
      </c>
      <c r="M117" s="109" t="s">
        <v>210</v>
      </c>
      <c r="N117" s="109">
        <v>2</v>
      </c>
      <c r="O117" s="109">
        <v>1814</v>
      </c>
      <c r="P117" s="109">
        <v>198</v>
      </c>
      <c r="Q117" s="109">
        <v>71</v>
      </c>
    </row>
    <row r="118" spans="2:17" x14ac:dyDescent="0.25">
      <c r="B118" s="109" t="s">
        <v>355</v>
      </c>
      <c r="C118" s="109" t="s">
        <v>342</v>
      </c>
      <c r="D118" s="109" t="s">
        <v>200</v>
      </c>
      <c r="E118" s="109">
        <v>3</v>
      </c>
      <c r="F118" s="109">
        <v>4</v>
      </c>
      <c r="H118" s="109">
        <v>2</v>
      </c>
      <c r="I118" s="109">
        <v>30181</v>
      </c>
      <c r="J118" s="109">
        <v>56</v>
      </c>
      <c r="K118" s="109">
        <v>7</v>
      </c>
      <c r="L118" s="109" t="s">
        <v>213</v>
      </c>
      <c r="M118" s="109" t="s">
        <v>184</v>
      </c>
      <c r="N118" s="109">
        <v>1</v>
      </c>
      <c r="O118" s="109">
        <v>1986</v>
      </c>
      <c r="P118" s="109">
        <v>177</v>
      </c>
      <c r="Q118" s="109">
        <v>79</v>
      </c>
    </row>
    <row r="119" spans="2:17" x14ac:dyDescent="0.25">
      <c r="B119" s="109" t="s">
        <v>326</v>
      </c>
      <c r="C119" s="109" t="s">
        <v>231</v>
      </c>
      <c r="D119" s="109" t="s">
        <v>182</v>
      </c>
      <c r="E119" s="109">
        <v>2</v>
      </c>
      <c r="F119" s="109">
        <v>2</v>
      </c>
      <c r="H119" s="109">
        <v>10</v>
      </c>
      <c r="I119" s="109">
        <v>29686</v>
      </c>
      <c r="J119" s="109">
        <v>142</v>
      </c>
      <c r="K119" s="109">
        <v>13</v>
      </c>
      <c r="L119" s="109" t="s">
        <v>183</v>
      </c>
      <c r="M119" s="109" t="s">
        <v>189</v>
      </c>
      <c r="N119" s="109">
        <v>4</v>
      </c>
      <c r="O119" s="109">
        <v>43</v>
      </c>
      <c r="P119" s="109">
        <v>157</v>
      </c>
      <c r="Q119" s="109">
        <v>56</v>
      </c>
    </row>
    <row r="120" spans="2:17" x14ac:dyDescent="0.25">
      <c r="B120" s="109" t="s">
        <v>320</v>
      </c>
      <c r="C120" s="109" t="s">
        <v>357</v>
      </c>
      <c r="D120" s="109" t="s">
        <v>182</v>
      </c>
      <c r="E120" s="109">
        <v>1</v>
      </c>
      <c r="F120" s="109">
        <v>1</v>
      </c>
      <c r="H120" s="109">
        <v>9</v>
      </c>
      <c r="I120" s="109">
        <v>30579</v>
      </c>
      <c r="J120" s="109">
        <v>164</v>
      </c>
      <c r="K120" s="109">
        <v>1</v>
      </c>
      <c r="L120" s="109" t="s">
        <v>213</v>
      </c>
      <c r="M120" s="109" t="s">
        <v>179</v>
      </c>
      <c r="N120" s="109">
        <v>4</v>
      </c>
      <c r="O120" s="109">
        <v>354</v>
      </c>
      <c r="P120" s="109">
        <v>177</v>
      </c>
      <c r="Q120" s="109">
        <v>55</v>
      </c>
    </row>
    <row r="121" spans="2:17" x14ac:dyDescent="0.25">
      <c r="B121" s="109" t="s">
        <v>293</v>
      </c>
      <c r="C121" s="109" t="s">
        <v>358</v>
      </c>
      <c r="D121" s="109" t="s">
        <v>177</v>
      </c>
      <c r="E121" s="109">
        <v>1</v>
      </c>
      <c r="F121" s="109">
        <v>2</v>
      </c>
      <c r="H121" s="109">
        <v>2</v>
      </c>
      <c r="I121" s="109">
        <v>30338</v>
      </c>
      <c r="J121" s="109">
        <v>34</v>
      </c>
      <c r="K121" s="109">
        <v>17</v>
      </c>
      <c r="L121" s="109" t="s">
        <v>183</v>
      </c>
      <c r="M121" s="109" t="s">
        <v>210</v>
      </c>
      <c r="N121" s="109">
        <v>3</v>
      </c>
      <c r="O121" s="109">
        <v>521</v>
      </c>
      <c r="P121" s="109">
        <v>194</v>
      </c>
      <c r="Q121" s="109">
        <v>99</v>
      </c>
    </row>
    <row r="122" spans="2:17" x14ac:dyDescent="0.25">
      <c r="B122" s="109" t="s">
        <v>359</v>
      </c>
      <c r="C122" s="109" t="s">
        <v>360</v>
      </c>
      <c r="D122" s="109" t="s">
        <v>187</v>
      </c>
      <c r="E122" s="109">
        <v>3</v>
      </c>
      <c r="F122" s="109">
        <v>1</v>
      </c>
      <c r="H122" s="109">
        <v>9</v>
      </c>
      <c r="I122" s="109">
        <v>30001</v>
      </c>
      <c r="J122" s="109">
        <v>161</v>
      </c>
      <c r="K122" s="109">
        <v>13</v>
      </c>
      <c r="L122" s="109" t="s">
        <v>178</v>
      </c>
      <c r="M122" s="109" t="s">
        <v>179</v>
      </c>
      <c r="N122" s="109">
        <v>1</v>
      </c>
      <c r="O122" s="109">
        <v>618</v>
      </c>
      <c r="P122" s="109">
        <v>178</v>
      </c>
      <c r="Q122" s="109">
        <v>50</v>
      </c>
    </row>
    <row r="123" spans="2:17" x14ac:dyDescent="0.25">
      <c r="B123" s="109" t="s">
        <v>361</v>
      </c>
      <c r="C123" s="109" t="s">
        <v>362</v>
      </c>
      <c r="D123" s="109" t="s">
        <v>182</v>
      </c>
      <c r="E123" s="109">
        <v>2</v>
      </c>
      <c r="F123" s="109">
        <v>3</v>
      </c>
      <c r="H123" s="109">
        <v>1</v>
      </c>
      <c r="I123" s="109">
        <v>30640</v>
      </c>
      <c r="J123" s="109">
        <v>189</v>
      </c>
      <c r="K123" s="109">
        <v>10</v>
      </c>
      <c r="L123" s="109" t="s">
        <v>188</v>
      </c>
      <c r="M123" s="109" t="s">
        <v>241</v>
      </c>
      <c r="N123" s="109">
        <v>0</v>
      </c>
      <c r="O123" s="109">
        <v>993</v>
      </c>
      <c r="P123" s="109">
        <v>171</v>
      </c>
      <c r="Q123" s="109">
        <v>77</v>
      </c>
    </row>
    <row r="124" spans="2:17" x14ac:dyDescent="0.25">
      <c r="B124" s="109" t="s">
        <v>363</v>
      </c>
      <c r="C124" s="109" t="s">
        <v>364</v>
      </c>
      <c r="D124" s="109" t="s">
        <v>177</v>
      </c>
      <c r="E124" s="109">
        <v>3</v>
      </c>
      <c r="F124" s="109">
        <v>1</v>
      </c>
      <c r="H124" s="109">
        <v>5</v>
      </c>
      <c r="I124" s="109">
        <v>30985</v>
      </c>
      <c r="J124" s="109">
        <v>195</v>
      </c>
      <c r="K124" s="109">
        <v>27</v>
      </c>
      <c r="L124" s="109" t="s">
        <v>178</v>
      </c>
      <c r="M124" s="109" t="s">
        <v>179</v>
      </c>
      <c r="N124" s="109">
        <v>2</v>
      </c>
      <c r="O124" s="109">
        <v>1036</v>
      </c>
      <c r="P124" s="109">
        <v>158</v>
      </c>
      <c r="Q124" s="109">
        <v>74</v>
      </c>
    </row>
    <row r="125" spans="2:17" x14ac:dyDescent="0.25">
      <c r="B125" s="109" t="s">
        <v>260</v>
      </c>
      <c r="C125" s="109" t="s">
        <v>300</v>
      </c>
      <c r="D125" s="109" t="s">
        <v>182</v>
      </c>
      <c r="E125" s="109">
        <v>2</v>
      </c>
      <c r="F125" s="109">
        <v>2</v>
      </c>
      <c r="H125" s="109">
        <v>8</v>
      </c>
      <c r="I125" s="109">
        <v>29270</v>
      </c>
      <c r="J125" s="109">
        <v>186</v>
      </c>
      <c r="K125" s="109">
        <v>4</v>
      </c>
      <c r="L125" s="109" t="s">
        <v>183</v>
      </c>
      <c r="M125" s="109" t="s">
        <v>216</v>
      </c>
      <c r="N125" s="109">
        <v>1</v>
      </c>
      <c r="O125" s="109">
        <v>1048</v>
      </c>
      <c r="P125" s="109">
        <v>152</v>
      </c>
      <c r="Q125" s="109">
        <v>101</v>
      </c>
    </row>
    <row r="126" spans="2:17" x14ac:dyDescent="0.25">
      <c r="B126" s="109" t="s">
        <v>365</v>
      </c>
      <c r="C126" s="109" t="s">
        <v>231</v>
      </c>
      <c r="D126" s="109" t="s">
        <v>200</v>
      </c>
      <c r="E126" s="109">
        <v>3</v>
      </c>
      <c r="F126" s="109">
        <v>3</v>
      </c>
      <c r="H126" s="109">
        <v>0</v>
      </c>
      <c r="I126" s="109">
        <v>29697</v>
      </c>
      <c r="J126" s="109">
        <v>147</v>
      </c>
      <c r="K126" s="109">
        <v>28</v>
      </c>
      <c r="L126" s="109" t="s">
        <v>183</v>
      </c>
      <c r="M126" s="109" t="s">
        <v>179</v>
      </c>
      <c r="N126" s="109">
        <v>1</v>
      </c>
      <c r="O126" s="109">
        <v>1319</v>
      </c>
      <c r="P126" s="109">
        <v>182</v>
      </c>
      <c r="Q126" s="109">
        <v>62</v>
      </c>
    </row>
    <row r="127" spans="2:17" x14ac:dyDescent="0.25">
      <c r="B127" s="109" t="s">
        <v>317</v>
      </c>
      <c r="C127" s="109" t="s">
        <v>366</v>
      </c>
      <c r="D127" s="109" t="s">
        <v>177</v>
      </c>
      <c r="E127" s="109">
        <v>3</v>
      </c>
      <c r="F127" s="109">
        <v>3</v>
      </c>
      <c r="H127" s="109">
        <v>2</v>
      </c>
      <c r="I127" s="109">
        <v>30914</v>
      </c>
      <c r="J127" s="109">
        <v>87</v>
      </c>
      <c r="K127" s="109">
        <v>23</v>
      </c>
      <c r="L127" s="109" t="s">
        <v>183</v>
      </c>
      <c r="M127" s="109" t="s">
        <v>179</v>
      </c>
      <c r="N127" s="109">
        <v>0</v>
      </c>
      <c r="O127" s="109">
        <v>1349</v>
      </c>
      <c r="P127" s="109">
        <v>185</v>
      </c>
      <c r="Q127" s="109">
        <v>64</v>
      </c>
    </row>
    <row r="128" spans="2:17" x14ac:dyDescent="0.25">
      <c r="B128" s="109" t="s">
        <v>367</v>
      </c>
      <c r="C128" s="109" t="s">
        <v>289</v>
      </c>
      <c r="D128" s="109" t="s">
        <v>182</v>
      </c>
      <c r="E128" s="109">
        <v>1</v>
      </c>
      <c r="F128" s="109">
        <v>1</v>
      </c>
      <c r="H128" s="109">
        <v>0</v>
      </c>
      <c r="I128" s="109">
        <v>29558</v>
      </c>
      <c r="J128" s="109">
        <v>71</v>
      </c>
      <c r="K128" s="109">
        <v>16</v>
      </c>
      <c r="L128" s="109" t="s">
        <v>188</v>
      </c>
      <c r="M128" s="109" t="s">
        <v>179</v>
      </c>
      <c r="N128" s="109">
        <v>2</v>
      </c>
      <c r="O128" s="109">
        <v>1543</v>
      </c>
      <c r="P128" s="109">
        <v>185</v>
      </c>
      <c r="Q128" s="109">
        <v>88</v>
      </c>
    </row>
    <row r="129" spans="2:17" x14ac:dyDescent="0.25">
      <c r="B129" s="109" t="s">
        <v>290</v>
      </c>
      <c r="C129" s="109" t="s">
        <v>368</v>
      </c>
      <c r="D129" s="109" t="s">
        <v>182</v>
      </c>
      <c r="E129" s="109">
        <v>2</v>
      </c>
      <c r="F129" s="109">
        <v>2</v>
      </c>
      <c r="H129" s="109">
        <v>3</v>
      </c>
      <c r="I129" s="109">
        <v>29939</v>
      </c>
      <c r="J129" s="109">
        <v>2</v>
      </c>
      <c r="K129" s="109">
        <v>15</v>
      </c>
      <c r="L129" s="109" t="s">
        <v>188</v>
      </c>
      <c r="M129" s="109" t="s">
        <v>203</v>
      </c>
      <c r="N129" s="109">
        <v>4</v>
      </c>
      <c r="O129" s="109">
        <v>1579</v>
      </c>
      <c r="P129" s="109">
        <v>156</v>
      </c>
      <c r="Q129" s="109">
        <v>59</v>
      </c>
    </row>
    <row r="130" spans="2:17" x14ac:dyDescent="0.25">
      <c r="B130" s="109" t="s">
        <v>326</v>
      </c>
      <c r="C130" s="109" t="s">
        <v>305</v>
      </c>
      <c r="D130" s="109" t="s">
        <v>182</v>
      </c>
      <c r="E130" s="109">
        <v>1</v>
      </c>
      <c r="F130" s="109">
        <v>2</v>
      </c>
      <c r="H130" s="109">
        <v>11</v>
      </c>
      <c r="I130" s="109">
        <v>30812</v>
      </c>
      <c r="J130" s="109">
        <v>160</v>
      </c>
      <c r="K130" s="109">
        <v>25</v>
      </c>
      <c r="L130" s="109" t="s">
        <v>188</v>
      </c>
      <c r="M130" s="109" t="s">
        <v>216</v>
      </c>
      <c r="N130" s="109">
        <v>1</v>
      </c>
      <c r="O130" s="109">
        <v>1607</v>
      </c>
      <c r="P130" s="109">
        <v>193</v>
      </c>
      <c r="Q130" s="109">
        <v>80</v>
      </c>
    </row>
    <row r="131" spans="2:17" x14ac:dyDescent="0.25">
      <c r="B131" s="109" t="s">
        <v>282</v>
      </c>
      <c r="C131" s="109" t="s">
        <v>191</v>
      </c>
      <c r="D131" s="109" t="s">
        <v>177</v>
      </c>
      <c r="E131" s="109">
        <v>2</v>
      </c>
      <c r="F131" s="109">
        <v>4</v>
      </c>
      <c r="H131" s="109">
        <v>9</v>
      </c>
      <c r="I131" s="109">
        <v>30372</v>
      </c>
      <c r="J131" s="109">
        <v>162</v>
      </c>
      <c r="K131" s="109">
        <v>26</v>
      </c>
      <c r="L131" s="109" t="s">
        <v>183</v>
      </c>
      <c r="M131" s="109" t="s">
        <v>203</v>
      </c>
      <c r="N131" s="109">
        <v>1</v>
      </c>
      <c r="O131" s="109">
        <v>1763</v>
      </c>
      <c r="P131" s="109">
        <v>175</v>
      </c>
      <c r="Q131" s="109">
        <v>46</v>
      </c>
    </row>
    <row r="132" spans="2:17" x14ac:dyDescent="0.25">
      <c r="B132" s="109" t="s">
        <v>214</v>
      </c>
      <c r="C132" s="109" t="s">
        <v>309</v>
      </c>
      <c r="D132" s="109" t="s">
        <v>187</v>
      </c>
      <c r="E132" s="109">
        <v>1</v>
      </c>
      <c r="F132" s="109">
        <v>4</v>
      </c>
      <c r="H132" s="109">
        <v>11</v>
      </c>
      <c r="I132" s="109">
        <v>30662</v>
      </c>
      <c r="J132" s="109">
        <v>67</v>
      </c>
      <c r="K132" s="109">
        <v>18</v>
      </c>
      <c r="L132" s="109" t="s">
        <v>178</v>
      </c>
      <c r="M132" s="109" t="s">
        <v>203</v>
      </c>
      <c r="N132" s="109">
        <v>1</v>
      </c>
      <c r="O132" s="109">
        <v>1805</v>
      </c>
      <c r="P132" s="109">
        <v>172</v>
      </c>
      <c r="Q132" s="109">
        <v>83</v>
      </c>
    </row>
    <row r="133" spans="2:17" x14ac:dyDescent="0.25">
      <c r="B133" s="109" t="s">
        <v>369</v>
      </c>
      <c r="C133" s="109" t="s">
        <v>337</v>
      </c>
      <c r="D133" s="109" t="s">
        <v>182</v>
      </c>
      <c r="E133" s="109">
        <v>1</v>
      </c>
      <c r="F133" s="109">
        <v>2</v>
      </c>
      <c r="H133" s="109">
        <v>0</v>
      </c>
      <c r="I133" s="109">
        <v>30703</v>
      </c>
      <c r="J133" s="109">
        <v>123</v>
      </c>
      <c r="K133" s="109">
        <v>2</v>
      </c>
      <c r="L133" s="109" t="s">
        <v>188</v>
      </c>
      <c r="M133" s="109" t="s">
        <v>210</v>
      </c>
      <c r="N133" s="109">
        <v>0</v>
      </c>
      <c r="O133" s="109">
        <v>1968</v>
      </c>
      <c r="P133" s="109">
        <v>184</v>
      </c>
      <c r="Q133" s="109">
        <v>65</v>
      </c>
    </row>
    <row r="134" spans="2:17" x14ac:dyDescent="0.25">
      <c r="B134" s="109" t="s">
        <v>321</v>
      </c>
      <c r="C134" s="109" t="s">
        <v>238</v>
      </c>
      <c r="D134" s="109" t="s">
        <v>200</v>
      </c>
      <c r="E134" s="109">
        <v>2</v>
      </c>
      <c r="F134" s="109">
        <v>4</v>
      </c>
      <c r="H134" s="109">
        <v>10</v>
      </c>
      <c r="I134" s="109">
        <v>29461</v>
      </c>
      <c r="J134" s="109">
        <v>82</v>
      </c>
      <c r="K134" s="109">
        <v>2</v>
      </c>
      <c r="L134" s="109" t="s">
        <v>213</v>
      </c>
      <c r="M134" s="109" t="s">
        <v>203</v>
      </c>
      <c r="N134" s="109">
        <v>0</v>
      </c>
      <c r="O134" s="109">
        <v>88</v>
      </c>
      <c r="P134" s="109">
        <v>183</v>
      </c>
      <c r="Q134" s="109">
        <v>91</v>
      </c>
    </row>
    <row r="135" spans="2:17" x14ac:dyDescent="0.25">
      <c r="B135" s="109" t="s">
        <v>251</v>
      </c>
      <c r="C135" s="109" t="s">
        <v>370</v>
      </c>
      <c r="D135" s="109" t="s">
        <v>177</v>
      </c>
      <c r="E135" s="109">
        <v>2</v>
      </c>
      <c r="F135" s="109">
        <v>1</v>
      </c>
      <c r="H135" s="109">
        <v>11</v>
      </c>
      <c r="I135" s="109">
        <v>29886</v>
      </c>
      <c r="J135" s="109">
        <v>24</v>
      </c>
      <c r="K135" s="109">
        <v>23</v>
      </c>
      <c r="L135" s="109" t="s">
        <v>213</v>
      </c>
      <c r="M135" s="109" t="s">
        <v>179</v>
      </c>
      <c r="N135" s="109">
        <v>1</v>
      </c>
      <c r="O135" s="109">
        <v>190</v>
      </c>
      <c r="P135" s="109">
        <v>196</v>
      </c>
      <c r="Q135" s="109">
        <v>95</v>
      </c>
    </row>
    <row r="136" spans="2:17" x14ac:dyDescent="0.25">
      <c r="B136" s="109" t="s">
        <v>371</v>
      </c>
      <c r="C136" s="109" t="s">
        <v>235</v>
      </c>
      <c r="D136" s="109" t="s">
        <v>187</v>
      </c>
      <c r="E136" s="109">
        <v>3</v>
      </c>
      <c r="F136" s="109">
        <v>3</v>
      </c>
      <c r="H136" s="109">
        <v>13</v>
      </c>
      <c r="I136" s="109">
        <v>29721</v>
      </c>
      <c r="J136" s="109">
        <v>83</v>
      </c>
      <c r="K136" s="109">
        <v>0</v>
      </c>
      <c r="L136" s="109" t="s">
        <v>178</v>
      </c>
      <c r="M136" s="109" t="s">
        <v>210</v>
      </c>
      <c r="N136" s="109">
        <v>4</v>
      </c>
      <c r="O136" s="109">
        <v>222</v>
      </c>
      <c r="P136" s="109">
        <v>186</v>
      </c>
      <c r="Q136" s="109">
        <v>61</v>
      </c>
    </row>
    <row r="137" spans="2:17" x14ac:dyDescent="0.25">
      <c r="B137" s="109" t="s">
        <v>365</v>
      </c>
      <c r="C137" s="109" t="s">
        <v>302</v>
      </c>
      <c r="D137" s="109" t="s">
        <v>177</v>
      </c>
      <c r="E137" s="109">
        <v>3</v>
      </c>
      <c r="F137" s="109">
        <v>4</v>
      </c>
      <c r="H137" s="109">
        <v>12</v>
      </c>
      <c r="I137" s="109">
        <v>30904</v>
      </c>
      <c r="J137" s="109">
        <v>130</v>
      </c>
      <c r="K137" s="109">
        <v>28</v>
      </c>
      <c r="L137" s="109" t="s">
        <v>188</v>
      </c>
      <c r="M137" s="109" t="s">
        <v>184</v>
      </c>
      <c r="N137" s="109">
        <v>0</v>
      </c>
      <c r="O137" s="109">
        <v>499</v>
      </c>
      <c r="P137" s="109">
        <v>156</v>
      </c>
      <c r="Q137" s="109">
        <v>63</v>
      </c>
    </row>
    <row r="138" spans="2:17" x14ac:dyDescent="0.25">
      <c r="B138" s="109" t="s">
        <v>361</v>
      </c>
      <c r="C138" s="109" t="s">
        <v>285</v>
      </c>
      <c r="D138" s="109" t="s">
        <v>187</v>
      </c>
      <c r="E138" s="109">
        <v>2</v>
      </c>
      <c r="F138" s="109">
        <v>3</v>
      </c>
      <c r="H138" s="109">
        <v>6</v>
      </c>
      <c r="I138" s="109">
        <v>29785</v>
      </c>
      <c r="J138" s="109">
        <v>26</v>
      </c>
      <c r="K138" s="109">
        <v>21</v>
      </c>
      <c r="L138" s="109" t="s">
        <v>178</v>
      </c>
      <c r="M138" s="109" t="s">
        <v>184</v>
      </c>
      <c r="N138" s="109">
        <v>1</v>
      </c>
      <c r="O138" s="109">
        <v>592</v>
      </c>
      <c r="P138" s="109">
        <v>199</v>
      </c>
      <c r="Q138" s="109">
        <v>91</v>
      </c>
    </row>
    <row r="139" spans="2:17" x14ac:dyDescent="0.25">
      <c r="B139" s="109" t="s">
        <v>372</v>
      </c>
      <c r="C139" s="109" t="s">
        <v>287</v>
      </c>
      <c r="D139" s="109" t="s">
        <v>177</v>
      </c>
      <c r="E139" s="109">
        <v>2</v>
      </c>
      <c r="F139" s="109">
        <v>3</v>
      </c>
      <c r="H139" s="109">
        <v>12</v>
      </c>
      <c r="I139" s="109">
        <v>29232</v>
      </c>
      <c r="J139" s="109">
        <v>120</v>
      </c>
      <c r="K139" s="109">
        <v>25</v>
      </c>
      <c r="L139" s="109" t="s">
        <v>178</v>
      </c>
      <c r="M139" s="109" t="s">
        <v>184</v>
      </c>
      <c r="N139" s="109">
        <v>2</v>
      </c>
      <c r="O139" s="109">
        <v>906</v>
      </c>
      <c r="P139" s="109">
        <v>193</v>
      </c>
      <c r="Q139" s="109">
        <v>46</v>
      </c>
    </row>
    <row r="140" spans="2:17" x14ac:dyDescent="0.25">
      <c r="B140" s="109" t="s">
        <v>373</v>
      </c>
      <c r="C140" s="109" t="s">
        <v>368</v>
      </c>
      <c r="D140" s="109" t="s">
        <v>182</v>
      </c>
      <c r="E140" s="109">
        <v>3</v>
      </c>
      <c r="F140" s="109">
        <v>2</v>
      </c>
      <c r="H140" s="109">
        <v>11</v>
      </c>
      <c r="I140" s="109">
        <v>29324</v>
      </c>
      <c r="J140" s="109">
        <v>126</v>
      </c>
      <c r="K140" s="109">
        <v>20</v>
      </c>
      <c r="L140" s="109" t="s">
        <v>178</v>
      </c>
      <c r="M140" s="109" t="s">
        <v>241</v>
      </c>
      <c r="N140" s="109">
        <v>3</v>
      </c>
      <c r="O140" s="109">
        <v>926</v>
      </c>
      <c r="P140" s="109">
        <v>169</v>
      </c>
      <c r="Q140" s="109">
        <v>62</v>
      </c>
    </row>
    <row r="141" spans="2:17" x14ac:dyDescent="0.25">
      <c r="B141" s="109" t="s">
        <v>374</v>
      </c>
      <c r="C141" s="109" t="s">
        <v>375</v>
      </c>
      <c r="D141" s="109" t="s">
        <v>177</v>
      </c>
      <c r="E141" s="109">
        <v>2</v>
      </c>
      <c r="F141" s="109">
        <v>4</v>
      </c>
      <c r="H141" s="109">
        <v>8</v>
      </c>
      <c r="I141" s="109">
        <v>29228</v>
      </c>
      <c r="J141" s="109">
        <v>128</v>
      </c>
      <c r="K141" s="109">
        <v>15</v>
      </c>
      <c r="L141" s="109" t="s">
        <v>183</v>
      </c>
      <c r="M141" s="109" t="s">
        <v>189</v>
      </c>
      <c r="N141" s="109">
        <v>4</v>
      </c>
      <c r="O141" s="109">
        <v>1155</v>
      </c>
      <c r="P141" s="109">
        <v>168</v>
      </c>
      <c r="Q141" s="109">
        <v>95</v>
      </c>
    </row>
    <row r="142" spans="2:17" x14ac:dyDescent="0.25">
      <c r="B142" s="109" t="s">
        <v>243</v>
      </c>
      <c r="C142" s="109" t="s">
        <v>283</v>
      </c>
      <c r="D142" s="109" t="s">
        <v>187</v>
      </c>
      <c r="E142" s="109">
        <v>1</v>
      </c>
      <c r="F142" s="109">
        <v>4</v>
      </c>
      <c r="H142" s="109">
        <v>7</v>
      </c>
      <c r="I142" s="109">
        <v>29971</v>
      </c>
      <c r="J142" s="109">
        <v>108</v>
      </c>
      <c r="K142" s="109">
        <v>18</v>
      </c>
      <c r="L142" s="109" t="s">
        <v>178</v>
      </c>
      <c r="M142" s="109" t="s">
        <v>184</v>
      </c>
      <c r="N142" s="109">
        <v>3</v>
      </c>
      <c r="O142" s="109">
        <v>1167</v>
      </c>
      <c r="P142" s="109">
        <v>156</v>
      </c>
      <c r="Q142" s="109">
        <v>105</v>
      </c>
    </row>
    <row r="143" spans="2:17" x14ac:dyDescent="0.25">
      <c r="B143" s="109" t="s">
        <v>363</v>
      </c>
      <c r="C143" s="109" t="s">
        <v>370</v>
      </c>
      <c r="D143" s="109" t="s">
        <v>200</v>
      </c>
      <c r="E143" s="109">
        <v>1</v>
      </c>
      <c r="F143" s="109">
        <v>3</v>
      </c>
      <c r="H143" s="109">
        <v>11</v>
      </c>
      <c r="I143" s="109">
        <v>30311</v>
      </c>
      <c r="J143" s="109">
        <v>45</v>
      </c>
      <c r="K143" s="109">
        <v>7</v>
      </c>
      <c r="L143" s="109" t="s">
        <v>188</v>
      </c>
      <c r="M143" s="109" t="s">
        <v>184</v>
      </c>
      <c r="N143" s="109">
        <v>0</v>
      </c>
      <c r="O143" s="109">
        <v>1258</v>
      </c>
      <c r="P143" s="109">
        <v>182</v>
      </c>
      <c r="Q143" s="109">
        <v>101</v>
      </c>
    </row>
    <row r="144" spans="2:17" x14ac:dyDescent="0.25">
      <c r="B144" s="109" t="s">
        <v>228</v>
      </c>
      <c r="C144" s="109" t="s">
        <v>277</v>
      </c>
      <c r="D144" s="109" t="s">
        <v>177</v>
      </c>
      <c r="E144" s="109">
        <v>2</v>
      </c>
      <c r="F144" s="109">
        <v>2</v>
      </c>
      <c r="H144" s="109">
        <v>1</v>
      </c>
      <c r="I144" s="109">
        <v>29746</v>
      </c>
      <c r="J144" s="109">
        <v>190</v>
      </c>
      <c r="K144" s="109">
        <v>2</v>
      </c>
      <c r="L144" s="109" t="s">
        <v>183</v>
      </c>
      <c r="M144" s="109" t="s">
        <v>241</v>
      </c>
      <c r="N144" s="109">
        <v>0</v>
      </c>
      <c r="O144" s="109">
        <v>1279</v>
      </c>
      <c r="P144" s="109">
        <v>171</v>
      </c>
      <c r="Q144" s="109">
        <v>89</v>
      </c>
    </row>
    <row r="145" spans="2:17" x14ac:dyDescent="0.25">
      <c r="B145" s="109" t="s">
        <v>343</v>
      </c>
      <c r="C145" s="109" t="s">
        <v>202</v>
      </c>
      <c r="D145" s="109" t="s">
        <v>182</v>
      </c>
      <c r="E145" s="109">
        <v>1</v>
      </c>
      <c r="F145" s="109">
        <v>2</v>
      </c>
      <c r="H145" s="109">
        <v>10</v>
      </c>
      <c r="I145" s="109">
        <v>31048</v>
      </c>
      <c r="J145" s="109">
        <v>173</v>
      </c>
      <c r="K145" s="109">
        <v>8</v>
      </c>
      <c r="L145" s="109" t="s">
        <v>178</v>
      </c>
      <c r="M145" s="109" t="s">
        <v>241</v>
      </c>
      <c r="N145" s="109">
        <v>3</v>
      </c>
      <c r="O145" s="109">
        <v>1289</v>
      </c>
      <c r="P145" s="109">
        <v>162</v>
      </c>
      <c r="Q145" s="109">
        <v>88</v>
      </c>
    </row>
    <row r="146" spans="2:17" x14ac:dyDescent="0.25">
      <c r="B146" s="109" t="s">
        <v>293</v>
      </c>
      <c r="C146" s="109" t="s">
        <v>226</v>
      </c>
      <c r="D146" s="109" t="s">
        <v>177</v>
      </c>
      <c r="E146" s="109">
        <v>1</v>
      </c>
      <c r="F146" s="109">
        <v>1</v>
      </c>
      <c r="H146" s="109">
        <v>7</v>
      </c>
      <c r="I146" s="109">
        <v>29464</v>
      </c>
      <c r="J146" s="109">
        <v>83</v>
      </c>
      <c r="K146" s="109">
        <v>27</v>
      </c>
      <c r="L146" s="109" t="s">
        <v>213</v>
      </c>
      <c r="M146" s="109" t="s">
        <v>216</v>
      </c>
      <c r="N146" s="109">
        <v>2</v>
      </c>
      <c r="O146" s="109">
        <v>1324</v>
      </c>
      <c r="P146" s="109">
        <v>193</v>
      </c>
      <c r="Q146" s="109">
        <v>105</v>
      </c>
    </row>
    <row r="147" spans="2:17" x14ac:dyDescent="0.25">
      <c r="B147" s="109" t="s">
        <v>288</v>
      </c>
      <c r="C147" s="109" t="s">
        <v>376</v>
      </c>
      <c r="D147" s="109" t="s">
        <v>200</v>
      </c>
      <c r="E147" s="109">
        <v>2</v>
      </c>
      <c r="F147" s="109">
        <v>3</v>
      </c>
      <c r="H147" s="109">
        <v>7</v>
      </c>
      <c r="I147" s="109">
        <v>30595</v>
      </c>
      <c r="J147" s="109">
        <v>12</v>
      </c>
      <c r="K147" s="109">
        <v>24</v>
      </c>
      <c r="L147" s="109" t="s">
        <v>188</v>
      </c>
      <c r="M147" s="109" t="s">
        <v>184</v>
      </c>
      <c r="N147" s="109">
        <v>4</v>
      </c>
      <c r="O147" s="109">
        <v>1967</v>
      </c>
      <c r="P147" s="109">
        <v>180</v>
      </c>
      <c r="Q147" s="109">
        <v>93</v>
      </c>
    </row>
    <row r="148" spans="2:17" x14ac:dyDescent="0.25">
      <c r="B148" s="109" t="s">
        <v>262</v>
      </c>
      <c r="C148" s="109" t="s">
        <v>377</v>
      </c>
      <c r="D148" s="109" t="s">
        <v>187</v>
      </c>
      <c r="E148" s="109">
        <v>2</v>
      </c>
      <c r="F148" s="109">
        <v>3</v>
      </c>
      <c r="H148" s="109">
        <v>2</v>
      </c>
      <c r="I148" s="109">
        <v>29373</v>
      </c>
      <c r="J148" s="109">
        <v>15</v>
      </c>
      <c r="K148" s="109">
        <v>21</v>
      </c>
      <c r="L148" s="109" t="s">
        <v>188</v>
      </c>
      <c r="M148" s="109" t="s">
        <v>241</v>
      </c>
      <c r="N148" s="109">
        <v>4</v>
      </c>
      <c r="O148" s="109">
        <v>396</v>
      </c>
      <c r="P148" s="109">
        <v>164</v>
      </c>
      <c r="Q148" s="109">
        <v>83</v>
      </c>
    </row>
    <row r="149" spans="2:17" x14ac:dyDescent="0.25">
      <c r="B149" s="109" t="s">
        <v>214</v>
      </c>
      <c r="C149" s="109" t="s">
        <v>261</v>
      </c>
      <c r="D149" s="109" t="s">
        <v>200</v>
      </c>
      <c r="E149" s="109">
        <v>2</v>
      </c>
      <c r="F149" s="109">
        <v>1</v>
      </c>
      <c r="H149" s="109">
        <v>11</v>
      </c>
      <c r="I149" s="109">
        <v>29779</v>
      </c>
      <c r="J149" s="109">
        <v>54</v>
      </c>
      <c r="K149" s="109">
        <v>8</v>
      </c>
      <c r="L149" s="109" t="s">
        <v>183</v>
      </c>
      <c r="M149" s="109" t="s">
        <v>179</v>
      </c>
      <c r="N149" s="109">
        <v>4</v>
      </c>
      <c r="O149" s="109">
        <v>442</v>
      </c>
      <c r="P149" s="109">
        <v>199</v>
      </c>
      <c r="Q149" s="109">
        <v>103</v>
      </c>
    </row>
    <row r="150" spans="2:17" x14ac:dyDescent="0.25">
      <c r="B150" s="109" t="s">
        <v>378</v>
      </c>
      <c r="C150" s="109" t="s">
        <v>258</v>
      </c>
      <c r="D150" s="109" t="s">
        <v>182</v>
      </c>
      <c r="E150" s="109">
        <v>3</v>
      </c>
      <c r="F150" s="109">
        <v>1</v>
      </c>
      <c r="H150" s="109">
        <v>2</v>
      </c>
      <c r="I150" s="109">
        <v>29261</v>
      </c>
      <c r="J150" s="109">
        <v>55</v>
      </c>
      <c r="K150" s="109">
        <v>13</v>
      </c>
      <c r="L150" s="109" t="s">
        <v>183</v>
      </c>
      <c r="M150" s="109" t="s">
        <v>210</v>
      </c>
      <c r="N150" s="109">
        <v>0</v>
      </c>
      <c r="O150" s="109">
        <v>523</v>
      </c>
      <c r="P150" s="109">
        <v>194</v>
      </c>
      <c r="Q150" s="109">
        <v>95</v>
      </c>
    </row>
    <row r="151" spans="2:17" x14ac:dyDescent="0.25">
      <c r="B151" s="109" t="s">
        <v>373</v>
      </c>
      <c r="C151" s="109" t="s">
        <v>357</v>
      </c>
      <c r="D151" s="109" t="s">
        <v>182</v>
      </c>
      <c r="E151" s="109">
        <v>2</v>
      </c>
      <c r="F151" s="109">
        <v>1</v>
      </c>
      <c r="H151" s="109">
        <v>4</v>
      </c>
      <c r="I151" s="109">
        <v>29721</v>
      </c>
      <c r="J151" s="109">
        <v>26</v>
      </c>
      <c r="K151" s="109">
        <v>25</v>
      </c>
      <c r="L151" s="109" t="s">
        <v>178</v>
      </c>
      <c r="M151" s="109" t="s">
        <v>241</v>
      </c>
      <c r="N151" s="109">
        <v>1</v>
      </c>
      <c r="O151" s="109">
        <v>554</v>
      </c>
      <c r="P151" s="109">
        <v>198</v>
      </c>
      <c r="Q151" s="109">
        <v>82</v>
      </c>
    </row>
    <row r="152" spans="2:17" x14ac:dyDescent="0.25">
      <c r="B152" s="109" t="s">
        <v>326</v>
      </c>
      <c r="C152" s="109" t="s">
        <v>379</v>
      </c>
      <c r="D152" s="109" t="s">
        <v>177</v>
      </c>
      <c r="E152" s="109">
        <v>2</v>
      </c>
      <c r="F152" s="109">
        <v>3</v>
      </c>
      <c r="H152" s="109">
        <v>7</v>
      </c>
      <c r="I152" s="109">
        <v>30123</v>
      </c>
      <c r="J152" s="109">
        <v>178</v>
      </c>
      <c r="K152" s="109">
        <v>16</v>
      </c>
      <c r="L152" s="109" t="s">
        <v>178</v>
      </c>
      <c r="M152" s="109" t="s">
        <v>179</v>
      </c>
      <c r="N152" s="109">
        <v>3</v>
      </c>
      <c r="O152" s="109">
        <v>588</v>
      </c>
      <c r="P152" s="109">
        <v>163</v>
      </c>
      <c r="Q152" s="109">
        <v>96</v>
      </c>
    </row>
  </sheetData>
  <mergeCells count="3">
    <mergeCell ref="B1:P1"/>
    <mergeCell ref="B2:P2"/>
    <mergeCell ref="B3:P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0A939-073F-49C2-B6C0-E498A05B08DB}">
  <dimension ref="B1:Q152"/>
  <sheetViews>
    <sheetView workbookViewId="0"/>
  </sheetViews>
  <sheetFormatPr defaultRowHeight="15" x14ac:dyDescent="0.25"/>
  <cols>
    <col min="2" max="2" width="10.7109375" bestFit="1" customWidth="1"/>
    <col min="3" max="3" width="12.42578125" bestFit="1" customWidth="1"/>
    <col min="4" max="4" width="8.42578125" bestFit="1" customWidth="1"/>
    <col min="5" max="5" width="6.42578125" bestFit="1" customWidth="1"/>
    <col min="6" max="6" width="8.140625" bestFit="1" customWidth="1"/>
    <col min="7" max="7" width="15.28515625" bestFit="1" customWidth="1"/>
    <col min="8" max="8" width="11" bestFit="1" customWidth="1"/>
    <col min="9" max="9" width="8.140625" bestFit="1" customWidth="1"/>
    <col min="10" max="10" width="11.5703125" bestFit="1" customWidth="1"/>
    <col min="11" max="11" width="10.140625" bestFit="1" customWidth="1"/>
    <col min="12" max="12" width="7.42578125" bestFit="1" customWidth="1"/>
    <col min="13" max="13" width="7.85546875" bestFit="1" customWidth="1"/>
    <col min="14" max="14" width="16.42578125" bestFit="1" customWidth="1"/>
    <col min="15" max="15" width="9.42578125" bestFit="1" customWidth="1"/>
    <col min="16" max="16" width="6.28515625" bestFit="1" customWidth="1"/>
    <col min="17" max="17" width="9.42578125" bestFit="1" customWidth="1"/>
  </cols>
  <sheetData>
    <row r="1" spans="2:17" x14ac:dyDescent="0.25">
      <c r="B1" s="134" t="s">
        <v>381</v>
      </c>
      <c r="C1" s="134"/>
      <c r="D1" s="134"/>
      <c r="E1" s="134"/>
      <c r="F1" s="134"/>
      <c r="G1" s="134"/>
      <c r="H1" s="134"/>
      <c r="I1" s="134"/>
      <c r="J1" s="134"/>
      <c r="K1" s="134"/>
      <c r="L1" s="134"/>
      <c r="M1" s="134"/>
      <c r="N1" s="134"/>
      <c r="O1" s="134"/>
      <c r="P1" s="134"/>
    </row>
    <row r="4" spans="2:17" x14ac:dyDescent="0.25">
      <c r="B4" s="108" t="s">
        <v>70</v>
      </c>
      <c r="C4" s="108" t="s">
        <v>161</v>
      </c>
      <c r="D4" s="108" t="s">
        <v>162</v>
      </c>
      <c r="E4" s="108" t="s">
        <v>163</v>
      </c>
      <c r="F4" s="108" t="s">
        <v>164</v>
      </c>
      <c r="G4" s="108" t="s">
        <v>380</v>
      </c>
      <c r="H4" s="108" t="s">
        <v>165</v>
      </c>
      <c r="I4" s="108" t="s">
        <v>166</v>
      </c>
      <c r="J4" s="108" t="s">
        <v>167</v>
      </c>
      <c r="K4" s="108" t="s">
        <v>168</v>
      </c>
      <c r="L4" s="108" t="s">
        <v>169</v>
      </c>
      <c r="M4" s="108" t="s">
        <v>170</v>
      </c>
      <c r="N4" s="108" t="s">
        <v>171</v>
      </c>
      <c r="O4" s="108" t="s">
        <v>172</v>
      </c>
      <c r="P4" s="108" t="s">
        <v>173</v>
      </c>
      <c r="Q4" s="108" t="s">
        <v>174</v>
      </c>
    </row>
    <row r="5" spans="2:17" x14ac:dyDescent="0.25">
      <c r="B5" s="109" t="s">
        <v>175</v>
      </c>
      <c r="C5" s="109" t="s">
        <v>176</v>
      </c>
      <c r="D5" s="109" t="s">
        <v>177</v>
      </c>
      <c r="E5" s="109">
        <v>2</v>
      </c>
      <c r="F5" s="109">
        <v>4</v>
      </c>
      <c r="H5" s="109">
        <v>2</v>
      </c>
      <c r="I5" s="109">
        <v>30906</v>
      </c>
      <c r="J5" s="109">
        <v>46</v>
      </c>
      <c r="K5" s="109">
        <v>11</v>
      </c>
      <c r="L5" s="109" t="s">
        <v>178</v>
      </c>
      <c r="M5" s="109" t="s">
        <v>179</v>
      </c>
      <c r="N5" s="109">
        <v>2</v>
      </c>
      <c r="O5" s="109">
        <v>7</v>
      </c>
      <c r="P5" s="109">
        <v>197</v>
      </c>
      <c r="Q5" s="109">
        <v>66</v>
      </c>
    </row>
    <row r="6" spans="2:17" x14ac:dyDescent="0.25">
      <c r="B6" s="109" t="s">
        <v>180</v>
      </c>
      <c r="C6" s="109" t="s">
        <v>181</v>
      </c>
      <c r="D6" s="109" t="s">
        <v>182</v>
      </c>
      <c r="E6" s="109">
        <v>1</v>
      </c>
      <c r="F6" s="109">
        <v>3</v>
      </c>
      <c r="H6" s="109">
        <v>3</v>
      </c>
      <c r="I6" s="109">
        <v>30145</v>
      </c>
      <c r="J6" s="109">
        <v>166</v>
      </c>
      <c r="K6" s="109">
        <v>8</v>
      </c>
      <c r="L6" s="109" t="s">
        <v>183</v>
      </c>
      <c r="M6" s="109" t="s">
        <v>184</v>
      </c>
      <c r="N6" s="109">
        <v>4</v>
      </c>
      <c r="O6" s="109">
        <v>482</v>
      </c>
      <c r="P6" s="109">
        <v>161</v>
      </c>
      <c r="Q6" s="109">
        <v>47</v>
      </c>
    </row>
    <row r="7" spans="2:17" x14ac:dyDescent="0.25">
      <c r="B7" s="109" t="s">
        <v>185</v>
      </c>
      <c r="C7" s="109" t="s">
        <v>186</v>
      </c>
      <c r="D7" s="109" t="s">
        <v>187</v>
      </c>
      <c r="E7" s="109">
        <v>1</v>
      </c>
      <c r="F7" s="109">
        <v>3</v>
      </c>
      <c r="H7" s="109">
        <v>10</v>
      </c>
      <c r="I7" s="109">
        <v>29639</v>
      </c>
      <c r="J7" s="109">
        <v>114</v>
      </c>
      <c r="K7" s="109">
        <v>18</v>
      </c>
      <c r="L7" s="109" t="s">
        <v>188</v>
      </c>
      <c r="M7" s="109" t="s">
        <v>189</v>
      </c>
      <c r="N7" s="109">
        <v>3</v>
      </c>
      <c r="O7" s="109">
        <v>720</v>
      </c>
      <c r="P7" s="109">
        <v>150</v>
      </c>
      <c r="Q7" s="109">
        <v>78</v>
      </c>
    </row>
    <row r="8" spans="2:17" x14ac:dyDescent="0.25">
      <c r="B8" s="109" t="s">
        <v>190</v>
      </c>
      <c r="C8" s="109" t="s">
        <v>191</v>
      </c>
      <c r="D8" s="109" t="s">
        <v>182</v>
      </c>
      <c r="E8" s="109">
        <v>2</v>
      </c>
      <c r="F8" s="109">
        <v>4</v>
      </c>
      <c r="H8" s="109">
        <v>12</v>
      </c>
      <c r="I8" s="109">
        <v>30475</v>
      </c>
      <c r="J8" s="109">
        <v>128</v>
      </c>
      <c r="K8" s="109">
        <v>16</v>
      </c>
      <c r="L8" s="109" t="s">
        <v>178</v>
      </c>
      <c r="M8" s="109" t="s">
        <v>189</v>
      </c>
      <c r="N8" s="109">
        <v>0</v>
      </c>
      <c r="O8" s="109">
        <v>733</v>
      </c>
      <c r="P8" s="109">
        <v>182</v>
      </c>
      <c r="Q8" s="109">
        <v>90</v>
      </c>
    </row>
    <row r="9" spans="2:17" x14ac:dyDescent="0.25">
      <c r="B9" s="109" t="s">
        <v>192</v>
      </c>
      <c r="C9" s="109" t="s">
        <v>193</v>
      </c>
      <c r="D9" s="109" t="s">
        <v>177</v>
      </c>
      <c r="E9" s="109">
        <v>3</v>
      </c>
      <c r="F9" s="109">
        <v>3</v>
      </c>
      <c r="H9" s="109">
        <v>13</v>
      </c>
      <c r="I9" s="109">
        <v>30855</v>
      </c>
      <c r="J9" s="109">
        <v>44</v>
      </c>
      <c r="K9" s="109">
        <v>14</v>
      </c>
      <c r="L9" s="109" t="s">
        <v>178</v>
      </c>
      <c r="M9" s="109" t="s">
        <v>179</v>
      </c>
      <c r="N9" s="109">
        <v>4</v>
      </c>
      <c r="O9" s="109">
        <v>971</v>
      </c>
      <c r="P9" s="109">
        <v>185</v>
      </c>
      <c r="Q9" s="109">
        <v>94</v>
      </c>
    </row>
    <row r="10" spans="2:17" x14ac:dyDescent="0.25">
      <c r="B10" s="109" t="s">
        <v>194</v>
      </c>
      <c r="C10" s="109" t="s">
        <v>195</v>
      </c>
      <c r="D10" s="109" t="s">
        <v>182</v>
      </c>
      <c r="E10" s="109">
        <v>3</v>
      </c>
      <c r="F10" s="109">
        <v>4</v>
      </c>
      <c r="H10" s="109">
        <v>0</v>
      </c>
      <c r="I10" s="109">
        <v>30685</v>
      </c>
      <c r="J10" s="109">
        <v>34</v>
      </c>
      <c r="K10" s="109">
        <v>3</v>
      </c>
      <c r="L10" s="109" t="s">
        <v>183</v>
      </c>
      <c r="M10" s="109" t="s">
        <v>184</v>
      </c>
      <c r="N10" s="109">
        <v>1</v>
      </c>
      <c r="O10" s="109">
        <v>997</v>
      </c>
      <c r="P10" s="109">
        <v>188</v>
      </c>
      <c r="Q10" s="109">
        <v>46</v>
      </c>
    </row>
    <row r="11" spans="2:17" x14ac:dyDescent="0.25">
      <c r="B11" s="109" t="s">
        <v>196</v>
      </c>
      <c r="C11" s="109" t="s">
        <v>197</v>
      </c>
      <c r="D11" s="109" t="s">
        <v>177</v>
      </c>
      <c r="E11" s="109">
        <v>1</v>
      </c>
      <c r="F11" s="109">
        <v>2</v>
      </c>
      <c r="H11" s="109">
        <v>0</v>
      </c>
      <c r="I11" s="109">
        <v>29711</v>
      </c>
      <c r="J11" s="109">
        <v>83</v>
      </c>
      <c r="K11" s="109">
        <v>10</v>
      </c>
      <c r="L11" s="109" t="s">
        <v>188</v>
      </c>
      <c r="M11" s="109" t="s">
        <v>179</v>
      </c>
      <c r="N11" s="109">
        <v>0</v>
      </c>
      <c r="O11" s="109">
        <v>1264</v>
      </c>
      <c r="P11" s="109">
        <v>168</v>
      </c>
      <c r="Q11" s="109">
        <v>82</v>
      </c>
    </row>
    <row r="12" spans="2:17" x14ac:dyDescent="0.25">
      <c r="B12" s="109" t="s">
        <v>198</v>
      </c>
      <c r="C12" s="109" t="s">
        <v>199</v>
      </c>
      <c r="D12" s="109" t="s">
        <v>200</v>
      </c>
      <c r="E12" s="109">
        <v>2</v>
      </c>
      <c r="F12" s="109">
        <v>2</v>
      </c>
      <c r="H12" s="109">
        <v>2</v>
      </c>
      <c r="I12" s="109">
        <v>30691</v>
      </c>
      <c r="J12" s="109">
        <v>0</v>
      </c>
      <c r="K12" s="109">
        <v>15</v>
      </c>
      <c r="L12" s="109" t="s">
        <v>188</v>
      </c>
      <c r="M12" s="109" t="s">
        <v>179</v>
      </c>
      <c r="N12" s="109">
        <v>0</v>
      </c>
      <c r="O12" s="109">
        <v>1749</v>
      </c>
      <c r="P12" s="109">
        <v>153</v>
      </c>
      <c r="Q12" s="109">
        <v>76</v>
      </c>
    </row>
    <row r="13" spans="2:17" x14ac:dyDescent="0.25">
      <c r="B13" s="109" t="s">
        <v>201</v>
      </c>
      <c r="C13" s="109" t="s">
        <v>202</v>
      </c>
      <c r="D13" s="109" t="s">
        <v>177</v>
      </c>
      <c r="E13" s="109">
        <v>3</v>
      </c>
      <c r="F13" s="109">
        <v>1</v>
      </c>
      <c r="H13" s="109">
        <v>13</v>
      </c>
      <c r="I13" s="109">
        <v>29447</v>
      </c>
      <c r="J13" s="109">
        <v>54</v>
      </c>
      <c r="K13" s="109">
        <v>20</v>
      </c>
      <c r="L13" s="109" t="s">
        <v>178</v>
      </c>
      <c r="M13" s="109" t="s">
        <v>203</v>
      </c>
      <c r="N13" s="109">
        <v>2</v>
      </c>
      <c r="O13" s="109">
        <v>1798</v>
      </c>
      <c r="P13" s="109">
        <v>168</v>
      </c>
      <c r="Q13" s="109">
        <v>61</v>
      </c>
    </row>
    <row r="14" spans="2:17" x14ac:dyDescent="0.25">
      <c r="B14" s="109" t="s">
        <v>204</v>
      </c>
      <c r="C14" s="109" t="s">
        <v>205</v>
      </c>
      <c r="D14" s="109" t="s">
        <v>187</v>
      </c>
      <c r="E14" s="109">
        <v>2</v>
      </c>
      <c r="F14" s="109">
        <v>4</v>
      </c>
      <c r="H14" s="109">
        <v>6</v>
      </c>
      <c r="I14" s="109">
        <v>30349</v>
      </c>
      <c r="J14" s="109">
        <v>144</v>
      </c>
      <c r="K14" s="109">
        <v>0</v>
      </c>
      <c r="L14" s="109" t="s">
        <v>183</v>
      </c>
      <c r="M14" s="109" t="s">
        <v>179</v>
      </c>
      <c r="N14" s="109">
        <v>4</v>
      </c>
      <c r="O14" s="109">
        <v>1915</v>
      </c>
      <c r="P14" s="109">
        <v>196</v>
      </c>
      <c r="Q14" s="109">
        <v>52</v>
      </c>
    </row>
    <row r="15" spans="2:17" x14ac:dyDescent="0.25">
      <c r="B15" s="109" t="s">
        <v>206</v>
      </c>
      <c r="C15" s="109" t="s">
        <v>207</v>
      </c>
      <c r="D15" s="109" t="s">
        <v>200</v>
      </c>
      <c r="E15" s="109">
        <v>1</v>
      </c>
      <c r="F15" s="109">
        <v>2</v>
      </c>
      <c r="H15" s="109">
        <v>8</v>
      </c>
      <c r="I15" s="109">
        <v>30463</v>
      </c>
      <c r="J15" s="109">
        <v>54</v>
      </c>
      <c r="K15" s="109">
        <v>22</v>
      </c>
      <c r="L15" s="109"/>
      <c r="M15" s="109" t="s">
        <v>189</v>
      </c>
      <c r="N15" s="109">
        <v>0</v>
      </c>
      <c r="O15" s="109">
        <v>285</v>
      </c>
      <c r="P15" s="109">
        <v>173</v>
      </c>
      <c r="Q15" s="109">
        <v>76</v>
      </c>
    </row>
    <row r="16" spans="2:17" x14ac:dyDescent="0.25">
      <c r="B16" s="109" t="s">
        <v>208</v>
      </c>
      <c r="C16" s="109" t="s">
        <v>209</v>
      </c>
      <c r="D16" s="109" t="s">
        <v>200</v>
      </c>
      <c r="E16" s="109">
        <v>1</v>
      </c>
      <c r="F16" s="109">
        <v>4</v>
      </c>
      <c r="H16" s="109">
        <v>7</v>
      </c>
      <c r="I16" s="109">
        <v>30954</v>
      </c>
      <c r="J16" s="109">
        <v>88</v>
      </c>
      <c r="K16" s="109">
        <v>19</v>
      </c>
      <c r="L16" s="109" t="s">
        <v>183</v>
      </c>
      <c r="M16" s="109" t="s">
        <v>210</v>
      </c>
      <c r="N16" s="109">
        <v>1</v>
      </c>
      <c r="O16" s="109">
        <v>297</v>
      </c>
      <c r="P16" s="109">
        <v>188</v>
      </c>
      <c r="Q16" s="109">
        <v>46</v>
      </c>
    </row>
    <row r="17" spans="2:17" x14ac:dyDescent="0.25">
      <c r="B17" s="109" t="s">
        <v>211</v>
      </c>
      <c r="C17" s="109" t="s">
        <v>212</v>
      </c>
      <c r="D17" s="109" t="s">
        <v>177</v>
      </c>
      <c r="E17" s="109">
        <v>3</v>
      </c>
      <c r="F17" s="109">
        <v>4</v>
      </c>
      <c r="H17" s="109">
        <v>8</v>
      </c>
      <c r="I17" s="109">
        <v>29964</v>
      </c>
      <c r="J17" s="109">
        <v>45</v>
      </c>
      <c r="K17" s="109">
        <v>7</v>
      </c>
      <c r="L17" s="109" t="s">
        <v>213</v>
      </c>
      <c r="M17" s="109" t="s">
        <v>210</v>
      </c>
      <c r="N17" s="109">
        <v>3</v>
      </c>
      <c r="O17" s="109">
        <v>345</v>
      </c>
      <c r="P17" s="109">
        <v>164</v>
      </c>
      <c r="Q17" s="109">
        <v>104</v>
      </c>
    </row>
    <row r="18" spans="2:17" x14ac:dyDescent="0.25">
      <c r="B18" s="109" t="s">
        <v>214</v>
      </c>
      <c r="C18" s="109" t="s">
        <v>215</v>
      </c>
      <c r="D18" s="109" t="s">
        <v>187</v>
      </c>
      <c r="E18" s="109">
        <v>2</v>
      </c>
      <c r="F18" s="109">
        <v>3</v>
      </c>
      <c r="H18" s="109">
        <v>0</v>
      </c>
      <c r="I18" s="109">
        <v>30365</v>
      </c>
      <c r="J18" s="109">
        <v>64</v>
      </c>
      <c r="K18" s="109">
        <v>14</v>
      </c>
      <c r="L18" s="109" t="s">
        <v>178</v>
      </c>
      <c r="M18" s="109" t="s">
        <v>216</v>
      </c>
      <c r="N18" s="109">
        <v>2</v>
      </c>
      <c r="O18" s="109">
        <v>930</v>
      </c>
      <c r="P18" s="109">
        <v>150</v>
      </c>
      <c r="Q18" s="109">
        <v>98</v>
      </c>
    </row>
    <row r="19" spans="2:17" x14ac:dyDescent="0.25">
      <c r="B19" s="109" t="s">
        <v>217</v>
      </c>
      <c r="C19" s="109" t="s">
        <v>218</v>
      </c>
      <c r="D19" s="109" t="s">
        <v>200</v>
      </c>
      <c r="E19" s="109">
        <v>3</v>
      </c>
      <c r="F19" s="109">
        <v>3</v>
      </c>
      <c r="H19" s="109">
        <v>7</v>
      </c>
      <c r="I19" s="109">
        <v>30815</v>
      </c>
      <c r="J19" s="109">
        <v>7</v>
      </c>
      <c r="K19" s="109">
        <v>15</v>
      </c>
      <c r="L19" s="109" t="s">
        <v>213</v>
      </c>
      <c r="M19" s="109" t="s">
        <v>210</v>
      </c>
      <c r="N19" s="109">
        <v>0</v>
      </c>
      <c r="O19" s="109">
        <v>1419</v>
      </c>
      <c r="P19" s="109">
        <v>181</v>
      </c>
      <c r="Q19" s="109">
        <v>67</v>
      </c>
    </row>
    <row r="20" spans="2:17" x14ac:dyDescent="0.25">
      <c r="B20" s="109" t="s">
        <v>219</v>
      </c>
      <c r="C20" s="109" t="s">
        <v>220</v>
      </c>
      <c r="D20" s="109" t="s">
        <v>187</v>
      </c>
      <c r="E20" s="109">
        <v>2</v>
      </c>
      <c r="F20" s="109">
        <v>2</v>
      </c>
      <c r="H20" s="109">
        <v>10</v>
      </c>
      <c r="I20" s="109">
        <v>29716</v>
      </c>
      <c r="J20" s="109">
        <v>13</v>
      </c>
      <c r="K20" s="109">
        <v>25</v>
      </c>
      <c r="L20" s="109" t="s">
        <v>213</v>
      </c>
      <c r="M20" s="109" t="s">
        <v>203</v>
      </c>
      <c r="N20" s="109">
        <v>3</v>
      </c>
      <c r="O20" s="109">
        <v>1476</v>
      </c>
      <c r="P20" s="109">
        <v>161</v>
      </c>
      <c r="Q20" s="109">
        <v>87</v>
      </c>
    </row>
    <row r="21" spans="2:17" x14ac:dyDescent="0.25">
      <c r="B21" s="109" t="s">
        <v>221</v>
      </c>
      <c r="C21" s="109" t="s">
        <v>222</v>
      </c>
      <c r="D21" s="109" t="s">
        <v>200</v>
      </c>
      <c r="E21" s="109">
        <v>2</v>
      </c>
      <c r="F21" s="109">
        <v>4</v>
      </c>
      <c r="H21" s="109">
        <v>5</v>
      </c>
      <c r="I21" s="109">
        <v>30045</v>
      </c>
      <c r="J21" s="109">
        <v>161</v>
      </c>
      <c r="K21" s="109">
        <v>19</v>
      </c>
      <c r="L21" s="109" t="s">
        <v>213</v>
      </c>
      <c r="M21" s="109" t="s">
        <v>179</v>
      </c>
      <c r="N21" s="109">
        <v>3</v>
      </c>
      <c r="O21" s="109">
        <v>1988</v>
      </c>
      <c r="P21" s="109">
        <v>153</v>
      </c>
      <c r="Q21" s="109">
        <v>87</v>
      </c>
    </row>
    <row r="22" spans="2:17" x14ac:dyDescent="0.25">
      <c r="B22" s="109" t="s">
        <v>223</v>
      </c>
      <c r="C22" s="109" t="s">
        <v>224</v>
      </c>
      <c r="D22" s="109" t="s">
        <v>187</v>
      </c>
      <c r="E22" s="109">
        <v>2</v>
      </c>
      <c r="F22" s="109">
        <v>1</v>
      </c>
      <c r="H22" s="109">
        <v>2</v>
      </c>
      <c r="I22" s="109">
        <v>29592</v>
      </c>
      <c r="J22" s="109">
        <v>105</v>
      </c>
      <c r="K22" s="109">
        <v>19</v>
      </c>
      <c r="L22" s="109" t="s">
        <v>213</v>
      </c>
      <c r="M22" s="109" t="s">
        <v>216</v>
      </c>
      <c r="N22" s="109">
        <v>2</v>
      </c>
      <c r="O22" s="109">
        <v>6</v>
      </c>
      <c r="P22" s="109">
        <v>160</v>
      </c>
      <c r="Q22" s="109">
        <v>90</v>
      </c>
    </row>
    <row r="23" spans="2:17" x14ac:dyDescent="0.25">
      <c r="B23" s="109" t="s">
        <v>225</v>
      </c>
      <c r="C23" s="109" t="s">
        <v>226</v>
      </c>
      <c r="D23" s="109" t="s">
        <v>177</v>
      </c>
      <c r="E23" s="109">
        <v>1</v>
      </c>
      <c r="F23" s="109">
        <v>4</v>
      </c>
      <c r="H23" s="109">
        <v>13</v>
      </c>
      <c r="I23" s="109">
        <v>29307</v>
      </c>
      <c r="J23" s="109">
        <v>34</v>
      </c>
      <c r="K23" s="109">
        <v>13</v>
      </c>
      <c r="L23" s="109" t="s">
        <v>213</v>
      </c>
      <c r="M23" s="109" t="s">
        <v>216</v>
      </c>
      <c r="N23" s="109">
        <v>4</v>
      </c>
      <c r="O23" s="109">
        <v>331</v>
      </c>
      <c r="P23" s="109">
        <v>169</v>
      </c>
      <c r="Q23" s="109">
        <v>60</v>
      </c>
    </row>
    <row r="24" spans="2:17" x14ac:dyDescent="0.25">
      <c r="B24" s="109" t="s">
        <v>227</v>
      </c>
      <c r="C24" s="109" t="s">
        <v>224</v>
      </c>
      <c r="D24" s="109" t="s">
        <v>200</v>
      </c>
      <c r="E24" s="109">
        <v>2</v>
      </c>
      <c r="F24" s="109">
        <v>1</v>
      </c>
      <c r="H24" s="109">
        <v>11</v>
      </c>
      <c r="I24" s="109">
        <v>30417</v>
      </c>
      <c r="J24" s="109">
        <v>32</v>
      </c>
      <c r="K24" s="109">
        <v>21</v>
      </c>
      <c r="L24" s="109" t="s">
        <v>213</v>
      </c>
      <c r="M24" s="109" t="s">
        <v>184</v>
      </c>
      <c r="N24" s="109">
        <v>4</v>
      </c>
      <c r="O24" s="109">
        <v>352</v>
      </c>
      <c r="P24" s="109">
        <v>162</v>
      </c>
      <c r="Q24" s="109">
        <v>64</v>
      </c>
    </row>
    <row r="25" spans="2:17" x14ac:dyDescent="0.25">
      <c r="B25" s="109" t="s">
        <v>228</v>
      </c>
      <c r="C25" s="109" t="s">
        <v>229</v>
      </c>
      <c r="D25" s="109" t="s">
        <v>177</v>
      </c>
      <c r="E25" s="109">
        <v>3</v>
      </c>
      <c r="F25" s="109">
        <v>3</v>
      </c>
      <c r="H25" s="109">
        <v>10</v>
      </c>
      <c r="I25" s="109">
        <v>29708</v>
      </c>
      <c r="J25" s="109">
        <v>40</v>
      </c>
      <c r="K25" s="109">
        <v>7</v>
      </c>
      <c r="L25" s="109"/>
      <c r="M25" s="109" t="s">
        <v>184</v>
      </c>
      <c r="N25" s="109">
        <v>3</v>
      </c>
      <c r="O25" s="109">
        <v>474</v>
      </c>
      <c r="P25" s="109">
        <v>177</v>
      </c>
      <c r="Q25" s="109">
        <v>100</v>
      </c>
    </row>
    <row r="26" spans="2:17" x14ac:dyDescent="0.25">
      <c r="B26" s="109" t="s">
        <v>230</v>
      </c>
      <c r="C26" s="109" t="s">
        <v>231</v>
      </c>
      <c r="D26" s="109" t="s">
        <v>177</v>
      </c>
      <c r="E26" s="109">
        <v>2</v>
      </c>
      <c r="F26" s="109">
        <v>3</v>
      </c>
      <c r="H26" s="109">
        <v>3</v>
      </c>
      <c r="I26" s="109">
        <v>29764</v>
      </c>
      <c r="J26" s="109">
        <v>61</v>
      </c>
      <c r="K26" s="109">
        <v>29</v>
      </c>
      <c r="L26" s="109" t="s">
        <v>213</v>
      </c>
      <c r="M26" s="109" t="s">
        <v>216</v>
      </c>
      <c r="N26" s="109">
        <v>0</v>
      </c>
      <c r="O26" s="109">
        <v>580</v>
      </c>
      <c r="P26" s="109">
        <v>168</v>
      </c>
      <c r="Q26" s="109">
        <v>81</v>
      </c>
    </row>
    <row r="27" spans="2:17" x14ac:dyDescent="0.25">
      <c r="B27" s="109" t="s">
        <v>232</v>
      </c>
      <c r="C27" s="109" t="s">
        <v>233</v>
      </c>
      <c r="D27" s="109" t="s">
        <v>177</v>
      </c>
      <c r="E27" s="109">
        <v>1</v>
      </c>
      <c r="F27" s="109">
        <v>4</v>
      </c>
      <c r="H27" s="109">
        <v>12</v>
      </c>
      <c r="I27" s="109">
        <v>30469</v>
      </c>
      <c r="J27" s="109">
        <v>89</v>
      </c>
      <c r="K27" s="109">
        <v>29</v>
      </c>
      <c r="L27" s="109" t="s">
        <v>178</v>
      </c>
      <c r="M27" s="109" t="s">
        <v>216</v>
      </c>
      <c r="N27" s="109">
        <v>4</v>
      </c>
      <c r="O27" s="109">
        <v>707</v>
      </c>
      <c r="P27" s="109">
        <v>156</v>
      </c>
      <c r="Q27" s="109">
        <v>61</v>
      </c>
    </row>
    <row r="28" spans="2:17" x14ac:dyDescent="0.25">
      <c r="B28" s="109" t="s">
        <v>234</v>
      </c>
      <c r="C28" s="109" t="s">
        <v>235</v>
      </c>
      <c r="D28" s="109" t="s">
        <v>182</v>
      </c>
      <c r="E28" s="109">
        <v>3</v>
      </c>
      <c r="F28" s="109">
        <v>2</v>
      </c>
      <c r="H28" s="109">
        <v>3</v>
      </c>
      <c r="I28" s="109">
        <v>30138</v>
      </c>
      <c r="J28" s="109">
        <v>177</v>
      </c>
      <c r="K28" s="109">
        <v>18</v>
      </c>
      <c r="L28" s="109" t="s">
        <v>183</v>
      </c>
      <c r="M28" s="109" t="s">
        <v>210</v>
      </c>
      <c r="N28" s="109">
        <v>4</v>
      </c>
      <c r="O28" s="109">
        <v>734</v>
      </c>
      <c r="P28" s="109">
        <v>180</v>
      </c>
      <c r="Q28" s="109">
        <v>81</v>
      </c>
    </row>
    <row r="29" spans="2:17" x14ac:dyDescent="0.25">
      <c r="B29" s="109" t="s">
        <v>190</v>
      </c>
      <c r="C29" s="109" t="s">
        <v>236</v>
      </c>
      <c r="D29" s="109" t="s">
        <v>182</v>
      </c>
      <c r="E29" s="109">
        <v>1</v>
      </c>
      <c r="F29" s="109">
        <v>1</v>
      </c>
      <c r="H29" s="109">
        <v>13</v>
      </c>
      <c r="I29" s="109">
        <v>30155</v>
      </c>
      <c r="J29" s="109">
        <v>112</v>
      </c>
      <c r="K29" s="109">
        <v>12</v>
      </c>
      <c r="L29" s="109" t="s">
        <v>178</v>
      </c>
      <c r="M29" s="109" t="s">
        <v>184</v>
      </c>
      <c r="N29" s="109">
        <v>4</v>
      </c>
      <c r="O29" s="109">
        <v>1214</v>
      </c>
      <c r="P29" s="109">
        <v>179</v>
      </c>
      <c r="Q29" s="109">
        <v>70</v>
      </c>
    </row>
    <row r="30" spans="2:17" x14ac:dyDescent="0.25">
      <c r="B30" s="109" t="s">
        <v>237</v>
      </c>
      <c r="C30" s="109" t="s">
        <v>238</v>
      </c>
      <c r="D30" s="109" t="s">
        <v>182</v>
      </c>
      <c r="E30" s="109">
        <v>2</v>
      </c>
      <c r="F30" s="109">
        <v>4</v>
      </c>
      <c r="H30" s="109">
        <v>9</v>
      </c>
      <c r="I30" s="109">
        <v>30383</v>
      </c>
      <c r="J30" s="109">
        <v>61</v>
      </c>
      <c r="K30" s="109">
        <v>14</v>
      </c>
      <c r="L30" s="109" t="s">
        <v>178</v>
      </c>
      <c r="M30" s="109" t="s">
        <v>189</v>
      </c>
      <c r="N30" s="109">
        <v>2</v>
      </c>
      <c r="O30" s="109">
        <v>1729</v>
      </c>
      <c r="P30" s="109">
        <v>169</v>
      </c>
      <c r="Q30" s="109">
        <v>80</v>
      </c>
    </row>
    <row r="31" spans="2:17" x14ac:dyDescent="0.25">
      <c r="B31" s="109" t="s">
        <v>239</v>
      </c>
      <c r="C31" s="109" t="s">
        <v>240</v>
      </c>
      <c r="D31" s="109" t="s">
        <v>200</v>
      </c>
      <c r="E31" s="109">
        <v>2</v>
      </c>
      <c r="F31" s="109">
        <v>1</v>
      </c>
      <c r="H31" s="109">
        <v>6</v>
      </c>
      <c r="I31" s="109">
        <v>29932</v>
      </c>
      <c r="J31" s="109">
        <v>113</v>
      </c>
      <c r="K31" s="109">
        <v>3</v>
      </c>
      <c r="L31" s="109" t="s">
        <v>178</v>
      </c>
      <c r="M31" s="109" t="s">
        <v>241</v>
      </c>
      <c r="N31" s="109">
        <v>4</v>
      </c>
      <c r="O31" s="109">
        <v>1878</v>
      </c>
      <c r="P31" s="109">
        <v>193</v>
      </c>
      <c r="Q31" s="109">
        <v>61</v>
      </c>
    </row>
    <row r="32" spans="2:17" x14ac:dyDescent="0.25">
      <c r="B32" s="109" t="s">
        <v>206</v>
      </c>
      <c r="C32" s="109" t="s">
        <v>242</v>
      </c>
      <c r="D32" s="109" t="s">
        <v>187</v>
      </c>
      <c r="E32" s="109">
        <v>1</v>
      </c>
      <c r="F32" s="109">
        <v>2</v>
      </c>
      <c r="H32" s="109">
        <v>0</v>
      </c>
      <c r="I32" s="109">
        <v>29841</v>
      </c>
      <c r="J32" s="109">
        <v>179</v>
      </c>
      <c r="K32" s="109">
        <v>1</v>
      </c>
      <c r="L32" s="109" t="s">
        <v>188</v>
      </c>
      <c r="M32" s="109" t="s">
        <v>241</v>
      </c>
      <c r="N32" s="109">
        <v>2</v>
      </c>
      <c r="O32" s="109">
        <v>1934</v>
      </c>
      <c r="P32" s="109">
        <v>178</v>
      </c>
      <c r="Q32" s="109">
        <v>88</v>
      </c>
    </row>
    <row r="33" spans="2:17" x14ac:dyDescent="0.25">
      <c r="B33" s="109" t="s">
        <v>243</v>
      </c>
      <c r="C33" s="109" t="s">
        <v>231</v>
      </c>
      <c r="D33" s="109" t="s">
        <v>200</v>
      </c>
      <c r="E33" s="109">
        <v>3</v>
      </c>
      <c r="F33" s="109">
        <v>1</v>
      </c>
      <c r="H33" s="109">
        <v>9</v>
      </c>
      <c r="I33" s="109">
        <v>30998</v>
      </c>
      <c r="J33" s="109">
        <v>99</v>
      </c>
      <c r="K33" s="109">
        <v>3</v>
      </c>
      <c r="L33" s="109" t="s">
        <v>213</v>
      </c>
      <c r="M33" s="109" t="s">
        <v>210</v>
      </c>
      <c r="N33" s="109">
        <v>2</v>
      </c>
      <c r="O33" s="109">
        <v>1957</v>
      </c>
      <c r="P33" s="109">
        <v>151</v>
      </c>
      <c r="Q33" s="109">
        <v>72</v>
      </c>
    </row>
    <row r="34" spans="2:17" x14ac:dyDescent="0.25">
      <c r="B34" s="109" t="s">
        <v>244</v>
      </c>
      <c r="C34" s="109" t="s">
        <v>245</v>
      </c>
      <c r="D34" s="109" t="s">
        <v>177</v>
      </c>
      <c r="E34" s="109">
        <v>2</v>
      </c>
      <c r="F34" s="109">
        <v>2</v>
      </c>
      <c r="H34" s="109">
        <v>13</v>
      </c>
      <c r="I34" s="109">
        <v>30569</v>
      </c>
      <c r="J34" s="109">
        <v>88</v>
      </c>
      <c r="K34" s="109">
        <v>21</v>
      </c>
      <c r="L34" s="109" t="s">
        <v>183</v>
      </c>
      <c r="M34" s="109" t="s">
        <v>179</v>
      </c>
      <c r="N34" s="109">
        <v>0</v>
      </c>
      <c r="O34" s="109">
        <v>492</v>
      </c>
      <c r="P34" s="109">
        <v>162</v>
      </c>
      <c r="Q34" s="109">
        <v>69</v>
      </c>
    </row>
    <row r="35" spans="2:17" x14ac:dyDescent="0.25">
      <c r="B35" s="109" t="s">
        <v>246</v>
      </c>
      <c r="C35" s="109" t="s">
        <v>247</v>
      </c>
      <c r="D35" s="109" t="s">
        <v>200</v>
      </c>
      <c r="E35" s="109">
        <v>1</v>
      </c>
      <c r="F35" s="109">
        <v>1</v>
      </c>
      <c r="H35" s="109">
        <v>4</v>
      </c>
      <c r="I35" s="109">
        <v>29346</v>
      </c>
      <c r="J35" s="109">
        <v>174</v>
      </c>
      <c r="K35" s="109">
        <v>2</v>
      </c>
      <c r="L35" s="109" t="s">
        <v>188</v>
      </c>
      <c r="M35" s="109" t="s">
        <v>210</v>
      </c>
      <c r="N35" s="109">
        <v>3</v>
      </c>
      <c r="O35" s="109">
        <v>540</v>
      </c>
      <c r="P35" s="109">
        <v>162</v>
      </c>
      <c r="Q35" s="109">
        <v>95</v>
      </c>
    </row>
    <row r="36" spans="2:17" x14ac:dyDescent="0.25">
      <c r="B36" s="109" t="s">
        <v>248</v>
      </c>
      <c r="C36" s="109" t="s">
        <v>202</v>
      </c>
      <c r="D36" s="109" t="s">
        <v>182</v>
      </c>
      <c r="E36" s="109">
        <v>3</v>
      </c>
      <c r="F36" s="109">
        <v>1</v>
      </c>
      <c r="H36" s="109">
        <v>7</v>
      </c>
      <c r="I36" s="109">
        <v>29993</v>
      </c>
      <c r="J36" s="109">
        <v>61</v>
      </c>
      <c r="K36" s="109">
        <v>3</v>
      </c>
      <c r="L36" s="109" t="s">
        <v>213</v>
      </c>
      <c r="M36" s="109" t="s">
        <v>179</v>
      </c>
      <c r="N36" s="109">
        <v>2</v>
      </c>
      <c r="O36" s="109">
        <v>555</v>
      </c>
      <c r="P36" s="109">
        <v>187</v>
      </c>
      <c r="Q36" s="109">
        <v>90</v>
      </c>
    </row>
    <row r="37" spans="2:17" x14ac:dyDescent="0.25">
      <c r="B37" s="109" t="s">
        <v>249</v>
      </c>
      <c r="C37" s="109" t="s">
        <v>191</v>
      </c>
      <c r="D37" s="109" t="s">
        <v>177</v>
      </c>
      <c r="E37" s="109">
        <v>2</v>
      </c>
      <c r="F37" s="109">
        <v>1</v>
      </c>
      <c r="H37" s="109">
        <v>2</v>
      </c>
      <c r="I37" s="109">
        <v>29804</v>
      </c>
      <c r="J37" s="109">
        <v>112</v>
      </c>
      <c r="K37" s="109">
        <v>11</v>
      </c>
      <c r="L37" s="109" t="s">
        <v>188</v>
      </c>
      <c r="M37" s="109" t="s">
        <v>184</v>
      </c>
      <c r="N37" s="109">
        <v>2</v>
      </c>
      <c r="O37" s="109">
        <v>952</v>
      </c>
      <c r="P37" s="109">
        <v>199</v>
      </c>
      <c r="Q37" s="109">
        <v>101</v>
      </c>
    </row>
    <row r="38" spans="2:17" x14ac:dyDescent="0.25">
      <c r="B38" s="109" t="s">
        <v>225</v>
      </c>
      <c r="C38" s="109" t="s">
        <v>250</v>
      </c>
      <c r="D38" s="109" t="s">
        <v>182</v>
      </c>
      <c r="E38" s="109">
        <v>2</v>
      </c>
      <c r="F38" s="109">
        <v>2</v>
      </c>
      <c r="H38" s="109">
        <v>6</v>
      </c>
      <c r="I38" s="109">
        <v>29914</v>
      </c>
      <c r="J38" s="109">
        <v>151</v>
      </c>
      <c r="K38" s="109">
        <v>20</v>
      </c>
      <c r="L38" s="109" t="s">
        <v>213</v>
      </c>
      <c r="M38" s="109" t="s">
        <v>203</v>
      </c>
      <c r="N38" s="109">
        <v>3</v>
      </c>
      <c r="O38" s="109">
        <v>1078</v>
      </c>
      <c r="P38" s="109">
        <v>186</v>
      </c>
      <c r="Q38" s="109">
        <v>49</v>
      </c>
    </row>
    <row r="39" spans="2:17" x14ac:dyDescent="0.25">
      <c r="B39" s="109" t="s">
        <v>251</v>
      </c>
      <c r="C39" s="109" t="s">
        <v>252</v>
      </c>
      <c r="D39" s="109" t="s">
        <v>182</v>
      </c>
      <c r="E39" s="109">
        <v>1</v>
      </c>
      <c r="F39" s="109">
        <v>2</v>
      </c>
      <c r="H39" s="109">
        <v>7</v>
      </c>
      <c r="I39" s="109">
        <v>30575</v>
      </c>
      <c r="J39" s="109">
        <v>140</v>
      </c>
      <c r="K39" s="109">
        <v>12</v>
      </c>
      <c r="L39" s="109" t="s">
        <v>213</v>
      </c>
      <c r="M39" s="109" t="s">
        <v>179</v>
      </c>
      <c r="N39" s="109">
        <v>1</v>
      </c>
      <c r="O39" s="109">
        <v>1201</v>
      </c>
      <c r="P39" s="109">
        <v>166</v>
      </c>
      <c r="Q39" s="109">
        <v>83</v>
      </c>
    </row>
    <row r="40" spans="2:17" x14ac:dyDescent="0.25">
      <c r="B40" s="109" t="s">
        <v>253</v>
      </c>
      <c r="C40" s="109" t="s">
        <v>254</v>
      </c>
      <c r="D40" s="109" t="s">
        <v>177</v>
      </c>
      <c r="E40" s="109">
        <v>1</v>
      </c>
      <c r="F40" s="109">
        <v>4</v>
      </c>
      <c r="H40" s="109">
        <v>8</v>
      </c>
      <c r="I40" s="109">
        <v>30668</v>
      </c>
      <c r="J40" s="109">
        <v>81</v>
      </c>
      <c r="K40" s="109">
        <v>2</v>
      </c>
      <c r="L40" s="109" t="s">
        <v>188</v>
      </c>
      <c r="M40" s="109" t="s">
        <v>184</v>
      </c>
      <c r="N40" s="109">
        <v>1</v>
      </c>
      <c r="O40" s="109">
        <v>1322</v>
      </c>
      <c r="P40" s="109">
        <v>162</v>
      </c>
      <c r="Q40" s="109">
        <v>63</v>
      </c>
    </row>
    <row r="41" spans="2:17" x14ac:dyDescent="0.25">
      <c r="B41" s="109" t="s">
        <v>255</v>
      </c>
      <c r="C41" s="109" t="s">
        <v>256</v>
      </c>
      <c r="D41" s="109" t="s">
        <v>177</v>
      </c>
      <c r="E41" s="109">
        <v>2</v>
      </c>
      <c r="F41" s="109">
        <v>4</v>
      </c>
      <c r="H41" s="109">
        <v>3</v>
      </c>
      <c r="I41" s="109">
        <v>30984</v>
      </c>
      <c r="J41" s="109">
        <v>43</v>
      </c>
      <c r="K41" s="109">
        <v>3</v>
      </c>
      <c r="L41" s="109" t="s">
        <v>178</v>
      </c>
      <c r="M41" s="109" t="s">
        <v>184</v>
      </c>
      <c r="N41" s="109">
        <v>4</v>
      </c>
      <c r="O41" s="109">
        <v>1573</v>
      </c>
      <c r="P41" s="109">
        <v>169</v>
      </c>
      <c r="Q41" s="109">
        <v>83</v>
      </c>
    </row>
    <row r="42" spans="2:17" x14ac:dyDescent="0.25">
      <c r="B42" s="109" t="s">
        <v>257</v>
      </c>
      <c r="C42" s="109" t="s">
        <v>258</v>
      </c>
      <c r="D42" s="109" t="s">
        <v>200</v>
      </c>
      <c r="E42" s="109">
        <v>3</v>
      </c>
      <c r="F42" s="109">
        <v>3</v>
      </c>
      <c r="H42" s="109">
        <v>11</v>
      </c>
      <c r="I42" s="109">
        <v>29801</v>
      </c>
      <c r="J42" s="109">
        <v>125</v>
      </c>
      <c r="K42" s="109">
        <v>9</v>
      </c>
      <c r="L42" s="109" t="s">
        <v>213</v>
      </c>
      <c r="M42" s="109" t="s">
        <v>189</v>
      </c>
      <c r="N42" s="109">
        <v>0</v>
      </c>
      <c r="O42" s="109">
        <v>1785</v>
      </c>
      <c r="P42" s="109">
        <v>156</v>
      </c>
      <c r="Q42" s="109">
        <v>73</v>
      </c>
    </row>
    <row r="43" spans="2:17" x14ac:dyDescent="0.25">
      <c r="B43" s="109" t="s">
        <v>259</v>
      </c>
      <c r="C43" s="109" t="s">
        <v>186</v>
      </c>
      <c r="D43" s="109" t="s">
        <v>177</v>
      </c>
      <c r="E43" s="109">
        <v>1</v>
      </c>
      <c r="F43" s="109">
        <v>1</v>
      </c>
      <c r="H43" s="109">
        <v>11</v>
      </c>
      <c r="I43" s="109">
        <v>29802</v>
      </c>
      <c r="J43" s="109">
        <v>36</v>
      </c>
      <c r="K43" s="109">
        <v>3</v>
      </c>
      <c r="L43" s="109" t="s">
        <v>178</v>
      </c>
      <c r="M43" s="109" t="s">
        <v>184</v>
      </c>
      <c r="N43" s="109">
        <v>2</v>
      </c>
      <c r="O43" s="109">
        <v>19</v>
      </c>
      <c r="P43" s="109">
        <v>165</v>
      </c>
      <c r="Q43" s="109">
        <v>57</v>
      </c>
    </row>
    <row r="44" spans="2:17" x14ac:dyDescent="0.25">
      <c r="B44" s="109" t="s">
        <v>260</v>
      </c>
      <c r="C44" s="109" t="s">
        <v>261</v>
      </c>
      <c r="D44" s="109" t="s">
        <v>177</v>
      </c>
      <c r="E44" s="109">
        <v>1</v>
      </c>
      <c r="F44" s="109">
        <v>1</v>
      </c>
      <c r="H44" s="109">
        <v>11</v>
      </c>
      <c r="I44" s="109">
        <v>29896</v>
      </c>
      <c r="J44" s="109">
        <v>140</v>
      </c>
      <c r="K44" s="109">
        <v>21</v>
      </c>
      <c r="L44" s="109" t="s">
        <v>213</v>
      </c>
      <c r="M44" s="109" t="s">
        <v>241</v>
      </c>
      <c r="N44" s="109">
        <v>3</v>
      </c>
      <c r="O44" s="109">
        <v>185</v>
      </c>
      <c r="P44" s="109">
        <v>151</v>
      </c>
      <c r="Q44" s="109">
        <v>74</v>
      </c>
    </row>
    <row r="45" spans="2:17" x14ac:dyDescent="0.25">
      <c r="B45" s="109" t="s">
        <v>262</v>
      </c>
      <c r="C45" s="109" t="s">
        <v>263</v>
      </c>
      <c r="D45" s="109" t="s">
        <v>200</v>
      </c>
      <c r="E45" s="109">
        <v>1</v>
      </c>
      <c r="F45" s="109">
        <v>2</v>
      </c>
      <c r="H45" s="109">
        <v>13</v>
      </c>
      <c r="I45" s="109">
        <v>30745</v>
      </c>
      <c r="J45" s="109">
        <v>29</v>
      </c>
      <c r="K45" s="109">
        <v>18</v>
      </c>
      <c r="L45" s="109" t="s">
        <v>178</v>
      </c>
      <c r="M45" s="109" t="s">
        <v>203</v>
      </c>
      <c r="N45" s="109">
        <v>0</v>
      </c>
      <c r="O45" s="109">
        <v>277</v>
      </c>
      <c r="P45" s="109">
        <v>164</v>
      </c>
      <c r="Q45" s="109">
        <v>96</v>
      </c>
    </row>
    <row r="46" spans="2:17" x14ac:dyDescent="0.25">
      <c r="B46" s="109" t="s">
        <v>264</v>
      </c>
      <c r="C46" s="109" t="s">
        <v>195</v>
      </c>
      <c r="D46" s="109" t="s">
        <v>187</v>
      </c>
      <c r="E46" s="109">
        <v>3</v>
      </c>
      <c r="F46" s="109">
        <v>3</v>
      </c>
      <c r="H46" s="109">
        <v>2</v>
      </c>
      <c r="I46" s="109">
        <v>30836</v>
      </c>
      <c r="J46" s="109">
        <v>55</v>
      </c>
      <c r="K46" s="109">
        <v>13</v>
      </c>
      <c r="L46" s="109" t="s">
        <v>213</v>
      </c>
      <c r="M46" s="109" t="s">
        <v>210</v>
      </c>
      <c r="N46" s="109">
        <v>4</v>
      </c>
      <c r="O46" s="109">
        <v>609</v>
      </c>
      <c r="P46" s="109">
        <v>171</v>
      </c>
      <c r="Q46" s="109">
        <v>109</v>
      </c>
    </row>
    <row r="47" spans="2:17" x14ac:dyDescent="0.25">
      <c r="B47" s="109" t="s">
        <v>265</v>
      </c>
      <c r="C47" s="109" t="s">
        <v>266</v>
      </c>
      <c r="D47" s="109" t="s">
        <v>187</v>
      </c>
      <c r="E47" s="109">
        <v>2</v>
      </c>
      <c r="F47" s="109">
        <v>3</v>
      </c>
      <c r="H47" s="109">
        <v>9</v>
      </c>
      <c r="I47" s="109">
        <v>31016</v>
      </c>
      <c r="J47" s="109">
        <v>160</v>
      </c>
      <c r="K47" s="109">
        <v>16</v>
      </c>
      <c r="L47" s="109" t="s">
        <v>188</v>
      </c>
      <c r="M47" s="109" t="s">
        <v>210</v>
      </c>
      <c r="N47" s="109">
        <v>1</v>
      </c>
      <c r="O47" s="109">
        <v>1288</v>
      </c>
      <c r="P47" s="109">
        <v>168</v>
      </c>
      <c r="Q47" s="109">
        <v>106</v>
      </c>
    </row>
    <row r="48" spans="2:17" x14ac:dyDescent="0.25">
      <c r="B48" s="109" t="s">
        <v>267</v>
      </c>
      <c r="C48" s="109" t="s">
        <v>268</v>
      </c>
      <c r="D48" s="109" t="s">
        <v>187</v>
      </c>
      <c r="E48" s="109">
        <v>1</v>
      </c>
      <c r="F48" s="109">
        <v>1</v>
      </c>
      <c r="H48" s="109">
        <v>8</v>
      </c>
      <c r="I48" s="109">
        <v>30696</v>
      </c>
      <c r="J48" s="109">
        <v>82</v>
      </c>
      <c r="K48" s="109">
        <v>22</v>
      </c>
      <c r="L48" s="109" t="s">
        <v>178</v>
      </c>
      <c r="M48" s="109" t="s">
        <v>216</v>
      </c>
      <c r="N48" s="109">
        <v>2</v>
      </c>
      <c r="O48" s="109">
        <v>1437</v>
      </c>
      <c r="P48" s="109">
        <v>181</v>
      </c>
      <c r="Q48" s="109">
        <v>75</v>
      </c>
    </row>
    <row r="49" spans="2:17" x14ac:dyDescent="0.25">
      <c r="B49" s="109" t="s">
        <v>269</v>
      </c>
      <c r="C49" s="109" t="s">
        <v>270</v>
      </c>
      <c r="D49" s="109" t="s">
        <v>187</v>
      </c>
      <c r="E49" s="109">
        <v>2</v>
      </c>
      <c r="F49" s="109">
        <v>1</v>
      </c>
      <c r="H49" s="109">
        <v>1</v>
      </c>
      <c r="I49" s="109">
        <v>30963</v>
      </c>
      <c r="J49" s="109">
        <v>178</v>
      </c>
      <c r="K49" s="109">
        <v>4</v>
      </c>
      <c r="L49" s="109" t="s">
        <v>183</v>
      </c>
      <c r="M49" s="109" t="s">
        <v>179</v>
      </c>
      <c r="N49" s="109">
        <v>3</v>
      </c>
      <c r="O49" s="109">
        <v>1532</v>
      </c>
      <c r="P49" s="109">
        <v>188</v>
      </c>
      <c r="Q49" s="109">
        <v>89</v>
      </c>
    </row>
    <row r="50" spans="2:17" x14ac:dyDescent="0.25">
      <c r="B50" s="109" t="s">
        <v>253</v>
      </c>
      <c r="C50" s="109" t="s">
        <v>271</v>
      </c>
      <c r="D50" s="109" t="s">
        <v>200</v>
      </c>
      <c r="E50" s="109">
        <v>2</v>
      </c>
      <c r="F50" s="109">
        <v>1</v>
      </c>
      <c r="H50" s="109">
        <v>3</v>
      </c>
      <c r="I50" s="109">
        <v>30595</v>
      </c>
      <c r="J50" s="109">
        <v>95</v>
      </c>
      <c r="K50" s="109">
        <v>5</v>
      </c>
      <c r="L50" s="109" t="s">
        <v>183</v>
      </c>
      <c r="M50" s="109" t="s">
        <v>203</v>
      </c>
      <c r="N50" s="109">
        <v>2</v>
      </c>
      <c r="O50" s="109">
        <v>1782</v>
      </c>
      <c r="P50" s="109">
        <v>192</v>
      </c>
      <c r="Q50" s="109">
        <v>64</v>
      </c>
    </row>
    <row r="51" spans="2:17" x14ac:dyDescent="0.25">
      <c r="B51" s="109" t="s">
        <v>185</v>
      </c>
      <c r="C51" s="109" t="s">
        <v>272</v>
      </c>
      <c r="D51" s="109" t="s">
        <v>177</v>
      </c>
      <c r="E51" s="109">
        <v>3</v>
      </c>
      <c r="F51" s="109">
        <v>2</v>
      </c>
      <c r="H51" s="109">
        <v>2</v>
      </c>
      <c r="I51" s="109">
        <v>30531</v>
      </c>
      <c r="J51" s="109">
        <v>132</v>
      </c>
      <c r="K51" s="109">
        <v>4</v>
      </c>
      <c r="L51" s="109" t="s">
        <v>178</v>
      </c>
      <c r="M51" s="109" t="s">
        <v>216</v>
      </c>
      <c r="N51" s="109">
        <v>0</v>
      </c>
      <c r="O51" s="109">
        <v>1782</v>
      </c>
      <c r="P51" s="109">
        <v>185</v>
      </c>
      <c r="Q51" s="109">
        <v>59</v>
      </c>
    </row>
    <row r="52" spans="2:17" x14ac:dyDescent="0.25">
      <c r="B52" s="109" t="s">
        <v>273</v>
      </c>
      <c r="C52" s="109" t="s">
        <v>197</v>
      </c>
      <c r="D52" s="109" t="s">
        <v>187</v>
      </c>
      <c r="E52" s="109">
        <v>1</v>
      </c>
      <c r="F52" s="109">
        <v>1</v>
      </c>
      <c r="H52" s="109">
        <v>6</v>
      </c>
      <c r="I52" s="109">
        <v>29238</v>
      </c>
      <c r="J52" s="109">
        <v>71</v>
      </c>
      <c r="K52" s="109">
        <v>14</v>
      </c>
      <c r="L52" s="109" t="s">
        <v>178</v>
      </c>
      <c r="M52" s="109" t="s">
        <v>203</v>
      </c>
      <c r="N52" s="109">
        <v>3</v>
      </c>
      <c r="O52" s="109">
        <v>1837</v>
      </c>
      <c r="P52" s="109">
        <v>179</v>
      </c>
      <c r="Q52" s="109">
        <v>72</v>
      </c>
    </row>
    <row r="53" spans="2:17" x14ac:dyDescent="0.25">
      <c r="B53" s="109" t="s">
        <v>274</v>
      </c>
      <c r="C53" s="109" t="s">
        <v>275</v>
      </c>
      <c r="D53" s="109" t="s">
        <v>177</v>
      </c>
      <c r="E53" s="109">
        <v>2</v>
      </c>
      <c r="F53" s="109">
        <v>3</v>
      </c>
      <c r="H53" s="109">
        <v>1</v>
      </c>
      <c r="I53" s="109">
        <v>30938</v>
      </c>
      <c r="J53" s="109">
        <v>77</v>
      </c>
      <c r="K53" s="109">
        <v>20</v>
      </c>
      <c r="L53" s="109" t="s">
        <v>178</v>
      </c>
      <c r="M53" s="109" t="s">
        <v>179</v>
      </c>
      <c r="N53" s="109">
        <v>4</v>
      </c>
      <c r="O53" s="109">
        <v>295</v>
      </c>
      <c r="P53" s="109">
        <v>164</v>
      </c>
      <c r="Q53" s="109">
        <v>100</v>
      </c>
    </row>
    <row r="54" spans="2:17" x14ac:dyDescent="0.25">
      <c r="B54" s="109" t="s">
        <v>276</v>
      </c>
      <c r="C54" s="109" t="s">
        <v>277</v>
      </c>
      <c r="D54" s="109" t="s">
        <v>187</v>
      </c>
      <c r="E54" s="109">
        <v>3</v>
      </c>
      <c r="F54" s="109">
        <v>4</v>
      </c>
      <c r="H54" s="109">
        <v>7</v>
      </c>
      <c r="I54" s="109">
        <v>30583</v>
      </c>
      <c r="J54" s="109">
        <v>78</v>
      </c>
      <c r="K54" s="109">
        <v>24</v>
      </c>
      <c r="L54" s="109" t="s">
        <v>188</v>
      </c>
      <c r="M54" s="109" t="s">
        <v>203</v>
      </c>
      <c r="N54" s="109">
        <v>0</v>
      </c>
      <c r="O54" s="109">
        <v>391</v>
      </c>
      <c r="P54" s="109">
        <v>184</v>
      </c>
      <c r="Q54" s="109">
        <v>58</v>
      </c>
    </row>
    <row r="55" spans="2:17" x14ac:dyDescent="0.25">
      <c r="B55" s="109" t="s">
        <v>278</v>
      </c>
      <c r="C55" s="109" t="s">
        <v>279</v>
      </c>
      <c r="D55" s="109" t="s">
        <v>187</v>
      </c>
      <c r="E55" s="109">
        <v>3</v>
      </c>
      <c r="F55" s="109">
        <v>3</v>
      </c>
      <c r="H55" s="109">
        <v>12</v>
      </c>
      <c r="I55" s="109">
        <v>29224</v>
      </c>
      <c r="J55" s="109">
        <v>168</v>
      </c>
      <c r="K55" s="109">
        <v>24</v>
      </c>
      <c r="L55" s="109" t="s">
        <v>183</v>
      </c>
      <c r="M55" s="109" t="s">
        <v>241</v>
      </c>
      <c r="N55" s="109">
        <v>3</v>
      </c>
      <c r="O55" s="109">
        <v>418</v>
      </c>
      <c r="P55" s="109">
        <v>151</v>
      </c>
      <c r="Q55" s="109">
        <v>95</v>
      </c>
    </row>
    <row r="56" spans="2:17" x14ac:dyDescent="0.25">
      <c r="B56" s="109" t="s">
        <v>280</v>
      </c>
      <c r="C56" s="109" t="s">
        <v>281</v>
      </c>
      <c r="D56" s="109" t="s">
        <v>187</v>
      </c>
      <c r="E56" s="109">
        <v>1</v>
      </c>
      <c r="F56" s="109">
        <v>1</v>
      </c>
      <c r="H56" s="109">
        <v>11</v>
      </c>
      <c r="I56" s="109">
        <v>29975</v>
      </c>
      <c r="J56" s="109">
        <v>53</v>
      </c>
      <c r="K56" s="109">
        <v>24</v>
      </c>
      <c r="L56" s="109"/>
      <c r="M56" s="109" t="s">
        <v>184</v>
      </c>
      <c r="N56" s="109">
        <v>4</v>
      </c>
      <c r="O56" s="109">
        <v>510</v>
      </c>
      <c r="P56" s="109">
        <v>196</v>
      </c>
      <c r="Q56" s="109">
        <v>61</v>
      </c>
    </row>
    <row r="57" spans="2:17" x14ac:dyDescent="0.25">
      <c r="B57" s="109" t="s">
        <v>282</v>
      </c>
      <c r="C57" s="109" t="s">
        <v>283</v>
      </c>
      <c r="D57" s="109" t="s">
        <v>200</v>
      </c>
      <c r="E57" s="109">
        <v>2</v>
      </c>
      <c r="F57" s="109">
        <v>1</v>
      </c>
      <c r="H57" s="109">
        <v>6</v>
      </c>
      <c r="I57" s="109">
        <v>29905</v>
      </c>
      <c r="J57" s="109">
        <v>89</v>
      </c>
      <c r="K57" s="109">
        <v>4</v>
      </c>
      <c r="L57" s="109" t="s">
        <v>183</v>
      </c>
      <c r="M57" s="109" t="s">
        <v>216</v>
      </c>
      <c r="N57" s="109">
        <v>4</v>
      </c>
      <c r="O57" s="109">
        <v>548</v>
      </c>
      <c r="P57" s="109">
        <v>176</v>
      </c>
      <c r="Q57" s="109">
        <v>84</v>
      </c>
    </row>
    <row r="58" spans="2:17" x14ac:dyDescent="0.25">
      <c r="B58" s="109" t="s">
        <v>180</v>
      </c>
      <c r="C58" s="109" t="s">
        <v>284</v>
      </c>
      <c r="D58" s="109" t="s">
        <v>182</v>
      </c>
      <c r="E58" s="109">
        <v>3</v>
      </c>
      <c r="F58" s="109">
        <v>1</v>
      </c>
      <c r="H58" s="109">
        <v>1</v>
      </c>
      <c r="I58" s="109">
        <v>29281</v>
      </c>
      <c r="J58" s="109">
        <v>127</v>
      </c>
      <c r="K58" s="109">
        <v>8</v>
      </c>
      <c r="L58" s="109" t="s">
        <v>183</v>
      </c>
      <c r="M58" s="109" t="s">
        <v>179</v>
      </c>
      <c r="N58" s="109">
        <v>0</v>
      </c>
      <c r="O58" s="109">
        <v>1446</v>
      </c>
      <c r="P58" s="109">
        <v>152</v>
      </c>
      <c r="Q58" s="109">
        <v>78</v>
      </c>
    </row>
    <row r="59" spans="2:17" x14ac:dyDescent="0.25">
      <c r="B59" s="109" t="s">
        <v>274</v>
      </c>
      <c r="C59" s="109" t="s">
        <v>285</v>
      </c>
      <c r="D59" s="109" t="s">
        <v>200</v>
      </c>
      <c r="E59" s="109">
        <v>3</v>
      </c>
      <c r="F59" s="109">
        <v>1</v>
      </c>
      <c r="H59" s="109">
        <v>8</v>
      </c>
      <c r="I59" s="109">
        <v>30341</v>
      </c>
      <c r="J59" s="109">
        <v>194</v>
      </c>
      <c r="K59" s="109">
        <v>9</v>
      </c>
      <c r="L59" s="109" t="s">
        <v>178</v>
      </c>
      <c r="M59" s="109" t="s">
        <v>210</v>
      </c>
      <c r="N59" s="109">
        <v>4</v>
      </c>
      <c r="O59" s="109">
        <v>1872</v>
      </c>
      <c r="P59" s="109">
        <v>151</v>
      </c>
      <c r="Q59" s="109">
        <v>74</v>
      </c>
    </row>
    <row r="60" spans="2:17" x14ac:dyDescent="0.25">
      <c r="B60" s="109" t="s">
        <v>286</v>
      </c>
      <c r="C60" s="109" t="s">
        <v>287</v>
      </c>
      <c r="D60" s="109" t="s">
        <v>182</v>
      </c>
      <c r="E60" s="109">
        <v>3</v>
      </c>
      <c r="F60" s="109">
        <v>4</v>
      </c>
      <c r="H60" s="109">
        <v>12</v>
      </c>
      <c r="I60" s="109">
        <v>29470</v>
      </c>
      <c r="J60" s="109">
        <v>179</v>
      </c>
      <c r="K60" s="109">
        <v>27</v>
      </c>
      <c r="L60" s="109" t="s">
        <v>213</v>
      </c>
      <c r="M60" s="109" t="s">
        <v>189</v>
      </c>
      <c r="N60" s="109">
        <v>2</v>
      </c>
      <c r="O60" s="109">
        <v>288</v>
      </c>
      <c r="P60" s="109">
        <v>153</v>
      </c>
      <c r="Q60" s="109">
        <v>64</v>
      </c>
    </row>
    <row r="61" spans="2:17" x14ac:dyDescent="0.25">
      <c r="B61" s="109" t="s">
        <v>288</v>
      </c>
      <c r="C61" s="109" t="s">
        <v>289</v>
      </c>
      <c r="D61" s="109" t="s">
        <v>200</v>
      </c>
      <c r="E61" s="109">
        <v>3</v>
      </c>
      <c r="F61" s="109">
        <v>2</v>
      </c>
      <c r="H61" s="109">
        <v>7</v>
      </c>
      <c r="I61" s="109">
        <v>30716</v>
      </c>
      <c r="J61" s="109">
        <v>186</v>
      </c>
      <c r="K61" s="109">
        <v>25</v>
      </c>
      <c r="L61" s="109" t="s">
        <v>178</v>
      </c>
      <c r="M61" s="109" t="s">
        <v>241</v>
      </c>
      <c r="N61" s="109">
        <v>0</v>
      </c>
      <c r="O61" s="109">
        <v>395</v>
      </c>
      <c r="P61" s="109">
        <v>183</v>
      </c>
      <c r="Q61" s="109">
        <v>69</v>
      </c>
    </row>
    <row r="62" spans="2:17" x14ac:dyDescent="0.25">
      <c r="B62" s="109" t="s">
        <v>290</v>
      </c>
      <c r="C62" s="109" t="s">
        <v>268</v>
      </c>
      <c r="D62" s="109" t="s">
        <v>177</v>
      </c>
      <c r="E62" s="109">
        <v>3</v>
      </c>
      <c r="F62" s="109">
        <v>1</v>
      </c>
      <c r="H62" s="109">
        <v>2</v>
      </c>
      <c r="I62" s="109">
        <v>29973</v>
      </c>
      <c r="J62" s="109">
        <v>66</v>
      </c>
      <c r="K62" s="109">
        <v>5</v>
      </c>
      <c r="L62" s="109" t="s">
        <v>213</v>
      </c>
      <c r="M62" s="109" t="s">
        <v>216</v>
      </c>
      <c r="N62" s="109">
        <v>2</v>
      </c>
      <c r="O62" s="109">
        <v>906</v>
      </c>
      <c r="P62" s="109">
        <v>181</v>
      </c>
      <c r="Q62" s="109">
        <v>79</v>
      </c>
    </row>
    <row r="63" spans="2:17" x14ac:dyDescent="0.25">
      <c r="B63" s="109" t="s">
        <v>291</v>
      </c>
      <c r="C63" s="109" t="s">
        <v>292</v>
      </c>
      <c r="D63" s="109" t="s">
        <v>182</v>
      </c>
      <c r="E63" s="109">
        <v>3</v>
      </c>
      <c r="F63" s="109">
        <v>1</v>
      </c>
      <c r="H63" s="109">
        <v>5</v>
      </c>
      <c r="I63" s="109">
        <v>29779</v>
      </c>
      <c r="J63" s="109">
        <v>8</v>
      </c>
      <c r="K63" s="109">
        <v>22</v>
      </c>
      <c r="L63" s="109" t="s">
        <v>178</v>
      </c>
      <c r="M63" s="109" t="s">
        <v>241</v>
      </c>
      <c r="N63" s="109">
        <v>4</v>
      </c>
      <c r="O63" s="109">
        <v>1006</v>
      </c>
      <c r="P63" s="109">
        <v>161</v>
      </c>
      <c r="Q63" s="109">
        <v>46</v>
      </c>
    </row>
    <row r="64" spans="2:17" x14ac:dyDescent="0.25">
      <c r="B64" s="109" t="s">
        <v>293</v>
      </c>
      <c r="C64" s="109" t="s">
        <v>233</v>
      </c>
      <c r="D64" s="109" t="s">
        <v>177</v>
      </c>
      <c r="E64" s="109">
        <v>2</v>
      </c>
      <c r="F64" s="109">
        <v>2</v>
      </c>
      <c r="H64" s="109">
        <v>8</v>
      </c>
      <c r="I64" s="109">
        <v>30962</v>
      </c>
      <c r="J64" s="109">
        <v>6</v>
      </c>
      <c r="K64" s="109">
        <v>12</v>
      </c>
      <c r="L64" s="109" t="s">
        <v>188</v>
      </c>
      <c r="M64" s="109" t="s">
        <v>179</v>
      </c>
      <c r="N64" s="109">
        <v>1</v>
      </c>
      <c r="O64" s="109">
        <v>1220</v>
      </c>
      <c r="P64" s="109">
        <v>194</v>
      </c>
      <c r="Q64" s="109">
        <v>73</v>
      </c>
    </row>
    <row r="65" spans="2:17" x14ac:dyDescent="0.25">
      <c r="B65" s="109" t="s">
        <v>294</v>
      </c>
      <c r="C65" s="109" t="s">
        <v>295</v>
      </c>
      <c r="D65" s="109" t="s">
        <v>177</v>
      </c>
      <c r="E65" s="109">
        <v>2</v>
      </c>
      <c r="F65" s="109">
        <v>2</v>
      </c>
      <c r="H65" s="109">
        <v>1</v>
      </c>
      <c r="I65" s="109">
        <v>30553</v>
      </c>
      <c r="J65" s="109">
        <v>147</v>
      </c>
      <c r="K65" s="109">
        <v>21</v>
      </c>
      <c r="L65" s="109" t="s">
        <v>178</v>
      </c>
      <c r="M65" s="109" t="s">
        <v>203</v>
      </c>
      <c r="N65" s="109">
        <v>2</v>
      </c>
      <c r="O65" s="109">
        <v>1313</v>
      </c>
      <c r="P65" s="109">
        <v>186</v>
      </c>
      <c r="Q65" s="109">
        <v>73</v>
      </c>
    </row>
    <row r="66" spans="2:17" x14ac:dyDescent="0.25">
      <c r="B66" s="109" t="s">
        <v>280</v>
      </c>
      <c r="C66" s="109" t="s">
        <v>296</v>
      </c>
      <c r="D66" s="109" t="s">
        <v>200</v>
      </c>
      <c r="E66" s="109">
        <v>3</v>
      </c>
      <c r="F66" s="109">
        <v>1</v>
      </c>
      <c r="H66" s="109">
        <v>13</v>
      </c>
      <c r="I66" s="109">
        <v>30568</v>
      </c>
      <c r="J66" s="109">
        <v>104</v>
      </c>
      <c r="K66" s="109">
        <v>2</v>
      </c>
      <c r="L66" s="109" t="s">
        <v>178</v>
      </c>
      <c r="M66" s="109" t="s">
        <v>179</v>
      </c>
      <c r="N66" s="109">
        <v>1</v>
      </c>
      <c r="O66" s="109">
        <v>1350</v>
      </c>
      <c r="P66" s="109">
        <v>166</v>
      </c>
      <c r="Q66" s="109">
        <v>50</v>
      </c>
    </row>
    <row r="67" spans="2:17" x14ac:dyDescent="0.25">
      <c r="B67" s="109" t="s">
        <v>297</v>
      </c>
      <c r="C67" s="109" t="s">
        <v>298</v>
      </c>
      <c r="D67" s="109" t="s">
        <v>182</v>
      </c>
      <c r="E67" s="109">
        <v>1</v>
      </c>
      <c r="F67" s="109">
        <v>2</v>
      </c>
      <c r="H67" s="109">
        <v>8</v>
      </c>
      <c r="I67" s="109">
        <v>30169</v>
      </c>
      <c r="J67" s="109">
        <v>11</v>
      </c>
      <c r="K67" s="109">
        <v>14</v>
      </c>
      <c r="L67" s="109" t="s">
        <v>183</v>
      </c>
      <c r="M67" s="109" t="s">
        <v>203</v>
      </c>
      <c r="N67" s="109">
        <v>3</v>
      </c>
      <c r="O67" s="109">
        <v>1614</v>
      </c>
      <c r="P67" s="109">
        <v>192</v>
      </c>
      <c r="Q67" s="109">
        <v>67</v>
      </c>
    </row>
    <row r="68" spans="2:17" x14ac:dyDescent="0.25">
      <c r="B68" s="109" t="s">
        <v>299</v>
      </c>
      <c r="C68" s="109" t="s">
        <v>218</v>
      </c>
      <c r="D68" s="109" t="s">
        <v>177</v>
      </c>
      <c r="E68" s="109">
        <v>3</v>
      </c>
      <c r="F68" s="109">
        <v>2</v>
      </c>
      <c r="H68" s="109">
        <v>9</v>
      </c>
      <c r="I68" s="109">
        <v>30282</v>
      </c>
      <c r="J68" s="109">
        <v>122</v>
      </c>
      <c r="K68" s="109">
        <v>2</v>
      </c>
      <c r="L68" s="109" t="s">
        <v>213</v>
      </c>
      <c r="M68" s="109" t="s">
        <v>203</v>
      </c>
      <c r="N68" s="109">
        <v>1</v>
      </c>
      <c r="O68" s="109">
        <v>1971</v>
      </c>
      <c r="P68" s="109">
        <v>161</v>
      </c>
      <c r="Q68" s="109">
        <v>95</v>
      </c>
    </row>
    <row r="69" spans="2:17" x14ac:dyDescent="0.25">
      <c r="B69" s="109" t="s">
        <v>230</v>
      </c>
      <c r="C69" s="109" t="s">
        <v>300</v>
      </c>
      <c r="D69" s="109" t="s">
        <v>182</v>
      </c>
      <c r="E69" s="109">
        <v>3</v>
      </c>
      <c r="F69" s="109">
        <v>2</v>
      </c>
      <c r="H69" s="109">
        <v>3</v>
      </c>
      <c r="I69" s="109">
        <v>30372</v>
      </c>
      <c r="J69" s="109">
        <v>182</v>
      </c>
      <c r="K69" s="109">
        <v>23</v>
      </c>
      <c r="L69" s="109" t="s">
        <v>188</v>
      </c>
      <c r="M69" s="109" t="s">
        <v>241</v>
      </c>
      <c r="N69" s="109">
        <v>3</v>
      </c>
      <c r="O69" s="109">
        <v>412</v>
      </c>
      <c r="P69" s="109">
        <v>180</v>
      </c>
      <c r="Q69" s="109">
        <v>80</v>
      </c>
    </row>
    <row r="70" spans="2:17" x14ac:dyDescent="0.25">
      <c r="B70" s="109" t="s">
        <v>301</v>
      </c>
      <c r="C70" s="109" t="s">
        <v>302</v>
      </c>
      <c r="D70" s="109" t="s">
        <v>182</v>
      </c>
      <c r="E70" s="109">
        <v>2</v>
      </c>
      <c r="F70" s="109">
        <v>1</v>
      </c>
      <c r="H70" s="109">
        <v>1</v>
      </c>
      <c r="I70" s="109">
        <v>31048</v>
      </c>
      <c r="J70" s="109">
        <v>113</v>
      </c>
      <c r="K70" s="109">
        <v>28</v>
      </c>
      <c r="L70" s="109" t="s">
        <v>183</v>
      </c>
      <c r="M70" s="109" t="s">
        <v>203</v>
      </c>
      <c r="N70" s="109">
        <v>2</v>
      </c>
      <c r="O70" s="109">
        <v>1353</v>
      </c>
      <c r="P70" s="109">
        <v>174</v>
      </c>
      <c r="Q70" s="109">
        <v>47</v>
      </c>
    </row>
    <row r="71" spans="2:17" x14ac:dyDescent="0.25">
      <c r="B71" s="109" t="s">
        <v>303</v>
      </c>
      <c r="C71" s="109" t="s">
        <v>304</v>
      </c>
      <c r="D71" s="109" t="s">
        <v>177</v>
      </c>
      <c r="E71" s="109">
        <v>1</v>
      </c>
      <c r="F71" s="109">
        <v>4</v>
      </c>
      <c r="H71" s="109">
        <v>12</v>
      </c>
      <c r="I71" s="109">
        <v>30453</v>
      </c>
      <c r="J71" s="109">
        <v>162</v>
      </c>
      <c r="K71" s="109">
        <v>0</v>
      </c>
      <c r="L71" s="109" t="s">
        <v>213</v>
      </c>
      <c r="M71" s="109" t="s">
        <v>203</v>
      </c>
      <c r="N71" s="109">
        <v>3</v>
      </c>
      <c r="O71" s="109">
        <v>1372</v>
      </c>
      <c r="P71" s="109">
        <v>178</v>
      </c>
      <c r="Q71" s="109">
        <v>88</v>
      </c>
    </row>
    <row r="72" spans="2:17" x14ac:dyDescent="0.25">
      <c r="B72" s="109" t="s">
        <v>274</v>
      </c>
      <c r="C72" s="109" t="s">
        <v>305</v>
      </c>
      <c r="D72" s="109" t="s">
        <v>187</v>
      </c>
      <c r="E72" s="109">
        <v>3</v>
      </c>
      <c r="F72" s="109">
        <v>4</v>
      </c>
      <c r="H72" s="109">
        <v>5</v>
      </c>
      <c r="I72" s="109">
        <v>30603</v>
      </c>
      <c r="J72" s="109">
        <v>134</v>
      </c>
      <c r="K72" s="109">
        <v>1</v>
      </c>
      <c r="L72" s="109" t="s">
        <v>183</v>
      </c>
      <c r="M72" s="109" t="s">
        <v>179</v>
      </c>
      <c r="N72" s="109">
        <v>4</v>
      </c>
      <c r="O72" s="109">
        <v>555</v>
      </c>
      <c r="P72" s="109">
        <v>194</v>
      </c>
      <c r="Q72" s="109">
        <v>74</v>
      </c>
    </row>
    <row r="73" spans="2:17" x14ac:dyDescent="0.25">
      <c r="B73" s="109" t="s">
        <v>306</v>
      </c>
      <c r="C73" s="109" t="s">
        <v>307</v>
      </c>
      <c r="D73" s="109" t="s">
        <v>187</v>
      </c>
      <c r="E73" s="109">
        <v>3</v>
      </c>
      <c r="F73" s="109">
        <v>2</v>
      </c>
      <c r="H73" s="109">
        <v>10</v>
      </c>
      <c r="I73" s="109">
        <v>29273</v>
      </c>
      <c r="J73" s="109">
        <v>115</v>
      </c>
      <c r="K73" s="109">
        <v>6</v>
      </c>
      <c r="L73" s="109" t="s">
        <v>183</v>
      </c>
      <c r="M73" s="109" t="s">
        <v>189</v>
      </c>
      <c r="N73" s="109">
        <v>2</v>
      </c>
      <c r="O73" s="109">
        <v>1205</v>
      </c>
      <c r="P73" s="109">
        <v>176</v>
      </c>
      <c r="Q73" s="109">
        <v>64</v>
      </c>
    </row>
    <row r="74" spans="2:17" x14ac:dyDescent="0.25">
      <c r="B74" s="109" t="s">
        <v>308</v>
      </c>
      <c r="C74" s="109" t="s">
        <v>309</v>
      </c>
      <c r="D74" s="109" t="s">
        <v>187</v>
      </c>
      <c r="E74" s="109">
        <v>3</v>
      </c>
      <c r="F74" s="109">
        <v>4</v>
      </c>
      <c r="H74" s="109">
        <v>6</v>
      </c>
      <c r="I74" s="109">
        <v>29740</v>
      </c>
      <c r="J74" s="109">
        <v>159</v>
      </c>
      <c r="K74" s="109">
        <v>10</v>
      </c>
      <c r="L74" s="109" t="s">
        <v>178</v>
      </c>
      <c r="M74" s="109" t="s">
        <v>184</v>
      </c>
      <c r="N74" s="109">
        <v>1</v>
      </c>
      <c r="O74" s="109">
        <v>1482</v>
      </c>
      <c r="P74" s="109">
        <v>168</v>
      </c>
      <c r="Q74" s="109">
        <v>63</v>
      </c>
    </row>
    <row r="75" spans="2:17" x14ac:dyDescent="0.25">
      <c r="B75" s="109" t="s">
        <v>310</v>
      </c>
      <c r="C75" s="109" t="s">
        <v>233</v>
      </c>
      <c r="D75" s="109" t="s">
        <v>182</v>
      </c>
      <c r="E75" s="109">
        <v>3</v>
      </c>
      <c r="F75" s="109">
        <v>3</v>
      </c>
      <c r="H75" s="109">
        <v>4</v>
      </c>
      <c r="I75" s="109">
        <v>29829</v>
      </c>
      <c r="J75" s="109">
        <v>105</v>
      </c>
      <c r="K75" s="109">
        <v>18</v>
      </c>
      <c r="L75" s="109" t="s">
        <v>178</v>
      </c>
      <c r="M75" s="109" t="s">
        <v>241</v>
      </c>
      <c r="N75" s="109">
        <v>4</v>
      </c>
      <c r="O75" s="109">
        <v>1558</v>
      </c>
      <c r="P75" s="109">
        <v>189</v>
      </c>
      <c r="Q75" s="109">
        <v>66</v>
      </c>
    </row>
    <row r="76" spans="2:17" x14ac:dyDescent="0.25">
      <c r="B76" s="109" t="s">
        <v>204</v>
      </c>
      <c r="C76" s="109" t="s">
        <v>311</v>
      </c>
      <c r="D76" s="109" t="s">
        <v>182</v>
      </c>
      <c r="E76" s="109">
        <v>2</v>
      </c>
      <c r="F76" s="109">
        <v>1</v>
      </c>
      <c r="H76" s="109">
        <v>4</v>
      </c>
      <c r="I76" s="109">
        <v>29571</v>
      </c>
      <c r="J76" s="109">
        <v>153</v>
      </c>
      <c r="K76" s="109">
        <v>9</v>
      </c>
      <c r="L76" s="109"/>
      <c r="M76" s="109" t="s">
        <v>184</v>
      </c>
      <c r="N76" s="109">
        <v>1</v>
      </c>
      <c r="O76" s="109">
        <v>339</v>
      </c>
      <c r="P76" s="109">
        <v>191</v>
      </c>
      <c r="Q76" s="109">
        <v>62</v>
      </c>
    </row>
    <row r="77" spans="2:17" x14ac:dyDescent="0.25">
      <c r="B77" s="109" t="s">
        <v>253</v>
      </c>
      <c r="C77" s="109" t="s">
        <v>312</v>
      </c>
      <c r="D77" s="109" t="s">
        <v>200</v>
      </c>
      <c r="E77" s="109">
        <v>1</v>
      </c>
      <c r="F77" s="109">
        <v>3</v>
      </c>
      <c r="H77" s="109">
        <v>9</v>
      </c>
      <c r="I77" s="109">
        <v>30453</v>
      </c>
      <c r="J77" s="109">
        <v>44</v>
      </c>
      <c r="K77" s="109">
        <v>2</v>
      </c>
      <c r="L77" s="109" t="s">
        <v>178</v>
      </c>
      <c r="M77" s="109" t="s">
        <v>241</v>
      </c>
      <c r="N77" s="109">
        <v>1</v>
      </c>
      <c r="O77" s="109">
        <v>435</v>
      </c>
      <c r="P77" s="109">
        <v>154</v>
      </c>
      <c r="Q77" s="109">
        <v>98</v>
      </c>
    </row>
    <row r="78" spans="2:17" x14ac:dyDescent="0.25">
      <c r="B78" s="109" t="s">
        <v>244</v>
      </c>
      <c r="C78" s="109" t="s">
        <v>292</v>
      </c>
      <c r="D78" s="109" t="s">
        <v>187</v>
      </c>
      <c r="E78" s="109">
        <v>2</v>
      </c>
      <c r="F78" s="109">
        <v>2</v>
      </c>
      <c r="H78" s="109">
        <v>7</v>
      </c>
      <c r="I78" s="109">
        <v>30641</v>
      </c>
      <c r="J78" s="109">
        <v>185</v>
      </c>
      <c r="K78" s="109">
        <v>2</v>
      </c>
      <c r="L78" s="109" t="s">
        <v>183</v>
      </c>
      <c r="M78" s="109" t="s">
        <v>179</v>
      </c>
      <c r="N78" s="109">
        <v>3</v>
      </c>
      <c r="O78" s="109">
        <v>599</v>
      </c>
      <c r="P78" s="109">
        <v>181</v>
      </c>
      <c r="Q78" s="109">
        <v>76</v>
      </c>
    </row>
    <row r="79" spans="2:17" x14ac:dyDescent="0.25">
      <c r="B79" s="109" t="s">
        <v>313</v>
      </c>
      <c r="C79" s="109" t="s">
        <v>314</v>
      </c>
      <c r="D79" s="109" t="s">
        <v>177</v>
      </c>
      <c r="E79" s="109">
        <v>3</v>
      </c>
      <c r="F79" s="109">
        <v>4</v>
      </c>
      <c r="H79" s="109">
        <v>2</v>
      </c>
      <c r="I79" s="109">
        <v>30489</v>
      </c>
      <c r="J79" s="109">
        <v>97</v>
      </c>
      <c r="K79" s="109">
        <v>4</v>
      </c>
      <c r="L79" s="109" t="s">
        <v>183</v>
      </c>
      <c r="M79" s="109" t="s">
        <v>189</v>
      </c>
      <c r="N79" s="109">
        <v>4</v>
      </c>
      <c r="O79" s="109">
        <v>625</v>
      </c>
      <c r="P79" s="109">
        <v>176</v>
      </c>
      <c r="Q79" s="109">
        <v>75</v>
      </c>
    </row>
    <row r="80" spans="2:17" x14ac:dyDescent="0.25">
      <c r="B80" s="109" t="s">
        <v>315</v>
      </c>
      <c r="C80" s="109" t="s">
        <v>316</v>
      </c>
      <c r="D80" s="109" t="s">
        <v>177</v>
      </c>
      <c r="E80" s="109">
        <v>2</v>
      </c>
      <c r="F80" s="109">
        <v>3</v>
      </c>
      <c r="H80" s="109">
        <v>1</v>
      </c>
      <c r="I80" s="109">
        <v>29743</v>
      </c>
      <c r="J80" s="109">
        <v>128</v>
      </c>
      <c r="K80" s="109">
        <v>25</v>
      </c>
      <c r="L80" s="109" t="s">
        <v>183</v>
      </c>
      <c r="M80" s="109" t="s">
        <v>216</v>
      </c>
      <c r="N80" s="109">
        <v>4</v>
      </c>
      <c r="O80" s="109">
        <v>843</v>
      </c>
      <c r="P80" s="109">
        <v>160</v>
      </c>
      <c r="Q80" s="109">
        <v>108</v>
      </c>
    </row>
    <row r="81" spans="2:17" x14ac:dyDescent="0.25">
      <c r="B81" s="109" t="s">
        <v>317</v>
      </c>
      <c r="C81" s="109" t="s">
        <v>287</v>
      </c>
      <c r="D81" s="109" t="s">
        <v>187</v>
      </c>
      <c r="E81" s="109">
        <v>1</v>
      </c>
      <c r="F81" s="109">
        <v>3</v>
      </c>
      <c r="H81" s="109">
        <v>5</v>
      </c>
      <c r="I81" s="109">
        <v>30698</v>
      </c>
      <c r="J81" s="109">
        <v>181</v>
      </c>
      <c r="K81" s="109">
        <v>4</v>
      </c>
      <c r="L81" s="109" t="s">
        <v>178</v>
      </c>
      <c r="M81" s="109" t="s">
        <v>184</v>
      </c>
      <c r="N81" s="109">
        <v>1</v>
      </c>
      <c r="O81" s="109">
        <v>868</v>
      </c>
      <c r="P81" s="109">
        <v>154</v>
      </c>
      <c r="Q81" s="109">
        <v>90</v>
      </c>
    </row>
    <row r="82" spans="2:17" x14ac:dyDescent="0.25">
      <c r="B82" s="109" t="s">
        <v>318</v>
      </c>
      <c r="C82" s="109" t="s">
        <v>319</v>
      </c>
      <c r="D82" s="109" t="s">
        <v>182</v>
      </c>
      <c r="E82" s="109">
        <v>1</v>
      </c>
      <c r="F82" s="109">
        <v>4</v>
      </c>
      <c r="H82" s="109">
        <v>7</v>
      </c>
      <c r="I82" s="109">
        <v>29514</v>
      </c>
      <c r="J82" s="109">
        <v>131</v>
      </c>
      <c r="K82" s="109">
        <v>5</v>
      </c>
      <c r="L82" s="109" t="s">
        <v>178</v>
      </c>
      <c r="M82" s="109" t="s">
        <v>203</v>
      </c>
      <c r="N82" s="109">
        <v>0</v>
      </c>
      <c r="O82" s="109">
        <v>961</v>
      </c>
      <c r="P82" s="109">
        <v>192</v>
      </c>
      <c r="Q82" s="109">
        <v>84</v>
      </c>
    </row>
    <row r="83" spans="2:17" x14ac:dyDescent="0.25">
      <c r="B83" s="109" t="s">
        <v>211</v>
      </c>
      <c r="C83" s="109" t="s">
        <v>226</v>
      </c>
      <c r="D83" s="109" t="s">
        <v>182</v>
      </c>
      <c r="E83" s="109">
        <v>1</v>
      </c>
      <c r="F83" s="109">
        <v>4</v>
      </c>
      <c r="H83" s="109">
        <v>1</v>
      </c>
      <c r="I83" s="109">
        <v>29904</v>
      </c>
      <c r="J83" s="109">
        <v>174</v>
      </c>
      <c r="K83" s="109">
        <v>4</v>
      </c>
      <c r="L83" s="109" t="s">
        <v>183</v>
      </c>
      <c r="M83" s="109" t="s">
        <v>189</v>
      </c>
      <c r="N83" s="109">
        <v>3</v>
      </c>
      <c r="O83" s="109">
        <v>1106</v>
      </c>
      <c r="P83" s="109">
        <v>165</v>
      </c>
      <c r="Q83" s="109">
        <v>48</v>
      </c>
    </row>
    <row r="84" spans="2:17" x14ac:dyDescent="0.25">
      <c r="B84" s="109" t="s">
        <v>320</v>
      </c>
      <c r="C84" s="109" t="s">
        <v>283</v>
      </c>
      <c r="D84" s="109" t="s">
        <v>177</v>
      </c>
      <c r="E84" s="109">
        <v>2</v>
      </c>
      <c r="F84" s="109">
        <v>1</v>
      </c>
      <c r="H84" s="109">
        <v>7</v>
      </c>
      <c r="I84" s="109">
        <v>30659</v>
      </c>
      <c r="J84" s="109">
        <v>109</v>
      </c>
      <c r="K84" s="109">
        <v>18</v>
      </c>
      <c r="L84" s="109" t="s">
        <v>178</v>
      </c>
      <c r="M84" s="109" t="s">
        <v>184</v>
      </c>
      <c r="N84" s="109">
        <v>0</v>
      </c>
      <c r="O84" s="109">
        <v>1228</v>
      </c>
      <c r="P84" s="109">
        <v>151</v>
      </c>
      <c r="Q84" s="109">
        <v>46</v>
      </c>
    </row>
    <row r="85" spans="2:17" x14ac:dyDescent="0.25">
      <c r="B85" s="109" t="s">
        <v>321</v>
      </c>
      <c r="C85" s="109" t="s">
        <v>322</v>
      </c>
      <c r="D85" s="109" t="s">
        <v>187</v>
      </c>
      <c r="E85" s="109">
        <v>1</v>
      </c>
      <c r="F85" s="109">
        <v>3</v>
      </c>
      <c r="H85" s="109">
        <v>0</v>
      </c>
      <c r="I85" s="109">
        <v>30760</v>
      </c>
      <c r="J85" s="109">
        <v>27</v>
      </c>
      <c r="K85" s="109">
        <v>9</v>
      </c>
      <c r="L85" s="109" t="s">
        <v>178</v>
      </c>
      <c r="M85" s="109" t="s">
        <v>184</v>
      </c>
      <c r="N85" s="109">
        <v>0</v>
      </c>
      <c r="O85" s="109">
        <v>1454</v>
      </c>
      <c r="P85" s="109">
        <v>181</v>
      </c>
      <c r="Q85" s="109">
        <v>92</v>
      </c>
    </row>
    <row r="86" spans="2:17" x14ac:dyDescent="0.25">
      <c r="B86" s="109" t="s">
        <v>301</v>
      </c>
      <c r="C86" s="109" t="s">
        <v>323</v>
      </c>
      <c r="D86" s="109" t="s">
        <v>182</v>
      </c>
      <c r="E86" s="109">
        <v>1</v>
      </c>
      <c r="F86" s="109">
        <v>4</v>
      </c>
      <c r="H86" s="109">
        <v>9</v>
      </c>
      <c r="I86" s="109">
        <v>30951</v>
      </c>
      <c r="J86" s="109">
        <v>30</v>
      </c>
      <c r="K86" s="109">
        <v>29</v>
      </c>
      <c r="L86" s="109" t="s">
        <v>213</v>
      </c>
      <c r="M86" s="109" t="s">
        <v>203</v>
      </c>
      <c r="N86" s="109">
        <v>3</v>
      </c>
      <c r="O86" s="109">
        <v>1466</v>
      </c>
      <c r="P86" s="109">
        <v>161</v>
      </c>
      <c r="Q86" s="109">
        <v>45</v>
      </c>
    </row>
    <row r="87" spans="2:17" x14ac:dyDescent="0.25">
      <c r="B87" s="109" t="s">
        <v>324</v>
      </c>
      <c r="C87" s="109" t="s">
        <v>275</v>
      </c>
      <c r="D87" s="109" t="s">
        <v>177</v>
      </c>
      <c r="E87" s="109">
        <v>1</v>
      </c>
      <c r="F87" s="109">
        <v>3</v>
      </c>
      <c r="H87" s="109">
        <v>9</v>
      </c>
      <c r="I87" s="109">
        <v>30195</v>
      </c>
      <c r="J87" s="109">
        <v>198</v>
      </c>
      <c r="K87" s="109">
        <v>5</v>
      </c>
      <c r="L87" s="109" t="s">
        <v>183</v>
      </c>
      <c r="M87" s="109" t="s">
        <v>241</v>
      </c>
      <c r="N87" s="109">
        <v>3</v>
      </c>
      <c r="O87" s="109">
        <v>1471</v>
      </c>
      <c r="P87" s="109">
        <v>188</v>
      </c>
      <c r="Q87" s="109">
        <v>93</v>
      </c>
    </row>
    <row r="88" spans="2:17" x14ac:dyDescent="0.25">
      <c r="B88" s="109" t="s">
        <v>264</v>
      </c>
      <c r="C88" s="109" t="s">
        <v>325</v>
      </c>
      <c r="D88" s="109" t="s">
        <v>187</v>
      </c>
      <c r="E88" s="109">
        <v>1</v>
      </c>
      <c r="F88" s="109">
        <v>4</v>
      </c>
      <c r="H88" s="109">
        <v>2</v>
      </c>
      <c r="I88" s="109">
        <v>30884</v>
      </c>
      <c r="J88" s="109">
        <v>80</v>
      </c>
      <c r="K88" s="109">
        <v>21</v>
      </c>
      <c r="L88" s="109" t="s">
        <v>183</v>
      </c>
      <c r="M88" s="109" t="s">
        <v>216</v>
      </c>
      <c r="N88" s="109">
        <v>2</v>
      </c>
      <c r="O88" s="109">
        <v>1626</v>
      </c>
      <c r="P88" s="109">
        <v>155</v>
      </c>
      <c r="Q88" s="109">
        <v>85</v>
      </c>
    </row>
    <row r="89" spans="2:17" x14ac:dyDescent="0.25">
      <c r="B89" s="109" t="s">
        <v>326</v>
      </c>
      <c r="C89" s="109" t="s">
        <v>312</v>
      </c>
      <c r="D89" s="109" t="s">
        <v>200</v>
      </c>
      <c r="E89" s="109">
        <v>2</v>
      </c>
      <c r="F89" s="109">
        <v>4</v>
      </c>
      <c r="H89" s="109">
        <v>5</v>
      </c>
      <c r="I89" s="109">
        <v>30367</v>
      </c>
      <c r="J89" s="109">
        <v>53</v>
      </c>
      <c r="K89" s="109">
        <v>4</v>
      </c>
      <c r="L89" s="109" t="s">
        <v>178</v>
      </c>
      <c r="M89" s="109" t="s">
        <v>241</v>
      </c>
      <c r="N89" s="109">
        <v>3</v>
      </c>
      <c r="O89" s="109">
        <v>1709</v>
      </c>
      <c r="P89" s="109">
        <v>192</v>
      </c>
      <c r="Q89" s="109">
        <v>90</v>
      </c>
    </row>
    <row r="90" spans="2:17" x14ac:dyDescent="0.25">
      <c r="B90" s="109" t="s">
        <v>190</v>
      </c>
      <c r="C90" s="109" t="s">
        <v>229</v>
      </c>
      <c r="D90" s="109" t="s">
        <v>182</v>
      </c>
      <c r="E90" s="109">
        <v>3</v>
      </c>
      <c r="F90" s="109">
        <v>1</v>
      </c>
      <c r="H90" s="109">
        <v>8</v>
      </c>
      <c r="I90" s="109">
        <v>30862</v>
      </c>
      <c r="J90" s="109">
        <v>80</v>
      </c>
      <c r="K90" s="109">
        <v>17</v>
      </c>
      <c r="L90" s="109" t="s">
        <v>183</v>
      </c>
      <c r="M90" s="109" t="s">
        <v>216</v>
      </c>
      <c r="N90" s="109">
        <v>1</v>
      </c>
      <c r="O90" s="109">
        <v>1743</v>
      </c>
      <c r="P90" s="109">
        <v>188</v>
      </c>
      <c r="Q90" s="109">
        <v>108</v>
      </c>
    </row>
    <row r="91" spans="2:17" x14ac:dyDescent="0.25">
      <c r="B91" s="109" t="s">
        <v>327</v>
      </c>
      <c r="C91" s="109" t="s">
        <v>328</v>
      </c>
      <c r="D91" s="109" t="s">
        <v>200</v>
      </c>
      <c r="E91" s="109">
        <v>2</v>
      </c>
      <c r="F91" s="109">
        <v>2</v>
      </c>
      <c r="H91" s="109">
        <v>0</v>
      </c>
      <c r="I91" s="109">
        <v>30465</v>
      </c>
      <c r="J91" s="109">
        <v>143</v>
      </c>
      <c r="K91" s="109">
        <v>10</v>
      </c>
      <c r="L91" s="109" t="s">
        <v>188</v>
      </c>
      <c r="M91" s="109" t="s">
        <v>241</v>
      </c>
      <c r="N91" s="109">
        <v>3</v>
      </c>
      <c r="O91" s="109">
        <v>1782</v>
      </c>
      <c r="P91" s="109">
        <v>174</v>
      </c>
      <c r="Q91" s="109">
        <v>97</v>
      </c>
    </row>
    <row r="92" spans="2:17" x14ac:dyDescent="0.25">
      <c r="B92" s="109" t="s">
        <v>321</v>
      </c>
      <c r="C92" s="109" t="s">
        <v>329</v>
      </c>
      <c r="D92" s="109" t="s">
        <v>187</v>
      </c>
      <c r="E92" s="109">
        <v>2</v>
      </c>
      <c r="F92" s="109">
        <v>2</v>
      </c>
      <c r="H92" s="109">
        <v>6</v>
      </c>
      <c r="I92" s="109">
        <v>29819</v>
      </c>
      <c r="J92" s="109">
        <v>118</v>
      </c>
      <c r="K92" s="109">
        <v>27</v>
      </c>
      <c r="L92" s="109" t="s">
        <v>178</v>
      </c>
      <c r="M92" s="109" t="s">
        <v>210</v>
      </c>
      <c r="N92" s="109">
        <v>1</v>
      </c>
      <c r="O92" s="109">
        <v>1812</v>
      </c>
      <c r="P92" s="109">
        <v>160</v>
      </c>
      <c r="Q92" s="109">
        <v>100</v>
      </c>
    </row>
    <row r="93" spans="2:17" x14ac:dyDescent="0.25">
      <c r="B93" s="109" t="s">
        <v>194</v>
      </c>
      <c r="C93" s="109" t="s">
        <v>330</v>
      </c>
      <c r="D93" s="109" t="s">
        <v>177</v>
      </c>
      <c r="E93" s="109">
        <v>1</v>
      </c>
      <c r="F93" s="109">
        <v>4</v>
      </c>
      <c r="H93" s="109">
        <v>2</v>
      </c>
      <c r="I93" s="109">
        <v>29865</v>
      </c>
      <c r="J93" s="109">
        <v>83</v>
      </c>
      <c r="K93" s="109">
        <v>6</v>
      </c>
      <c r="L93" s="109" t="s">
        <v>183</v>
      </c>
      <c r="M93" s="109" t="s">
        <v>184</v>
      </c>
      <c r="N93" s="109">
        <v>4</v>
      </c>
      <c r="O93" s="109">
        <v>1822</v>
      </c>
      <c r="P93" s="109">
        <v>161</v>
      </c>
      <c r="Q93" s="109">
        <v>58</v>
      </c>
    </row>
    <row r="94" spans="2:17" x14ac:dyDescent="0.25">
      <c r="B94" s="109" t="s">
        <v>310</v>
      </c>
      <c r="C94" s="109" t="s">
        <v>331</v>
      </c>
      <c r="D94" s="109" t="s">
        <v>182</v>
      </c>
      <c r="E94" s="109">
        <v>3</v>
      </c>
      <c r="F94" s="109">
        <v>2</v>
      </c>
      <c r="H94" s="109">
        <v>3</v>
      </c>
      <c r="I94" s="109">
        <v>30195</v>
      </c>
      <c r="J94" s="109">
        <v>126</v>
      </c>
      <c r="K94" s="109">
        <v>25</v>
      </c>
      <c r="L94" s="109" t="s">
        <v>178</v>
      </c>
      <c r="M94" s="109" t="s">
        <v>203</v>
      </c>
      <c r="N94" s="109">
        <v>1</v>
      </c>
      <c r="O94" s="109">
        <v>127</v>
      </c>
      <c r="P94" s="109">
        <v>151</v>
      </c>
      <c r="Q94" s="109">
        <v>50</v>
      </c>
    </row>
    <row r="95" spans="2:17" x14ac:dyDescent="0.25">
      <c r="B95" s="109" t="s">
        <v>237</v>
      </c>
      <c r="C95" s="109" t="s">
        <v>332</v>
      </c>
      <c r="D95" s="109" t="s">
        <v>177</v>
      </c>
      <c r="E95" s="109">
        <v>1</v>
      </c>
      <c r="F95" s="109">
        <v>1</v>
      </c>
      <c r="H95" s="109">
        <v>5</v>
      </c>
      <c r="I95" s="109">
        <v>29728</v>
      </c>
      <c r="J95" s="109">
        <v>29</v>
      </c>
      <c r="K95" s="109">
        <v>0</v>
      </c>
      <c r="L95" s="109" t="s">
        <v>188</v>
      </c>
      <c r="M95" s="109" t="s">
        <v>210</v>
      </c>
      <c r="N95" s="109">
        <v>2</v>
      </c>
      <c r="O95" s="109">
        <v>233</v>
      </c>
      <c r="P95" s="109">
        <v>154</v>
      </c>
      <c r="Q95" s="109">
        <v>100</v>
      </c>
    </row>
    <row r="96" spans="2:17" x14ac:dyDescent="0.25">
      <c r="B96" s="109" t="s">
        <v>333</v>
      </c>
      <c r="C96" s="109" t="s">
        <v>334</v>
      </c>
      <c r="D96" s="109" t="s">
        <v>177</v>
      </c>
      <c r="E96" s="109">
        <v>3</v>
      </c>
      <c r="F96" s="109">
        <v>1</v>
      </c>
      <c r="H96" s="109">
        <v>8</v>
      </c>
      <c r="I96" s="109">
        <v>30670</v>
      </c>
      <c r="J96" s="109">
        <v>152</v>
      </c>
      <c r="K96" s="109">
        <v>24</v>
      </c>
      <c r="L96" s="109" t="s">
        <v>178</v>
      </c>
      <c r="M96" s="109" t="s">
        <v>210</v>
      </c>
      <c r="N96" s="109">
        <v>0</v>
      </c>
      <c r="O96" s="109">
        <v>261</v>
      </c>
      <c r="P96" s="109">
        <v>184</v>
      </c>
      <c r="Q96" s="109">
        <v>106</v>
      </c>
    </row>
    <row r="97" spans="2:17" x14ac:dyDescent="0.25">
      <c r="B97" s="109" t="s">
        <v>335</v>
      </c>
      <c r="C97" s="109" t="s">
        <v>302</v>
      </c>
      <c r="D97" s="109" t="s">
        <v>187</v>
      </c>
      <c r="E97" s="109">
        <v>3</v>
      </c>
      <c r="F97" s="109">
        <v>3</v>
      </c>
      <c r="H97" s="109">
        <v>10</v>
      </c>
      <c r="I97" s="109">
        <v>29891</v>
      </c>
      <c r="J97" s="109">
        <v>64</v>
      </c>
      <c r="K97" s="109">
        <v>7</v>
      </c>
      <c r="L97" s="109" t="s">
        <v>188</v>
      </c>
      <c r="M97" s="109" t="s">
        <v>241</v>
      </c>
      <c r="N97" s="109">
        <v>0</v>
      </c>
      <c r="O97" s="109">
        <v>347</v>
      </c>
      <c r="P97" s="109">
        <v>172</v>
      </c>
      <c r="Q97" s="109">
        <v>81</v>
      </c>
    </row>
    <row r="98" spans="2:17" x14ac:dyDescent="0.25">
      <c r="B98" s="109" t="s">
        <v>336</v>
      </c>
      <c r="C98" s="109" t="s">
        <v>337</v>
      </c>
      <c r="D98" s="109" t="s">
        <v>177</v>
      </c>
      <c r="E98" s="109">
        <v>3</v>
      </c>
      <c r="F98" s="109">
        <v>2</v>
      </c>
      <c r="H98" s="109">
        <v>1</v>
      </c>
      <c r="I98" s="109">
        <v>30100</v>
      </c>
      <c r="J98" s="109">
        <v>128</v>
      </c>
      <c r="K98" s="109">
        <v>21</v>
      </c>
      <c r="L98" s="109" t="s">
        <v>178</v>
      </c>
      <c r="M98" s="109" t="s">
        <v>184</v>
      </c>
      <c r="N98" s="109">
        <v>2</v>
      </c>
      <c r="O98" s="109">
        <v>397</v>
      </c>
      <c r="P98" s="109">
        <v>156</v>
      </c>
      <c r="Q98" s="109">
        <v>74</v>
      </c>
    </row>
    <row r="99" spans="2:17" x14ac:dyDescent="0.25">
      <c r="B99" s="109" t="s">
        <v>338</v>
      </c>
      <c r="C99" s="109" t="s">
        <v>339</v>
      </c>
      <c r="D99" s="109" t="s">
        <v>200</v>
      </c>
      <c r="E99" s="109">
        <v>3</v>
      </c>
      <c r="F99" s="109">
        <v>4</v>
      </c>
      <c r="H99" s="109">
        <v>1</v>
      </c>
      <c r="I99" s="109">
        <v>29315</v>
      </c>
      <c r="J99" s="109">
        <v>16</v>
      </c>
      <c r="K99" s="109">
        <v>21</v>
      </c>
      <c r="L99" s="109" t="s">
        <v>178</v>
      </c>
      <c r="M99" s="109" t="s">
        <v>179</v>
      </c>
      <c r="N99" s="109">
        <v>0</v>
      </c>
      <c r="O99" s="109">
        <v>433</v>
      </c>
      <c r="P99" s="109">
        <v>180</v>
      </c>
      <c r="Q99" s="109">
        <v>70</v>
      </c>
    </row>
    <row r="100" spans="2:17" x14ac:dyDescent="0.25">
      <c r="B100" s="109" t="s">
        <v>318</v>
      </c>
      <c r="C100" s="109" t="s">
        <v>340</v>
      </c>
      <c r="D100" s="109" t="s">
        <v>182</v>
      </c>
      <c r="E100" s="109">
        <v>1</v>
      </c>
      <c r="F100" s="109">
        <v>4</v>
      </c>
      <c r="H100" s="109">
        <v>8</v>
      </c>
      <c r="I100" s="109">
        <v>29432</v>
      </c>
      <c r="J100" s="109">
        <v>179</v>
      </c>
      <c r="K100" s="109">
        <v>22</v>
      </c>
      <c r="L100" s="109" t="s">
        <v>213</v>
      </c>
      <c r="M100" s="109" t="s">
        <v>216</v>
      </c>
      <c r="N100" s="109">
        <v>3</v>
      </c>
      <c r="O100" s="109">
        <v>542</v>
      </c>
      <c r="P100" s="109">
        <v>177</v>
      </c>
      <c r="Q100" s="109">
        <v>52</v>
      </c>
    </row>
    <row r="101" spans="2:17" x14ac:dyDescent="0.25">
      <c r="B101" s="109" t="s">
        <v>294</v>
      </c>
      <c r="C101" s="109" t="s">
        <v>272</v>
      </c>
      <c r="D101" s="109" t="s">
        <v>200</v>
      </c>
      <c r="E101" s="109">
        <v>3</v>
      </c>
      <c r="F101" s="109">
        <v>1</v>
      </c>
      <c r="H101" s="109">
        <v>2</v>
      </c>
      <c r="I101" s="109">
        <v>30231</v>
      </c>
      <c r="J101" s="109">
        <v>49</v>
      </c>
      <c r="K101" s="109">
        <v>26</v>
      </c>
      <c r="L101" s="109" t="s">
        <v>178</v>
      </c>
      <c r="M101" s="109" t="s">
        <v>184</v>
      </c>
      <c r="N101" s="109">
        <v>3</v>
      </c>
      <c r="O101" s="109">
        <v>623</v>
      </c>
      <c r="P101" s="109">
        <v>194</v>
      </c>
      <c r="Q101" s="109">
        <v>52</v>
      </c>
    </row>
    <row r="102" spans="2:17" x14ac:dyDescent="0.25">
      <c r="B102" s="109" t="s">
        <v>341</v>
      </c>
      <c r="C102" s="109" t="s">
        <v>342</v>
      </c>
      <c r="D102" s="109" t="s">
        <v>200</v>
      </c>
      <c r="E102" s="109">
        <v>2</v>
      </c>
      <c r="F102" s="109">
        <v>2</v>
      </c>
      <c r="H102" s="109">
        <v>3</v>
      </c>
      <c r="I102" s="109">
        <v>31026</v>
      </c>
      <c r="J102" s="109">
        <v>43</v>
      </c>
      <c r="K102" s="109">
        <v>9</v>
      </c>
      <c r="L102" s="109" t="s">
        <v>188</v>
      </c>
      <c r="M102" s="109" t="s">
        <v>210</v>
      </c>
      <c r="N102" s="109">
        <v>2</v>
      </c>
      <c r="O102" s="109">
        <v>788</v>
      </c>
      <c r="P102" s="109">
        <v>150</v>
      </c>
      <c r="Q102" s="109">
        <v>56</v>
      </c>
    </row>
    <row r="103" spans="2:17" x14ac:dyDescent="0.25">
      <c r="B103" s="109" t="s">
        <v>221</v>
      </c>
      <c r="C103" s="109" t="s">
        <v>270</v>
      </c>
      <c r="D103" s="109" t="s">
        <v>187</v>
      </c>
      <c r="E103" s="109">
        <v>2</v>
      </c>
      <c r="F103" s="109">
        <v>4</v>
      </c>
      <c r="H103" s="109">
        <v>5</v>
      </c>
      <c r="I103" s="109">
        <v>29268</v>
      </c>
      <c r="J103" s="109">
        <v>4</v>
      </c>
      <c r="K103" s="109">
        <v>14</v>
      </c>
      <c r="L103" s="109" t="s">
        <v>188</v>
      </c>
      <c r="M103" s="109" t="s">
        <v>203</v>
      </c>
      <c r="N103" s="109">
        <v>1</v>
      </c>
      <c r="O103" s="109">
        <v>838</v>
      </c>
      <c r="P103" s="109">
        <v>175</v>
      </c>
      <c r="Q103" s="109">
        <v>109</v>
      </c>
    </row>
    <row r="104" spans="2:17" x14ac:dyDescent="0.25">
      <c r="B104" s="109" t="s">
        <v>234</v>
      </c>
      <c r="C104" s="109" t="s">
        <v>328</v>
      </c>
      <c r="D104" s="109" t="s">
        <v>187</v>
      </c>
      <c r="E104" s="109">
        <v>2</v>
      </c>
      <c r="F104" s="109">
        <v>1</v>
      </c>
      <c r="H104" s="109">
        <v>9</v>
      </c>
      <c r="I104" s="109">
        <v>30753</v>
      </c>
      <c r="J104" s="109">
        <v>169</v>
      </c>
      <c r="K104" s="109">
        <v>29</v>
      </c>
      <c r="L104" s="109"/>
      <c r="M104" s="109" t="s">
        <v>179</v>
      </c>
      <c r="N104" s="109">
        <v>2</v>
      </c>
      <c r="O104" s="109">
        <v>1019</v>
      </c>
      <c r="P104" s="109">
        <v>168</v>
      </c>
      <c r="Q104" s="109">
        <v>86</v>
      </c>
    </row>
    <row r="105" spans="2:17" x14ac:dyDescent="0.25">
      <c r="B105" s="109" t="s">
        <v>343</v>
      </c>
      <c r="C105" s="109" t="s">
        <v>268</v>
      </c>
      <c r="D105" s="109" t="s">
        <v>200</v>
      </c>
      <c r="E105" s="109">
        <v>2</v>
      </c>
      <c r="F105" s="109">
        <v>1</v>
      </c>
      <c r="H105" s="109">
        <v>6</v>
      </c>
      <c r="I105" s="109">
        <v>29442</v>
      </c>
      <c r="J105" s="109">
        <v>106</v>
      </c>
      <c r="K105" s="109">
        <v>28</v>
      </c>
      <c r="L105" s="109"/>
      <c r="M105" s="109" t="s">
        <v>203</v>
      </c>
      <c r="N105" s="109">
        <v>4</v>
      </c>
      <c r="O105" s="109">
        <v>1059</v>
      </c>
      <c r="P105" s="109">
        <v>153</v>
      </c>
      <c r="Q105" s="109">
        <v>106</v>
      </c>
    </row>
    <row r="106" spans="2:17" x14ac:dyDescent="0.25">
      <c r="B106" s="109" t="s">
        <v>228</v>
      </c>
      <c r="C106" s="109" t="s">
        <v>344</v>
      </c>
      <c r="D106" s="109" t="s">
        <v>200</v>
      </c>
      <c r="E106" s="109">
        <v>1</v>
      </c>
      <c r="F106" s="109">
        <v>2</v>
      </c>
      <c r="H106" s="109">
        <v>0</v>
      </c>
      <c r="I106" s="109">
        <v>29514</v>
      </c>
      <c r="J106" s="109">
        <v>167</v>
      </c>
      <c r="K106" s="109">
        <v>10</v>
      </c>
      <c r="L106" s="109" t="s">
        <v>178</v>
      </c>
      <c r="M106" s="109" t="s">
        <v>184</v>
      </c>
      <c r="N106" s="109">
        <v>1</v>
      </c>
      <c r="O106" s="109">
        <v>1170</v>
      </c>
      <c r="P106" s="109">
        <v>170</v>
      </c>
      <c r="Q106" s="109">
        <v>97</v>
      </c>
    </row>
    <row r="107" spans="2:17" x14ac:dyDescent="0.25">
      <c r="B107" s="109" t="s">
        <v>345</v>
      </c>
      <c r="C107" s="109" t="s">
        <v>346</v>
      </c>
      <c r="D107" s="109" t="s">
        <v>187</v>
      </c>
      <c r="E107" s="109">
        <v>1</v>
      </c>
      <c r="F107" s="109">
        <v>2</v>
      </c>
      <c r="H107" s="109">
        <v>7</v>
      </c>
      <c r="I107" s="109">
        <v>30794</v>
      </c>
      <c r="J107" s="109">
        <v>188</v>
      </c>
      <c r="K107" s="109">
        <v>4</v>
      </c>
      <c r="L107" s="109" t="s">
        <v>188</v>
      </c>
      <c r="M107" s="109" t="s">
        <v>241</v>
      </c>
      <c r="N107" s="109">
        <v>1</v>
      </c>
      <c r="O107" s="109">
        <v>1218</v>
      </c>
      <c r="P107" s="109">
        <v>173</v>
      </c>
      <c r="Q107" s="109">
        <v>57</v>
      </c>
    </row>
    <row r="108" spans="2:17" x14ac:dyDescent="0.25">
      <c r="B108" s="109" t="s">
        <v>237</v>
      </c>
      <c r="C108" s="109" t="s">
        <v>281</v>
      </c>
      <c r="D108" s="109" t="s">
        <v>200</v>
      </c>
      <c r="E108" s="109">
        <v>2</v>
      </c>
      <c r="F108" s="109">
        <v>1</v>
      </c>
      <c r="H108" s="109">
        <v>5</v>
      </c>
      <c r="I108" s="109">
        <v>30095</v>
      </c>
      <c r="J108" s="109">
        <v>187</v>
      </c>
      <c r="K108" s="109">
        <v>28</v>
      </c>
      <c r="L108" s="109" t="s">
        <v>188</v>
      </c>
      <c r="M108" s="109" t="s">
        <v>241</v>
      </c>
      <c r="N108" s="109">
        <v>3</v>
      </c>
      <c r="O108" s="109">
        <v>1246</v>
      </c>
      <c r="P108" s="109">
        <v>181</v>
      </c>
      <c r="Q108" s="109">
        <v>54</v>
      </c>
    </row>
    <row r="109" spans="2:17" x14ac:dyDescent="0.25">
      <c r="B109" s="109" t="s">
        <v>347</v>
      </c>
      <c r="C109" s="109" t="s">
        <v>348</v>
      </c>
      <c r="D109" s="109" t="s">
        <v>182</v>
      </c>
      <c r="E109" s="109">
        <v>2</v>
      </c>
      <c r="F109" s="109">
        <v>4</v>
      </c>
      <c r="H109" s="109">
        <v>4</v>
      </c>
      <c r="I109" s="109">
        <v>29477</v>
      </c>
      <c r="J109" s="109">
        <v>142</v>
      </c>
      <c r="K109" s="109">
        <v>15</v>
      </c>
      <c r="L109" s="109" t="s">
        <v>213</v>
      </c>
      <c r="M109" s="109" t="s">
        <v>184</v>
      </c>
      <c r="N109" s="109">
        <v>3</v>
      </c>
      <c r="O109" s="109">
        <v>1314</v>
      </c>
      <c r="P109" s="109">
        <v>155</v>
      </c>
      <c r="Q109" s="109">
        <v>86</v>
      </c>
    </row>
    <row r="110" spans="2:17" x14ac:dyDescent="0.25">
      <c r="B110" s="109" t="s">
        <v>349</v>
      </c>
      <c r="C110" s="109" t="s">
        <v>348</v>
      </c>
      <c r="D110" s="109" t="s">
        <v>182</v>
      </c>
      <c r="E110" s="109">
        <v>2</v>
      </c>
      <c r="F110" s="109">
        <v>3</v>
      </c>
      <c r="H110" s="109">
        <v>10</v>
      </c>
      <c r="I110" s="109">
        <v>30421</v>
      </c>
      <c r="J110" s="109">
        <v>16</v>
      </c>
      <c r="K110" s="109">
        <v>9</v>
      </c>
      <c r="L110" s="109" t="s">
        <v>183</v>
      </c>
      <c r="M110" s="109" t="s">
        <v>203</v>
      </c>
      <c r="N110" s="109">
        <v>3</v>
      </c>
      <c r="O110" s="109">
        <v>1388</v>
      </c>
      <c r="P110" s="109">
        <v>171</v>
      </c>
      <c r="Q110" s="109">
        <v>75</v>
      </c>
    </row>
    <row r="111" spans="2:17" x14ac:dyDescent="0.25">
      <c r="B111" s="109" t="s">
        <v>228</v>
      </c>
      <c r="C111" s="109" t="s">
        <v>350</v>
      </c>
      <c r="D111" s="109" t="s">
        <v>187</v>
      </c>
      <c r="E111" s="109">
        <v>2</v>
      </c>
      <c r="F111" s="109">
        <v>4</v>
      </c>
      <c r="H111" s="109">
        <v>3</v>
      </c>
      <c r="I111" s="109">
        <v>29592</v>
      </c>
      <c r="J111" s="109">
        <v>58</v>
      </c>
      <c r="K111" s="109">
        <v>1</v>
      </c>
      <c r="L111" s="109" t="s">
        <v>213</v>
      </c>
      <c r="M111" s="109" t="s">
        <v>184</v>
      </c>
      <c r="N111" s="109">
        <v>4</v>
      </c>
      <c r="O111" s="109">
        <v>1410</v>
      </c>
      <c r="P111" s="109">
        <v>175</v>
      </c>
      <c r="Q111" s="109">
        <v>93</v>
      </c>
    </row>
    <row r="112" spans="2:17" x14ac:dyDescent="0.25">
      <c r="B112" s="109" t="s">
        <v>211</v>
      </c>
      <c r="C112" s="109" t="s">
        <v>351</v>
      </c>
      <c r="D112" s="109" t="s">
        <v>200</v>
      </c>
      <c r="E112" s="109">
        <v>2</v>
      </c>
      <c r="F112" s="109">
        <v>2</v>
      </c>
      <c r="H112" s="109">
        <v>6</v>
      </c>
      <c r="I112" s="109">
        <v>30845</v>
      </c>
      <c r="J112" s="109">
        <v>136</v>
      </c>
      <c r="K112" s="109">
        <v>6</v>
      </c>
      <c r="L112" s="109" t="s">
        <v>213</v>
      </c>
      <c r="M112" s="109" t="s">
        <v>216</v>
      </c>
      <c r="N112" s="109">
        <v>0</v>
      </c>
      <c r="O112" s="109">
        <v>1474</v>
      </c>
      <c r="P112" s="109">
        <v>185</v>
      </c>
      <c r="Q112" s="109">
        <v>80</v>
      </c>
    </row>
    <row r="113" spans="2:17" x14ac:dyDescent="0.25">
      <c r="B113" s="109" t="s">
        <v>310</v>
      </c>
      <c r="C113" s="109" t="s">
        <v>352</v>
      </c>
      <c r="D113" s="109" t="s">
        <v>182</v>
      </c>
      <c r="E113" s="109">
        <v>1</v>
      </c>
      <c r="F113" s="109">
        <v>3</v>
      </c>
      <c r="H113" s="109">
        <v>5</v>
      </c>
      <c r="I113" s="109">
        <v>30395</v>
      </c>
      <c r="J113" s="109">
        <v>69</v>
      </c>
      <c r="K113" s="109">
        <v>12</v>
      </c>
      <c r="L113" s="109" t="s">
        <v>183</v>
      </c>
      <c r="M113" s="109" t="s">
        <v>203</v>
      </c>
      <c r="N113" s="109">
        <v>3</v>
      </c>
      <c r="O113" s="109">
        <v>1498</v>
      </c>
      <c r="P113" s="109">
        <v>193</v>
      </c>
      <c r="Q113" s="109">
        <v>84</v>
      </c>
    </row>
    <row r="114" spans="2:17" x14ac:dyDescent="0.25">
      <c r="B114" s="109" t="s">
        <v>353</v>
      </c>
      <c r="C114" s="109" t="s">
        <v>354</v>
      </c>
      <c r="D114" s="109" t="s">
        <v>200</v>
      </c>
      <c r="E114" s="109">
        <v>2</v>
      </c>
      <c r="F114" s="109">
        <v>3</v>
      </c>
      <c r="H114" s="109">
        <v>2</v>
      </c>
      <c r="I114" s="109">
        <v>29435</v>
      </c>
      <c r="J114" s="109">
        <v>88</v>
      </c>
      <c r="K114" s="109">
        <v>12</v>
      </c>
      <c r="L114" s="109" t="s">
        <v>188</v>
      </c>
      <c r="M114" s="109" t="s">
        <v>216</v>
      </c>
      <c r="N114" s="109">
        <v>4</v>
      </c>
      <c r="O114" s="109">
        <v>1583</v>
      </c>
      <c r="P114" s="109">
        <v>195</v>
      </c>
      <c r="Q114" s="109">
        <v>86</v>
      </c>
    </row>
    <row r="115" spans="2:17" x14ac:dyDescent="0.25">
      <c r="B115" s="109" t="s">
        <v>355</v>
      </c>
      <c r="C115" s="109" t="s">
        <v>285</v>
      </c>
      <c r="D115" s="109" t="s">
        <v>200</v>
      </c>
      <c r="E115" s="109">
        <v>2</v>
      </c>
      <c r="F115" s="109">
        <v>4</v>
      </c>
      <c r="H115" s="109">
        <v>9</v>
      </c>
      <c r="I115" s="109">
        <v>30925</v>
      </c>
      <c r="J115" s="109">
        <v>126</v>
      </c>
      <c r="K115" s="109">
        <v>1</v>
      </c>
      <c r="L115" s="109" t="s">
        <v>213</v>
      </c>
      <c r="M115" s="109" t="s">
        <v>184</v>
      </c>
      <c r="N115" s="109">
        <v>3</v>
      </c>
      <c r="O115" s="109">
        <v>1697</v>
      </c>
      <c r="P115" s="109">
        <v>175</v>
      </c>
      <c r="Q115" s="109">
        <v>79</v>
      </c>
    </row>
    <row r="116" spans="2:17" x14ac:dyDescent="0.25">
      <c r="B116" s="109" t="s">
        <v>356</v>
      </c>
      <c r="C116" s="109" t="s">
        <v>266</v>
      </c>
      <c r="D116" s="109" t="s">
        <v>187</v>
      </c>
      <c r="E116" s="109">
        <v>1</v>
      </c>
      <c r="F116" s="109">
        <v>3</v>
      </c>
      <c r="H116" s="109">
        <v>8</v>
      </c>
      <c r="I116" s="109">
        <v>30313</v>
      </c>
      <c r="J116" s="109">
        <v>187</v>
      </c>
      <c r="K116" s="109">
        <v>25</v>
      </c>
      <c r="L116" s="109" t="s">
        <v>188</v>
      </c>
      <c r="M116" s="109" t="s">
        <v>189</v>
      </c>
      <c r="N116" s="109">
        <v>4</v>
      </c>
      <c r="O116" s="109">
        <v>1739</v>
      </c>
      <c r="P116" s="109">
        <v>151</v>
      </c>
      <c r="Q116" s="109">
        <v>64</v>
      </c>
    </row>
    <row r="117" spans="2:17" x14ac:dyDescent="0.25">
      <c r="B117" s="109" t="s">
        <v>356</v>
      </c>
      <c r="C117" s="109" t="s">
        <v>309</v>
      </c>
      <c r="D117" s="109" t="s">
        <v>187</v>
      </c>
      <c r="E117" s="109">
        <v>1</v>
      </c>
      <c r="F117" s="109">
        <v>1</v>
      </c>
      <c r="H117" s="109">
        <v>5</v>
      </c>
      <c r="I117" s="109">
        <v>30420</v>
      </c>
      <c r="J117" s="109">
        <v>120</v>
      </c>
      <c r="K117" s="109">
        <v>24</v>
      </c>
      <c r="L117" s="109" t="s">
        <v>183</v>
      </c>
      <c r="M117" s="109" t="s">
        <v>210</v>
      </c>
      <c r="N117" s="109">
        <v>2</v>
      </c>
      <c r="O117" s="109">
        <v>1814</v>
      </c>
      <c r="P117" s="109">
        <v>198</v>
      </c>
      <c r="Q117" s="109">
        <v>71</v>
      </c>
    </row>
    <row r="118" spans="2:17" x14ac:dyDescent="0.25">
      <c r="B118" s="109" t="s">
        <v>355</v>
      </c>
      <c r="C118" s="109" t="s">
        <v>342</v>
      </c>
      <c r="D118" s="109" t="s">
        <v>200</v>
      </c>
      <c r="E118" s="109">
        <v>3</v>
      </c>
      <c r="F118" s="109">
        <v>4</v>
      </c>
      <c r="H118" s="109">
        <v>2</v>
      </c>
      <c r="I118" s="109">
        <v>30181</v>
      </c>
      <c r="J118" s="109">
        <v>56</v>
      </c>
      <c r="K118" s="109">
        <v>7</v>
      </c>
      <c r="L118" s="109" t="s">
        <v>213</v>
      </c>
      <c r="M118" s="109" t="s">
        <v>184</v>
      </c>
      <c r="N118" s="109">
        <v>1</v>
      </c>
      <c r="O118" s="109">
        <v>1986</v>
      </c>
      <c r="P118" s="109">
        <v>177</v>
      </c>
      <c r="Q118" s="109">
        <v>79</v>
      </c>
    </row>
    <row r="119" spans="2:17" x14ac:dyDescent="0.25">
      <c r="B119" s="109" t="s">
        <v>326</v>
      </c>
      <c r="C119" s="109" t="s">
        <v>231</v>
      </c>
      <c r="D119" s="109" t="s">
        <v>182</v>
      </c>
      <c r="E119" s="109">
        <v>2</v>
      </c>
      <c r="F119" s="109">
        <v>2</v>
      </c>
      <c r="H119" s="109">
        <v>10</v>
      </c>
      <c r="I119" s="109">
        <v>29686</v>
      </c>
      <c r="J119" s="109">
        <v>142</v>
      </c>
      <c r="K119" s="109">
        <v>13</v>
      </c>
      <c r="L119" s="109" t="s">
        <v>183</v>
      </c>
      <c r="M119" s="109" t="s">
        <v>189</v>
      </c>
      <c r="N119" s="109">
        <v>4</v>
      </c>
      <c r="O119" s="109">
        <v>43</v>
      </c>
      <c r="P119" s="109">
        <v>157</v>
      </c>
      <c r="Q119" s="109">
        <v>56</v>
      </c>
    </row>
    <row r="120" spans="2:17" x14ac:dyDescent="0.25">
      <c r="B120" s="109" t="s">
        <v>320</v>
      </c>
      <c r="C120" s="109" t="s">
        <v>357</v>
      </c>
      <c r="D120" s="109" t="s">
        <v>182</v>
      </c>
      <c r="E120" s="109">
        <v>1</v>
      </c>
      <c r="F120" s="109">
        <v>1</v>
      </c>
      <c r="H120" s="109">
        <v>9</v>
      </c>
      <c r="I120" s="109">
        <v>30579</v>
      </c>
      <c r="J120" s="109">
        <v>164</v>
      </c>
      <c r="K120" s="109">
        <v>1</v>
      </c>
      <c r="L120" s="109" t="s">
        <v>213</v>
      </c>
      <c r="M120" s="109" t="s">
        <v>179</v>
      </c>
      <c r="N120" s="109">
        <v>4</v>
      </c>
      <c r="O120" s="109">
        <v>354</v>
      </c>
      <c r="P120" s="109">
        <v>177</v>
      </c>
      <c r="Q120" s="109">
        <v>55</v>
      </c>
    </row>
    <row r="121" spans="2:17" x14ac:dyDescent="0.25">
      <c r="B121" s="109" t="s">
        <v>293</v>
      </c>
      <c r="C121" s="109" t="s">
        <v>358</v>
      </c>
      <c r="D121" s="109" t="s">
        <v>177</v>
      </c>
      <c r="E121" s="109">
        <v>1</v>
      </c>
      <c r="F121" s="109">
        <v>2</v>
      </c>
      <c r="H121" s="109">
        <v>2</v>
      </c>
      <c r="I121" s="109">
        <v>30338</v>
      </c>
      <c r="J121" s="109">
        <v>34</v>
      </c>
      <c r="K121" s="109">
        <v>17</v>
      </c>
      <c r="L121" s="109" t="s">
        <v>183</v>
      </c>
      <c r="M121" s="109" t="s">
        <v>210</v>
      </c>
      <c r="N121" s="109">
        <v>3</v>
      </c>
      <c r="O121" s="109">
        <v>521</v>
      </c>
      <c r="P121" s="109">
        <v>194</v>
      </c>
      <c r="Q121" s="109">
        <v>99</v>
      </c>
    </row>
    <row r="122" spans="2:17" x14ac:dyDescent="0.25">
      <c r="B122" s="109" t="s">
        <v>359</v>
      </c>
      <c r="C122" s="109" t="s">
        <v>360</v>
      </c>
      <c r="D122" s="109" t="s">
        <v>187</v>
      </c>
      <c r="E122" s="109">
        <v>3</v>
      </c>
      <c r="F122" s="109">
        <v>1</v>
      </c>
      <c r="H122" s="109">
        <v>9</v>
      </c>
      <c r="I122" s="109">
        <v>30001</v>
      </c>
      <c r="J122" s="109">
        <v>161</v>
      </c>
      <c r="K122" s="109">
        <v>13</v>
      </c>
      <c r="L122" s="109" t="s">
        <v>178</v>
      </c>
      <c r="M122" s="109" t="s">
        <v>179</v>
      </c>
      <c r="N122" s="109">
        <v>1</v>
      </c>
      <c r="O122" s="109">
        <v>618</v>
      </c>
      <c r="P122" s="109">
        <v>178</v>
      </c>
      <c r="Q122" s="109">
        <v>50</v>
      </c>
    </row>
    <row r="123" spans="2:17" x14ac:dyDescent="0.25">
      <c r="B123" s="109" t="s">
        <v>361</v>
      </c>
      <c r="C123" s="109" t="s">
        <v>362</v>
      </c>
      <c r="D123" s="109" t="s">
        <v>182</v>
      </c>
      <c r="E123" s="109">
        <v>2</v>
      </c>
      <c r="F123" s="109">
        <v>3</v>
      </c>
      <c r="H123" s="109">
        <v>1</v>
      </c>
      <c r="I123" s="109">
        <v>30640</v>
      </c>
      <c r="J123" s="109">
        <v>189</v>
      </c>
      <c r="K123" s="109">
        <v>10</v>
      </c>
      <c r="L123" s="109" t="s">
        <v>188</v>
      </c>
      <c r="M123" s="109" t="s">
        <v>241</v>
      </c>
      <c r="N123" s="109">
        <v>0</v>
      </c>
      <c r="O123" s="109">
        <v>993</v>
      </c>
      <c r="P123" s="109">
        <v>171</v>
      </c>
      <c r="Q123" s="109">
        <v>77</v>
      </c>
    </row>
    <row r="124" spans="2:17" x14ac:dyDescent="0.25">
      <c r="B124" s="109" t="s">
        <v>363</v>
      </c>
      <c r="C124" s="109" t="s">
        <v>364</v>
      </c>
      <c r="D124" s="109" t="s">
        <v>177</v>
      </c>
      <c r="E124" s="109">
        <v>3</v>
      </c>
      <c r="F124" s="109">
        <v>1</v>
      </c>
      <c r="H124" s="109">
        <v>5</v>
      </c>
      <c r="I124" s="109">
        <v>30985</v>
      </c>
      <c r="J124" s="109">
        <v>195</v>
      </c>
      <c r="K124" s="109">
        <v>27</v>
      </c>
      <c r="L124" s="109" t="s">
        <v>178</v>
      </c>
      <c r="M124" s="109" t="s">
        <v>179</v>
      </c>
      <c r="N124" s="109">
        <v>2</v>
      </c>
      <c r="O124" s="109">
        <v>1036</v>
      </c>
      <c r="P124" s="109">
        <v>158</v>
      </c>
      <c r="Q124" s="109">
        <v>74</v>
      </c>
    </row>
    <row r="125" spans="2:17" x14ac:dyDescent="0.25">
      <c r="B125" s="109" t="s">
        <v>260</v>
      </c>
      <c r="C125" s="109" t="s">
        <v>300</v>
      </c>
      <c r="D125" s="109" t="s">
        <v>182</v>
      </c>
      <c r="E125" s="109">
        <v>2</v>
      </c>
      <c r="F125" s="109">
        <v>2</v>
      </c>
      <c r="H125" s="109">
        <v>8</v>
      </c>
      <c r="I125" s="109">
        <v>29270</v>
      </c>
      <c r="J125" s="109">
        <v>186</v>
      </c>
      <c r="K125" s="109">
        <v>4</v>
      </c>
      <c r="L125" s="109" t="s">
        <v>183</v>
      </c>
      <c r="M125" s="109" t="s">
        <v>216</v>
      </c>
      <c r="N125" s="109">
        <v>1</v>
      </c>
      <c r="O125" s="109">
        <v>1048</v>
      </c>
      <c r="P125" s="109">
        <v>152</v>
      </c>
      <c r="Q125" s="109">
        <v>101</v>
      </c>
    </row>
    <row r="126" spans="2:17" x14ac:dyDescent="0.25">
      <c r="B126" s="109" t="s">
        <v>365</v>
      </c>
      <c r="C126" s="109" t="s">
        <v>231</v>
      </c>
      <c r="D126" s="109" t="s">
        <v>200</v>
      </c>
      <c r="E126" s="109">
        <v>3</v>
      </c>
      <c r="F126" s="109">
        <v>3</v>
      </c>
      <c r="H126" s="109">
        <v>0</v>
      </c>
      <c r="I126" s="109">
        <v>29697</v>
      </c>
      <c r="J126" s="109">
        <v>147</v>
      </c>
      <c r="K126" s="109">
        <v>28</v>
      </c>
      <c r="L126" s="109" t="s">
        <v>183</v>
      </c>
      <c r="M126" s="109" t="s">
        <v>179</v>
      </c>
      <c r="N126" s="109">
        <v>1</v>
      </c>
      <c r="O126" s="109">
        <v>1319</v>
      </c>
      <c r="P126" s="109">
        <v>182</v>
      </c>
      <c r="Q126" s="109">
        <v>62</v>
      </c>
    </row>
    <row r="127" spans="2:17" x14ac:dyDescent="0.25">
      <c r="B127" s="109" t="s">
        <v>317</v>
      </c>
      <c r="C127" s="109" t="s">
        <v>366</v>
      </c>
      <c r="D127" s="109" t="s">
        <v>177</v>
      </c>
      <c r="E127" s="109">
        <v>3</v>
      </c>
      <c r="F127" s="109">
        <v>3</v>
      </c>
      <c r="H127" s="109">
        <v>2</v>
      </c>
      <c r="I127" s="109">
        <v>30914</v>
      </c>
      <c r="J127" s="109">
        <v>87</v>
      </c>
      <c r="K127" s="109">
        <v>23</v>
      </c>
      <c r="L127" s="109" t="s">
        <v>183</v>
      </c>
      <c r="M127" s="109" t="s">
        <v>179</v>
      </c>
      <c r="N127" s="109">
        <v>0</v>
      </c>
      <c r="O127" s="109">
        <v>1349</v>
      </c>
      <c r="P127" s="109">
        <v>185</v>
      </c>
      <c r="Q127" s="109">
        <v>64</v>
      </c>
    </row>
    <row r="128" spans="2:17" x14ac:dyDescent="0.25">
      <c r="B128" s="109" t="s">
        <v>367</v>
      </c>
      <c r="C128" s="109" t="s">
        <v>289</v>
      </c>
      <c r="D128" s="109" t="s">
        <v>182</v>
      </c>
      <c r="E128" s="109">
        <v>1</v>
      </c>
      <c r="F128" s="109">
        <v>1</v>
      </c>
      <c r="H128" s="109">
        <v>0</v>
      </c>
      <c r="I128" s="109">
        <v>29558</v>
      </c>
      <c r="J128" s="109">
        <v>71</v>
      </c>
      <c r="K128" s="109">
        <v>16</v>
      </c>
      <c r="L128" s="109" t="s">
        <v>188</v>
      </c>
      <c r="M128" s="109" t="s">
        <v>179</v>
      </c>
      <c r="N128" s="109">
        <v>2</v>
      </c>
      <c r="O128" s="109">
        <v>1543</v>
      </c>
      <c r="P128" s="109">
        <v>185</v>
      </c>
      <c r="Q128" s="109">
        <v>88</v>
      </c>
    </row>
    <row r="129" spans="2:17" x14ac:dyDescent="0.25">
      <c r="B129" s="109" t="s">
        <v>290</v>
      </c>
      <c r="C129" s="109" t="s">
        <v>368</v>
      </c>
      <c r="D129" s="109" t="s">
        <v>182</v>
      </c>
      <c r="E129" s="109">
        <v>2</v>
      </c>
      <c r="F129" s="109">
        <v>2</v>
      </c>
      <c r="H129" s="109">
        <v>3</v>
      </c>
      <c r="I129" s="109">
        <v>29939</v>
      </c>
      <c r="J129" s="109">
        <v>2</v>
      </c>
      <c r="K129" s="109">
        <v>15</v>
      </c>
      <c r="L129" s="109" t="s">
        <v>188</v>
      </c>
      <c r="M129" s="109" t="s">
        <v>203</v>
      </c>
      <c r="N129" s="109">
        <v>4</v>
      </c>
      <c r="O129" s="109">
        <v>1579</v>
      </c>
      <c r="P129" s="109">
        <v>156</v>
      </c>
      <c r="Q129" s="109">
        <v>59</v>
      </c>
    </row>
    <row r="130" spans="2:17" x14ac:dyDescent="0.25">
      <c r="B130" s="109" t="s">
        <v>326</v>
      </c>
      <c r="C130" s="109" t="s">
        <v>305</v>
      </c>
      <c r="D130" s="109" t="s">
        <v>182</v>
      </c>
      <c r="E130" s="109">
        <v>1</v>
      </c>
      <c r="F130" s="109">
        <v>2</v>
      </c>
      <c r="H130" s="109">
        <v>11</v>
      </c>
      <c r="I130" s="109">
        <v>30812</v>
      </c>
      <c r="J130" s="109">
        <v>160</v>
      </c>
      <c r="K130" s="109">
        <v>25</v>
      </c>
      <c r="L130" s="109" t="s">
        <v>188</v>
      </c>
      <c r="M130" s="109" t="s">
        <v>216</v>
      </c>
      <c r="N130" s="109">
        <v>1</v>
      </c>
      <c r="O130" s="109">
        <v>1607</v>
      </c>
      <c r="P130" s="109">
        <v>193</v>
      </c>
      <c r="Q130" s="109">
        <v>80</v>
      </c>
    </row>
    <row r="131" spans="2:17" x14ac:dyDescent="0.25">
      <c r="B131" s="109" t="s">
        <v>282</v>
      </c>
      <c r="C131" s="109" t="s">
        <v>191</v>
      </c>
      <c r="D131" s="109" t="s">
        <v>177</v>
      </c>
      <c r="E131" s="109">
        <v>2</v>
      </c>
      <c r="F131" s="109">
        <v>4</v>
      </c>
      <c r="H131" s="109">
        <v>9</v>
      </c>
      <c r="I131" s="109">
        <v>30372</v>
      </c>
      <c r="J131" s="109">
        <v>162</v>
      </c>
      <c r="K131" s="109">
        <v>26</v>
      </c>
      <c r="L131" s="109" t="s">
        <v>183</v>
      </c>
      <c r="M131" s="109" t="s">
        <v>203</v>
      </c>
      <c r="N131" s="109">
        <v>1</v>
      </c>
      <c r="O131" s="109">
        <v>1763</v>
      </c>
      <c r="P131" s="109">
        <v>175</v>
      </c>
      <c r="Q131" s="109">
        <v>46</v>
      </c>
    </row>
    <row r="132" spans="2:17" x14ac:dyDescent="0.25">
      <c r="B132" s="109" t="s">
        <v>214</v>
      </c>
      <c r="C132" s="109" t="s">
        <v>309</v>
      </c>
      <c r="D132" s="109" t="s">
        <v>187</v>
      </c>
      <c r="E132" s="109">
        <v>1</v>
      </c>
      <c r="F132" s="109">
        <v>4</v>
      </c>
      <c r="H132" s="109">
        <v>11</v>
      </c>
      <c r="I132" s="109">
        <v>30662</v>
      </c>
      <c r="J132" s="109">
        <v>67</v>
      </c>
      <c r="K132" s="109">
        <v>18</v>
      </c>
      <c r="L132" s="109" t="s">
        <v>178</v>
      </c>
      <c r="M132" s="109" t="s">
        <v>203</v>
      </c>
      <c r="N132" s="109">
        <v>1</v>
      </c>
      <c r="O132" s="109">
        <v>1805</v>
      </c>
      <c r="P132" s="109">
        <v>172</v>
      </c>
      <c r="Q132" s="109">
        <v>83</v>
      </c>
    </row>
    <row r="133" spans="2:17" x14ac:dyDescent="0.25">
      <c r="B133" s="109" t="s">
        <v>369</v>
      </c>
      <c r="C133" s="109" t="s">
        <v>337</v>
      </c>
      <c r="D133" s="109" t="s">
        <v>182</v>
      </c>
      <c r="E133" s="109">
        <v>1</v>
      </c>
      <c r="F133" s="109">
        <v>2</v>
      </c>
      <c r="H133" s="109">
        <v>0</v>
      </c>
      <c r="I133" s="109">
        <v>30703</v>
      </c>
      <c r="J133" s="109">
        <v>123</v>
      </c>
      <c r="K133" s="109">
        <v>2</v>
      </c>
      <c r="L133" s="109" t="s">
        <v>188</v>
      </c>
      <c r="M133" s="109" t="s">
        <v>210</v>
      </c>
      <c r="N133" s="109">
        <v>0</v>
      </c>
      <c r="O133" s="109">
        <v>1968</v>
      </c>
      <c r="P133" s="109">
        <v>184</v>
      </c>
      <c r="Q133" s="109">
        <v>65</v>
      </c>
    </row>
    <row r="134" spans="2:17" x14ac:dyDescent="0.25">
      <c r="B134" s="109" t="s">
        <v>321</v>
      </c>
      <c r="C134" s="109" t="s">
        <v>238</v>
      </c>
      <c r="D134" s="109" t="s">
        <v>200</v>
      </c>
      <c r="E134" s="109">
        <v>2</v>
      </c>
      <c r="F134" s="109">
        <v>4</v>
      </c>
      <c r="H134" s="109">
        <v>10</v>
      </c>
      <c r="I134" s="109">
        <v>29461</v>
      </c>
      <c r="J134" s="109">
        <v>82</v>
      </c>
      <c r="K134" s="109">
        <v>2</v>
      </c>
      <c r="L134" s="109" t="s">
        <v>213</v>
      </c>
      <c r="M134" s="109" t="s">
        <v>203</v>
      </c>
      <c r="N134" s="109">
        <v>0</v>
      </c>
      <c r="O134" s="109">
        <v>88</v>
      </c>
      <c r="P134" s="109">
        <v>183</v>
      </c>
      <c r="Q134" s="109">
        <v>91</v>
      </c>
    </row>
    <row r="135" spans="2:17" x14ac:dyDescent="0.25">
      <c r="B135" s="109" t="s">
        <v>251</v>
      </c>
      <c r="C135" s="109" t="s">
        <v>370</v>
      </c>
      <c r="D135" s="109" t="s">
        <v>177</v>
      </c>
      <c r="E135" s="109">
        <v>2</v>
      </c>
      <c r="F135" s="109">
        <v>1</v>
      </c>
      <c r="H135" s="109">
        <v>11</v>
      </c>
      <c r="I135" s="109">
        <v>29886</v>
      </c>
      <c r="J135" s="109">
        <v>24</v>
      </c>
      <c r="K135" s="109">
        <v>23</v>
      </c>
      <c r="L135" s="109" t="s">
        <v>213</v>
      </c>
      <c r="M135" s="109" t="s">
        <v>179</v>
      </c>
      <c r="N135" s="109">
        <v>1</v>
      </c>
      <c r="O135" s="109">
        <v>190</v>
      </c>
      <c r="P135" s="109">
        <v>196</v>
      </c>
      <c r="Q135" s="109">
        <v>95</v>
      </c>
    </row>
    <row r="136" spans="2:17" x14ac:dyDescent="0.25">
      <c r="B136" s="109" t="s">
        <v>371</v>
      </c>
      <c r="C136" s="109" t="s">
        <v>235</v>
      </c>
      <c r="D136" s="109" t="s">
        <v>187</v>
      </c>
      <c r="E136" s="109">
        <v>3</v>
      </c>
      <c r="F136" s="109">
        <v>3</v>
      </c>
      <c r="H136" s="109">
        <v>13</v>
      </c>
      <c r="I136" s="109">
        <v>29721</v>
      </c>
      <c r="J136" s="109">
        <v>83</v>
      </c>
      <c r="K136" s="109">
        <v>0</v>
      </c>
      <c r="L136" s="109" t="s">
        <v>178</v>
      </c>
      <c r="M136" s="109" t="s">
        <v>210</v>
      </c>
      <c r="N136" s="109">
        <v>4</v>
      </c>
      <c r="O136" s="109">
        <v>222</v>
      </c>
      <c r="P136" s="109">
        <v>186</v>
      </c>
      <c r="Q136" s="109">
        <v>61</v>
      </c>
    </row>
    <row r="137" spans="2:17" x14ac:dyDescent="0.25">
      <c r="B137" s="109" t="s">
        <v>365</v>
      </c>
      <c r="C137" s="109" t="s">
        <v>302</v>
      </c>
      <c r="D137" s="109" t="s">
        <v>177</v>
      </c>
      <c r="E137" s="109">
        <v>3</v>
      </c>
      <c r="F137" s="109">
        <v>4</v>
      </c>
      <c r="H137" s="109">
        <v>12</v>
      </c>
      <c r="I137" s="109">
        <v>30904</v>
      </c>
      <c r="J137" s="109">
        <v>130</v>
      </c>
      <c r="K137" s="109">
        <v>28</v>
      </c>
      <c r="L137" s="109" t="s">
        <v>188</v>
      </c>
      <c r="M137" s="109" t="s">
        <v>184</v>
      </c>
      <c r="N137" s="109">
        <v>0</v>
      </c>
      <c r="O137" s="109">
        <v>499</v>
      </c>
      <c r="P137" s="109">
        <v>156</v>
      </c>
      <c r="Q137" s="109">
        <v>63</v>
      </c>
    </row>
    <row r="138" spans="2:17" x14ac:dyDescent="0.25">
      <c r="B138" s="109" t="s">
        <v>361</v>
      </c>
      <c r="C138" s="109" t="s">
        <v>285</v>
      </c>
      <c r="D138" s="109" t="s">
        <v>187</v>
      </c>
      <c r="E138" s="109">
        <v>2</v>
      </c>
      <c r="F138" s="109">
        <v>3</v>
      </c>
      <c r="H138" s="109">
        <v>6</v>
      </c>
      <c r="I138" s="109">
        <v>29785</v>
      </c>
      <c r="J138" s="109">
        <v>26</v>
      </c>
      <c r="K138" s="109">
        <v>21</v>
      </c>
      <c r="L138" s="109" t="s">
        <v>178</v>
      </c>
      <c r="M138" s="109" t="s">
        <v>184</v>
      </c>
      <c r="N138" s="109">
        <v>1</v>
      </c>
      <c r="O138" s="109">
        <v>592</v>
      </c>
      <c r="P138" s="109">
        <v>199</v>
      </c>
      <c r="Q138" s="109">
        <v>91</v>
      </c>
    </row>
    <row r="139" spans="2:17" x14ac:dyDescent="0.25">
      <c r="B139" s="109" t="s">
        <v>372</v>
      </c>
      <c r="C139" s="109" t="s">
        <v>287</v>
      </c>
      <c r="D139" s="109" t="s">
        <v>177</v>
      </c>
      <c r="E139" s="109">
        <v>2</v>
      </c>
      <c r="F139" s="109">
        <v>3</v>
      </c>
      <c r="H139" s="109">
        <v>12</v>
      </c>
      <c r="I139" s="109">
        <v>29232</v>
      </c>
      <c r="J139" s="109">
        <v>120</v>
      </c>
      <c r="K139" s="109">
        <v>25</v>
      </c>
      <c r="L139" s="109" t="s">
        <v>178</v>
      </c>
      <c r="M139" s="109" t="s">
        <v>184</v>
      </c>
      <c r="N139" s="109">
        <v>2</v>
      </c>
      <c r="O139" s="109">
        <v>906</v>
      </c>
      <c r="P139" s="109">
        <v>193</v>
      </c>
      <c r="Q139" s="109">
        <v>46</v>
      </c>
    </row>
    <row r="140" spans="2:17" x14ac:dyDescent="0.25">
      <c r="B140" s="109" t="s">
        <v>373</v>
      </c>
      <c r="C140" s="109" t="s">
        <v>368</v>
      </c>
      <c r="D140" s="109" t="s">
        <v>182</v>
      </c>
      <c r="E140" s="109">
        <v>3</v>
      </c>
      <c r="F140" s="109">
        <v>2</v>
      </c>
      <c r="H140" s="109">
        <v>11</v>
      </c>
      <c r="I140" s="109">
        <v>29324</v>
      </c>
      <c r="J140" s="109">
        <v>126</v>
      </c>
      <c r="K140" s="109">
        <v>20</v>
      </c>
      <c r="L140" s="109" t="s">
        <v>178</v>
      </c>
      <c r="M140" s="109" t="s">
        <v>241</v>
      </c>
      <c r="N140" s="109">
        <v>3</v>
      </c>
      <c r="O140" s="109">
        <v>926</v>
      </c>
      <c r="P140" s="109">
        <v>169</v>
      </c>
      <c r="Q140" s="109">
        <v>62</v>
      </c>
    </row>
    <row r="141" spans="2:17" x14ac:dyDescent="0.25">
      <c r="B141" s="109" t="s">
        <v>374</v>
      </c>
      <c r="C141" s="109" t="s">
        <v>375</v>
      </c>
      <c r="D141" s="109" t="s">
        <v>177</v>
      </c>
      <c r="E141" s="109">
        <v>2</v>
      </c>
      <c r="F141" s="109">
        <v>4</v>
      </c>
      <c r="H141" s="109">
        <v>8</v>
      </c>
      <c r="I141" s="109">
        <v>29228</v>
      </c>
      <c r="J141" s="109">
        <v>128</v>
      </c>
      <c r="K141" s="109">
        <v>15</v>
      </c>
      <c r="L141" s="109" t="s">
        <v>183</v>
      </c>
      <c r="M141" s="109" t="s">
        <v>189</v>
      </c>
      <c r="N141" s="109">
        <v>4</v>
      </c>
      <c r="O141" s="109">
        <v>1155</v>
      </c>
      <c r="P141" s="109">
        <v>168</v>
      </c>
      <c r="Q141" s="109">
        <v>95</v>
      </c>
    </row>
    <row r="142" spans="2:17" x14ac:dyDescent="0.25">
      <c r="B142" s="109" t="s">
        <v>243</v>
      </c>
      <c r="C142" s="109" t="s">
        <v>283</v>
      </c>
      <c r="D142" s="109" t="s">
        <v>187</v>
      </c>
      <c r="E142" s="109">
        <v>1</v>
      </c>
      <c r="F142" s="109">
        <v>4</v>
      </c>
      <c r="H142" s="109">
        <v>7</v>
      </c>
      <c r="I142" s="109">
        <v>29971</v>
      </c>
      <c r="J142" s="109">
        <v>108</v>
      </c>
      <c r="K142" s="109">
        <v>18</v>
      </c>
      <c r="L142" s="109" t="s">
        <v>178</v>
      </c>
      <c r="M142" s="109" t="s">
        <v>184</v>
      </c>
      <c r="N142" s="109">
        <v>3</v>
      </c>
      <c r="O142" s="109">
        <v>1167</v>
      </c>
      <c r="P142" s="109">
        <v>156</v>
      </c>
      <c r="Q142" s="109">
        <v>105</v>
      </c>
    </row>
    <row r="143" spans="2:17" x14ac:dyDescent="0.25">
      <c r="B143" s="109" t="s">
        <v>363</v>
      </c>
      <c r="C143" s="109" t="s">
        <v>370</v>
      </c>
      <c r="D143" s="109" t="s">
        <v>200</v>
      </c>
      <c r="E143" s="109">
        <v>1</v>
      </c>
      <c r="F143" s="109">
        <v>3</v>
      </c>
      <c r="H143" s="109">
        <v>11</v>
      </c>
      <c r="I143" s="109">
        <v>30311</v>
      </c>
      <c r="J143" s="109">
        <v>45</v>
      </c>
      <c r="K143" s="109">
        <v>7</v>
      </c>
      <c r="L143" s="109" t="s">
        <v>188</v>
      </c>
      <c r="M143" s="109" t="s">
        <v>184</v>
      </c>
      <c r="N143" s="109">
        <v>0</v>
      </c>
      <c r="O143" s="109">
        <v>1258</v>
      </c>
      <c r="P143" s="109">
        <v>182</v>
      </c>
      <c r="Q143" s="109">
        <v>101</v>
      </c>
    </row>
    <row r="144" spans="2:17" x14ac:dyDescent="0.25">
      <c r="B144" s="109" t="s">
        <v>228</v>
      </c>
      <c r="C144" s="109" t="s">
        <v>277</v>
      </c>
      <c r="D144" s="109" t="s">
        <v>177</v>
      </c>
      <c r="E144" s="109">
        <v>2</v>
      </c>
      <c r="F144" s="109">
        <v>2</v>
      </c>
      <c r="H144" s="109">
        <v>1</v>
      </c>
      <c r="I144" s="109">
        <v>29746</v>
      </c>
      <c r="J144" s="109">
        <v>190</v>
      </c>
      <c r="K144" s="109">
        <v>2</v>
      </c>
      <c r="L144" s="109" t="s">
        <v>183</v>
      </c>
      <c r="M144" s="109" t="s">
        <v>241</v>
      </c>
      <c r="N144" s="109">
        <v>0</v>
      </c>
      <c r="O144" s="109">
        <v>1279</v>
      </c>
      <c r="P144" s="109">
        <v>171</v>
      </c>
      <c r="Q144" s="109">
        <v>89</v>
      </c>
    </row>
    <row r="145" spans="2:17" x14ac:dyDescent="0.25">
      <c r="B145" s="109" t="s">
        <v>343</v>
      </c>
      <c r="C145" s="109" t="s">
        <v>202</v>
      </c>
      <c r="D145" s="109" t="s">
        <v>182</v>
      </c>
      <c r="E145" s="109">
        <v>1</v>
      </c>
      <c r="F145" s="109">
        <v>2</v>
      </c>
      <c r="H145" s="109">
        <v>10</v>
      </c>
      <c r="I145" s="109">
        <v>31048</v>
      </c>
      <c r="J145" s="109">
        <v>173</v>
      </c>
      <c r="K145" s="109">
        <v>8</v>
      </c>
      <c r="L145" s="109" t="s">
        <v>178</v>
      </c>
      <c r="M145" s="109" t="s">
        <v>241</v>
      </c>
      <c r="N145" s="109">
        <v>3</v>
      </c>
      <c r="O145" s="109">
        <v>1289</v>
      </c>
      <c r="P145" s="109">
        <v>162</v>
      </c>
      <c r="Q145" s="109">
        <v>88</v>
      </c>
    </row>
    <row r="146" spans="2:17" x14ac:dyDescent="0.25">
      <c r="B146" s="109" t="s">
        <v>293</v>
      </c>
      <c r="C146" s="109" t="s">
        <v>226</v>
      </c>
      <c r="D146" s="109" t="s">
        <v>177</v>
      </c>
      <c r="E146" s="109">
        <v>1</v>
      </c>
      <c r="F146" s="109">
        <v>1</v>
      </c>
      <c r="H146" s="109">
        <v>7</v>
      </c>
      <c r="I146" s="109">
        <v>29464</v>
      </c>
      <c r="J146" s="109">
        <v>83</v>
      </c>
      <c r="K146" s="109">
        <v>27</v>
      </c>
      <c r="L146" s="109" t="s">
        <v>213</v>
      </c>
      <c r="M146" s="109" t="s">
        <v>216</v>
      </c>
      <c r="N146" s="109">
        <v>2</v>
      </c>
      <c r="O146" s="109">
        <v>1324</v>
      </c>
      <c r="P146" s="109">
        <v>193</v>
      </c>
      <c r="Q146" s="109">
        <v>105</v>
      </c>
    </row>
    <row r="147" spans="2:17" x14ac:dyDescent="0.25">
      <c r="B147" s="109" t="s">
        <v>288</v>
      </c>
      <c r="C147" s="109" t="s">
        <v>376</v>
      </c>
      <c r="D147" s="109" t="s">
        <v>200</v>
      </c>
      <c r="E147" s="109">
        <v>2</v>
      </c>
      <c r="F147" s="109">
        <v>3</v>
      </c>
      <c r="H147" s="109">
        <v>7</v>
      </c>
      <c r="I147" s="109">
        <v>30595</v>
      </c>
      <c r="J147" s="109">
        <v>12</v>
      </c>
      <c r="K147" s="109">
        <v>24</v>
      </c>
      <c r="L147" s="109" t="s">
        <v>188</v>
      </c>
      <c r="M147" s="109" t="s">
        <v>184</v>
      </c>
      <c r="N147" s="109">
        <v>4</v>
      </c>
      <c r="O147" s="109">
        <v>1967</v>
      </c>
      <c r="P147" s="109">
        <v>180</v>
      </c>
      <c r="Q147" s="109">
        <v>93</v>
      </c>
    </row>
    <row r="148" spans="2:17" x14ac:dyDescent="0.25">
      <c r="B148" s="109" t="s">
        <v>262</v>
      </c>
      <c r="C148" s="109" t="s">
        <v>377</v>
      </c>
      <c r="D148" s="109" t="s">
        <v>187</v>
      </c>
      <c r="E148" s="109">
        <v>2</v>
      </c>
      <c r="F148" s="109">
        <v>3</v>
      </c>
      <c r="H148" s="109">
        <v>2</v>
      </c>
      <c r="I148" s="109">
        <v>29373</v>
      </c>
      <c r="J148" s="109">
        <v>15</v>
      </c>
      <c r="K148" s="109">
        <v>21</v>
      </c>
      <c r="L148" s="109" t="s">
        <v>188</v>
      </c>
      <c r="M148" s="109" t="s">
        <v>241</v>
      </c>
      <c r="N148" s="109">
        <v>4</v>
      </c>
      <c r="O148" s="109">
        <v>396</v>
      </c>
      <c r="P148" s="109">
        <v>164</v>
      </c>
      <c r="Q148" s="109">
        <v>83</v>
      </c>
    </row>
    <row r="149" spans="2:17" x14ac:dyDescent="0.25">
      <c r="B149" s="109" t="s">
        <v>214</v>
      </c>
      <c r="C149" s="109" t="s">
        <v>261</v>
      </c>
      <c r="D149" s="109" t="s">
        <v>200</v>
      </c>
      <c r="E149" s="109">
        <v>2</v>
      </c>
      <c r="F149" s="109">
        <v>1</v>
      </c>
      <c r="H149" s="109">
        <v>11</v>
      </c>
      <c r="I149" s="109">
        <v>29779</v>
      </c>
      <c r="J149" s="109">
        <v>54</v>
      </c>
      <c r="K149" s="109">
        <v>8</v>
      </c>
      <c r="L149" s="109" t="s">
        <v>183</v>
      </c>
      <c r="M149" s="109" t="s">
        <v>179</v>
      </c>
      <c r="N149" s="109">
        <v>4</v>
      </c>
      <c r="O149" s="109">
        <v>442</v>
      </c>
      <c r="P149" s="109">
        <v>199</v>
      </c>
      <c r="Q149" s="109">
        <v>103</v>
      </c>
    </row>
    <row r="150" spans="2:17" x14ac:dyDescent="0.25">
      <c r="B150" s="109" t="s">
        <v>378</v>
      </c>
      <c r="C150" s="109" t="s">
        <v>258</v>
      </c>
      <c r="D150" s="109" t="s">
        <v>182</v>
      </c>
      <c r="E150" s="109">
        <v>3</v>
      </c>
      <c r="F150" s="109">
        <v>1</v>
      </c>
      <c r="H150" s="109">
        <v>2</v>
      </c>
      <c r="I150" s="109">
        <v>29261</v>
      </c>
      <c r="J150" s="109">
        <v>55</v>
      </c>
      <c r="K150" s="109">
        <v>13</v>
      </c>
      <c r="L150" s="109" t="s">
        <v>183</v>
      </c>
      <c r="M150" s="109" t="s">
        <v>210</v>
      </c>
      <c r="N150" s="109">
        <v>0</v>
      </c>
      <c r="O150" s="109">
        <v>523</v>
      </c>
      <c r="P150" s="109">
        <v>194</v>
      </c>
      <c r="Q150" s="109">
        <v>95</v>
      </c>
    </row>
    <row r="151" spans="2:17" x14ac:dyDescent="0.25">
      <c r="B151" s="109" t="s">
        <v>373</v>
      </c>
      <c r="C151" s="109" t="s">
        <v>357</v>
      </c>
      <c r="D151" s="109" t="s">
        <v>182</v>
      </c>
      <c r="E151" s="109">
        <v>2</v>
      </c>
      <c r="F151" s="109">
        <v>1</v>
      </c>
      <c r="H151" s="109">
        <v>4</v>
      </c>
      <c r="I151" s="109">
        <v>29721</v>
      </c>
      <c r="J151" s="109">
        <v>26</v>
      </c>
      <c r="K151" s="109">
        <v>25</v>
      </c>
      <c r="L151" s="109" t="s">
        <v>178</v>
      </c>
      <c r="M151" s="109" t="s">
        <v>241</v>
      </c>
      <c r="N151" s="109">
        <v>1</v>
      </c>
      <c r="O151" s="109">
        <v>554</v>
      </c>
      <c r="P151" s="109">
        <v>198</v>
      </c>
      <c r="Q151" s="109">
        <v>82</v>
      </c>
    </row>
    <row r="152" spans="2:17" x14ac:dyDescent="0.25">
      <c r="B152" s="109" t="s">
        <v>326</v>
      </c>
      <c r="C152" s="109" t="s">
        <v>379</v>
      </c>
      <c r="D152" s="109" t="s">
        <v>177</v>
      </c>
      <c r="E152" s="109">
        <v>2</v>
      </c>
      <c r="F152" s="109">
        <v>3</v>
      </c>
      <c r="H152" s="109">
        <v>7</v>
      </c>
      <c r="I152" s="109">
        <v>30123</v>
      </c>
      <c r="J152" s="109">
        <v>178</v>
      </c>
      <c r="K152" s="109">
        <v>16</v>
      </c>
      <c r="L152" s="109" t="s">
        <v>178</v>
      </c>
      <c r="M152" s="109" t="s">
        <v>179</v>
      </c>
      <c r="N152" s="109">
        <v>3</v>
      </c>
      <c r="O152" s="109">
        <v>588</v>
      </c>
      <c r="P152" s="109">
        <v>163</v>
      </c>
      <c r="Q152" s="109">
        <v>96</v>
      </c>
    </row>
  </sheetData>
  <mergeCells count="1">
    <mergeCell ref="B1:P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188E9-A91B-4345-B27A-97A91C155D82}">
  <dimension ref="A1:R152"/>
  <sheetViews>
    <sheetView workbookViewId="0"/>
  </sheetViews>
  <sheetFormatPr defaultRowHeight="15" x14ac:dyDescent="0.25"/>
  <cols>
    <col min="2" max="2" width="10.7109375" bestFit="1" customWidth="1"/>
    <col min="3" max="3" width="12.42578125" bestFit="1" customWidth="1"/>
    <col min="4" max="4" width="8.42578125" bestFit="1" customWidth="1"/>
    <col min="5" max="5" width="6.42578125" bestFit="1" customWidth="1"/>
    <col min="6" max="6" width="8.140625" bestFit="1" customWidth="1"/>
    <col min="7" max="7" width="15.28515625" bestFit="1" customWidth="1"/>
    <col min="8" max="8" width="11" bestFit="1" customWidth="1"/>
    <col min="9" max="9" width="8.140625" bestFit="1" customWidth="1"/>
    <col min="10" max="10" width="11.5703125" bestFit="1" customWidth="1"/>
    <col min="11" max="11" width="10.140625" bestFit="1" customWidth="1"/>
    <col min="12" max="12" width="7.85546875" bestFit="1" customWidth="1"/>
    <col min="13" max="13" width="6.5703125" bestFit="1" customWidth="1"/>
    <col min="14" max="14" width="16.42578125" bestFit="1" customWidth="1"/>
    <col min="15" max="15" width="9.42578125" bestFit="1" customWidth="1"/>
    <col min="16" max="16" width="6.28515625" bestFit="1" customWidth="1"/>
    <col min="17" max="17" width="9.42578125" bestFit="1" customWidth="1"/>
  </cols>
  <sheetData>
    <row r="1" spans="1:18" x14ac:dyDescent="0.25">
      <c r="A1" s="110"/>
      <c r="B1" s="134" t="s">
        <v>382</v>
      </c>
      <c r="C1" s="134"/>
      <c r="D1" s="134"/>
      <c r="E1" s="134"/>
      <c r="F1" s="134"/>
      <c r="G1" s="134"/>
      <c r="H1" s="134"/>
      <c r="I1" s="134"/>
      <c r="J1" s="134"/>
      <c r="K1" s="134"/>
      <c r="L1" s="134"/>
      <c r="M1" s="134"/>
      <c r="N1" s="134"/>
      <c r="O1" s="134"/>
      <c r="P1" s="134"/>
    </row>
    <row r="2" spans="1:18" x14ac:dyDescent="0.25">
      <c r="A2" s="110"/>
      <c r="B2" s="134" t="s">
        <v>383</v>
      </c>
      <c r="C2" s="134"/>
      <c r="D2" s="134"/>
      <c r="E2" s="134"/>
      <c r="F2" s="134"/>
      <c r="G2" s="134"/>
      <c r="H2" s="134"/>
      <c r="I2" s="134"/>
      <c r="J2" s="134"/>
      <c r="K2" s="134"/>
      <c r="L2" s="134"/>
      <c r="M2" s="134"/>
      <c r="N2" s="134"/>
      <c r="O2" s="134"/>
      <c r="P2" s="134"/>
    </row>
    <row r="3" spans="1:18" x14ac:dyDescent="0.25">
      <c r="B3" s="134" t="s">
        <v>386</v>
      </c>
      <c r="C3" s="134"/>
      <c r="D3" s="134"/>
      <c r="E3" s="134"/>
      <c r="F3" s="134"/>
      <c r="G3" s="134"/>
      <c r="H3" s="134"/>
      <c r="I3" s="134"/>
      <c r="J3" s="134"/>
      <c r="K3" s="134"/>
      <c r="L3" s="134"/>
      <c r="M3" s="134"/>
      <c r="N3" s="134"/>
      <c r="O3" s="134"/>
      <c r="P3" s="134"/>
      <c r="R3" s="110"/>
    </row>
    <row r="4" spans="1:18" x14ac:dyDescent="0.25">
      <c r="B4" s="108" t="s">
        <v>70</v>
      </c>
      <c r="C4" s="108" t="s">
        <v>161</v>
      </c>
      <c r="D4" s="108" t="s">
        <v>162</v>
      </c>
      <c r="E4" s="108" t="s">
        <v>163</v>
      </c>
      <c r="F4" s="108" t="s">
        <v>164</v>
      </c>
      <c r="G4" s="108" t="s">
        <v>380</v>
      </c>
      <c r="H4" s="108" t="s">
        <v>165</v>
      </c>
      <c r="I4" s="108" t="s">
        <v>166</v>
      </c>
      <c r="J4" s="108" t="s">
        <v>167</v>
      </c>
      <c r="K4" s="108" t="s">
        <v>168</v>
      </c>
      <c r="L4" s="108" t="s">
        <v>169</v>
      </c>
      <c r="M4" s="108" t="s">
        <v>170</v>
      </c>
      <c r="N4" s="108" t="s">
        <v>171</v>
      </c>
      <c r="O4" s="108" t="s">
        <v>172</v>
      </c>
      <c r="P4" s="108" t="s">
        <v>173</v>
      </c>
      <c r="Q4" s="108" t="s">
        <v>174</v>
      </c>
    </row>
    <row r="5" spans="1:18" x14ac:dyDescent="0.25">
      <c r="B5" s="109" t="s">
        <v>175</v>
      </c>
      <c r="C5" s="109" t="s">
        <v>176</v>
      </c>
      <c r="D5" s="109" t="s">
        <v>177</v>
      </c>
      <c r="E5" s="109">
        <v>2</v>
      </c>
      <c r="F5" s="109">
        <v>4</v>
      </c>
      <c r="H5" s="109">
        <v>2</v>
      </c>
      <c r="I5" s="109">
        <v>30906</v>
      </c>
      <c r="J5" s="109">
        <v>46</v>
      </c>
      <c r="K5" s="109">
        <v>11</v>
      </c>
      <c r="L5" s="109" t="s">
        <v>178</v>
      </c>
      <c r="M5" s="109" t="s">
        <v>179</v>
      </c>
      <c r="N5" s="109">
        <v>2</v>
      </c>
      <c r="O5" s="109">
        <v>7</v>
      </c>
      <c r="P5" s="109">
        <v>197</v>
      </c>
      <c r="Q5" s="109">
        <v>66</v>
      </c>
    </row>
    <row r="6" spans="1:18" x14ac:dyDescent="0.25">
      <c r="B6" s="109" t="s">
        <v>180</v>
      </c>
      <c r="C6" s="109" t="s">
        <v>181</v>
      </c>
      <c r="D6" s="109" t="s">
        <v>182</v>
      </c>
      <c r="E6" s="109">
        <v>1</v>
      </c>
      <c r="F6" s="109">
        <v>3</v>
      </c>
      <c r="H6" s="109">
        <v>3</v>
      </c>
      <c r="I6" s="109">
        <v>30145</v>
      </c>
      <c r="J6" s="109">
        <v>166</v>
      </c>
      <c r="K6" s="109">
        <v>8</v>
      </c>
      <c r="L6" s="109" t="s">
        <v>183</v>
      </c>
      <c r="M6" s="109" t="s">
        <v>184</v>
      </c>
      <c r="N6" s="109">
        <v>4</v>
      </c>
      <c r="O6" s="109">
        <v>482</v>
      </c>
      <c r="P6" s="109">
        <v>161</v>
      </c>
      <c r="Q6" s="109">
        <v>47</v>
      </c>
    </row>
    <row r="7" spans="1:18" x14ac:dyDescent="0.25">
      <c r="B7" s="109" t="s">
        <v>185</v>
      </c>
      <c r="C7" s="109" t="s">
        <v>186</v>
      </c>
      <c r="D7" s="109" t="s">
        <v>187</v>
      </c>
      <c r="E7" s="109">
        <v>1</v>
      </c>
      <c r="F7" s="109">
        <v>3</v>
      </c>
      <c r="H7" s="109">
        <v>10</v>
      </c>
      <c r="I7" s="109">
        <v>29639</v>
      </c>
      <c r="J7" s="109">
        <v>114</v>
      </c>
      <c r="K7" s="109">
        <v>18</v>
      </c>
      <c r="L7" s="109" t="s">
        <v>188</v>
      </c>
      <c r="M7" s="109" t="s">
        <v>189</v>
      </c>
      <c r="N7" s="109">
        <v>3</v>
      </c>
      <c r="O7" s="109">
        <v>720</v>
      </c>
      <c r="P7" s="109">
        <v>150</v>
      </c>
      <c r="Q7" s="109">
        <v>78</v>
      </c>
    </row>
    <row r="8" spans="1:18" x14ac:dyDescent="0.25">
      <c r="B8" s="109" t="s">
        <v>190</v>
      </c>
      <c r="C8" s="109" t="s">
        <v>191</v>
      </c>
      <c r="D8" s="109" t="s">
        <v>182</v>
      </c>
      <c r="E8" s="109">
        <v>2</v>
      </c>
      <c r="F8" s="109">
        <v>4</v>
      </c>
      <c r="H8" s="109">
        <v>12</v>
      </c>
      <c r="I8" s="109">
        <v>30475</v>
      </c>
      <c r="J8" s="109">
        <v>128</v>
      </c>
      <c r="K8" s="109">
        <v>16</v>
      </c>
      <c r="L8" s="109" t="s">
        <v>178</v>
      </c>
      <c r="M8" s="109" t="s">
        <v>189</v>
      </c>
      <c r="N8" s="109">
        <v>0</v>
      </c>
      <c r="O8" s="109">
        <v>733</v>
      </c>
      <c r="P8" s="109">
        <v>182</v>
      </c>
      <c r="Q8" s="109">
        <v>90</v>
      </c>
    </row>
    <row r="9" spans="1:18" x14ac:dyDescent="0.25">
      <c r="B9" s="109" t="s">
        <v>192</v>
      </c>
      <c r="C9" s="109" t="s">
        <v>193</v>
      </c>
      <c r="D9" s="109" t="s">
        <v>177</v>
      </c>
      <c r="E9" s="109">
        <v>3</v>
      </c>
      <c r="F9" s="109">
        <v>3</v>
      </c>
      <c r="H9" s="109">
        <v>13</v>
      </c>
      <c r="I9" s="109">
        <v>30855</v>
      </c>
      <c r="J9" s="109">
        <v>44</v>
      </c>
      <c r="K9" s="109">
        <v>14</v>
      </c>
      <c r="L9" s="109" t="s">
        <v>178</v>
      </c>
      <c r="M9" s="109" t="s">
        <v>179</v>
      </c>
      <c r="N9" s="109">
        <v>4</v>
      </c>
      <c r="O9" s="109">
        <v>971</v>
      </c>
      <c r="P9" s="109">
        <v>185</v>
      </c>
      <c r="Q9" s="109">
        <v>94</v>
      </c>
    </row>
    <row r="10" spans="1:18" x14ac:dyDescent="0.25">
      <c r="B10" s="109" t="s">
        <v>194</v>
      </c>
      <c r="C10" s="109" t="s">
        <v>195</v>
      </c>
      <c r="D10" s="109" t="s">
        <v>182</v>
      </c>
      <c r="E10" s="109">
        <v>3</v>
      </c>
      <c r="F10" s="109">
        <v>4</v>
      </c>
      <c r="H10" s="109">
        <v>0</v>
      </c>
      <c r="I10" s="109">
        <v>30685</v>
      </c>
      <c r="J10" s="109">
        <v>34</v>
      </c>
      <c r="K10" s="109">
        <v>3</v>
      </c>
      <c r="L10" s="109" t="s">
        <v>183</v>
      </c>
      <c r="M10" s="109" t="s">
        <v>184</v>
      </c>
      <c r="N10" s="109">
        <v>1</v>
      </c>
      <c r="O10" s="109">
        <v>997</v>
      </c>
      <c r="P10" s="109">
        <v>188</v>
      </c>
      <c r="Q10" s="109">
        <v>46</v>
      </c>
    </row>
    <row r="11" spans="1:18" x14ac:dyDescent="0.25">
      <c r="B11" s="109" t="s">
        <v>196</v>
      </c>
      <c r="C11" s="109" t="s">
        <v>197</v>
      </c>
      <c r="D11" s="109" t="s">
        <v>177</v>
      </c>
      <c r="E11" s="109">
        <v>1</v>
      </c>
      <c r="F11" s="109">
        <v>2</v>
      </c>
      <c r="H11" s="109">
        <v>0</v>
      </c>
      <c r="I11" s="109">
        <v>29711</v>
      </c>
      <c r="J11" s="109">
        <v>83</v>
      </c>
      <c r="K11" s="109">
        <v>10</v>
      </c>
      <c r="L11" s="109" t="s">
        <v>188</v>
      </c>
      <c r="M11" s="109" t="s">
        <v>179</v>
      </c>
      <c r="N11" s="109">
        <v>0</v>
      </c>
      <c r="O11" s="109">
        <v>1264</v>
      </c>
      <c r="P11" s="109">
        <v>168</v>
      </c>
      <c r="Q11" s="109">
        <v>82</v>
      </c>
    </row>
    <row r="12" spans="1:18" x14ac:dyDescent="0.25">
      <c r="B12" s="109" t="s">
        <v>198</v>
      </c>
      <c r="C12" s="109" t="s">
        <v>199</v>
      </c>
      <c r="D12" s="109" t="s">
        <v>200</v>
      </c>
      <c r="E12" s="109">
        <v>2</v>
      </c>
      <c r="F12" s="109">
        <v>2</v>
      </c>
      <c r="H12" s="109">
        <v>2</v>
      </c>
      <c r="I12" s="109">
        <v>30691</v>
      </c>
      <c r="J12" s="109">
        <v>0</v>
      </c>
      <c r="K12" s="109">
        <v>15</v>
      </c>
      <c r="L12" s="109" t="s">
        <v>188</v>
      </c>
      <c r="M12" s="109" t="s">
        <v>179</v>
      </c>
      <c r="N12" s="109">
        <v>0</v>
      </c>
      <c r="O12" s="109">
        <v>1749</v>
      </c>
      <c r="P12" s="109">
        <v>153</v>
      </c>
      <c r="Q12" s="109">
        <v>76</v>
      </c>
    </row>
    <row r="13" spans="1:18" x14ac:dyDescent="0.25">
      <c r="B13" s="109" t="s">
        <v>201</v>
      </c>
      <c r="C13" s="109" t="s">
        <v>202</v>
      </c>
      <c r="D13" s="109" t="s">
        <v>177</v>
      </c>
      <c r="E13" s="109">
        <v>3</v>
      </c>
      <c r="F13" s="109">
        <v>1</v>
      </c>
      <c r="H13" s="109">
        <v>13</v>
      </c>
      <c r="I13" s="109">
        <v>29447</v>
      </c>
      <c r="J13" s="109">
        <v>54</v>
      </c>
      <c r="K13" s="109">
        <v>20</v>
      </c>
      <c r="L13" s="109" t="s">
        <v>178</v>
      </c>
      <c r="M13" s="109" t="s">
        <v>203</v>
      </c>
      <c r="N13" s="109">
        <v>2</v>
      </c>
      <c r="O13" s="109">
        <v>1798</v>
      </c>
      <c r="P13" s="109">
        <v>168</v>
      </c>
      <c r="Q13" s="109">
        <v>61</v>
      </c>
    </row>
    <row r="14" spans="1:18" x14ac:dyDescent="0.25">
      <c r="B14" s="109" t="s">
        <v>204</v>
      </c>
      <c r="C14" s="109" t="s">
        <v>205</v>
      </c>
      <c r="D14" s="109" t="s">
        <v>187</v>
      </c>
      <c r="E14" s="109">
        <v>2</v>
      </c>
      <c r="F14" s="109">
        <v>4</v>
      </c>
      <c r="H14" s="109">
        <v>6</v>
      </c>
      <c r="I14" s="109">
        <v>30349</v>
      </c>
      <c r="J14" s="109">
        <v>144</v>
      </c>
      <c r="K14" s="109">
        <v>0</v>
      </c>
      <c r="L14" s="109" t="s">
        <v>183</v>
      </c>
      <c r="M14" s="109" t="s">
        <v>179</v>
      </c>
      <c r="N14" s="109">
        <v>4</v>
      </c>
      <c r="O14" s="109">
        <v>1915</v>
      </c>
      <c r="P14" s="109">
        <v>196</v>
      </c>
      <c r="Q14" s="109">
        <v>52</v>
      </c>
    </row>
    <row r="15" spans="1:18" x14ac:dyDescent="0.25">
      <c r="B15" s="109" t="s">
        <v>206</v>
      </c>
      <c r="C15" s="109" t="s">
        <v>207</v>
      </c>
      <c r="D15" s="109" t="s">
        <v>200</v>
      </c>
      <c r="E15" s="109">
        <v>1</v>
      </c>
      <c r="F15" s="109">
        <v>2</v>
      </c>
      <c r="H15" s="109">
        <v>8</v>
      </c>
      <c r="I15" s="109">
        <v>30463</v>
      </c>
      <c r="J15" s="109">
        <v>54</v>
      </c>
      <c r="K15" s="109">
        <v>22</v>
      </c>
      <c r="L15" s="109"/>
      <c r="M15" s="109" t="s">
        <v>189</v>
      </c>
      <c r="N15" s="109">
        <v>0</v>
      </c>
      <c r="O15" s="109">
        <v>285</v>
      </c>
      <c r="P15" s="109">
        <v>173</v>
      </c>
      <c r="Q15" s="109">
        <v>76</v>
      </c>
    </row>
    <row r="16" spans="1:18" x14ac:dyDescent="0.25">
      <c r="B16" s="109" t="s">
        <v>208</v>
      </c>
      <c r="C16" s="109" t="s">
        <v>209</v>
      </c>
      <c r="D16" s="109" t="s">
        <v>200</v>
      </c>
      <c r="E16" s="109">
        <v>1</v>
      </c>
      <c r="F16" s="109">
        <v>4</v>
      </c>
      <c r="H16" s="109">
        <v>7</v>
      </c>
      <c r="I16" s="109">
        <v>30954</v>
      </c>
      <c r="J16" s="109">
        <v>88</v>
      </c>
      <c r="K16" s="109">
        <v>19</v>
      </c>
      <c r="L16" s="109" t="s">
        <v>183</v>
      </c>
      <c r="M16" s="109" t="s">
        <v>210</v>
      </c>
      <c r="N16" s="109">
        <v>1</v>
      </c>
      <c r="O16" s="109">
        <v>297</v>
      </c>
      <c r="P16" s="109">
        <v>188</v>
      </c>
      <c r="Q16" s="109">
        <v>46</v>
      </c>
    </row>
    <row r="17" spans="2:17" x14ac:dyDescent="0.25">
      <c r="B17" s="109" t="s">
        <v>211</v>
      </c>
      <c r="C17" s="109" t="s">
        <v>212</v>
      </c>
      <c r="D17" s="109" t="s">
        <v>177</v>
      </c>
      <c r="E17" s="109">
        <v>3</v>
      </c>
      <c r="F17" s="109">
        <v>4</v>
      </c>
      <c r="H17" s="109">
        <v>8</v>
      </c>
      <c r="I17" s="109">
        <v>29964</v>
      </c>
      <c r="J17" s="109">
        <v>45</v>
      </c>
      <c r="K17" s="109">
        <v>7</v>
      </c>
      <c r="L17" s="109" t="s">
        <v>213</v>
      </c>
      <c r="M17" s="109" t="s">
        <v>210</v>
      </c>
      <c r="N17" s="109">
        <v>3</v>
      </c>
      <c r="O17" s="109">
        <v>345</v>
      </c>
      <c r="P17" s="109">
        <v>164</v>
      </c>
      <c r="Q17" s="109">
        <v>104</v>
      </c>
    </row>
    <row r="18" spans="2:17" x14ac:dyDescent="0.25">
      <c r="B18" s="109" t="s">
        <v>214</v>
      </c>
      <c r="C18" s="109" t="s">
        <v>215</v>
      </c>
      <c r="D18" s="109" t="s">
        <v>187</v>
      </c>
      <c r="E18" s="109">
        <v>2</v>
      </c>
      <c r="F18" s="109">
        <v>3</v>
      </c>
      <c r="H18" s="109">
        <v>0</v>
      </c>
      <c r="I18" s="109">
        <v>30365</v>
      </c>
      <c r="J18" s="109">
        <v>64</v>
      </c>
      <c r="K18" s="109">
        <v>14</v>
      </c>
      <c r="L18" s="109" t="s">
        <v>178</v>
      </c>
      <c r="M18" s="109" t="s">
        <v>216</v>
      </c>
      <c r="N18" s="109">
        <v>2</v>
      </c>
      <c r="O18" s="109">
        <v>930</v>
      </c>
      <c r="P18" s="109">
        <v>150</v>
      </c>
      <c r="Q18" s="109">
        <v>98</v>
      </c>
    </row>
    <row r="19" spans="2:17" x14ac:dyDescent="0.25">
      <c r="B19" s="109" t="s">
        <v>217</v>
      </c>
      <c r="C19" s="109" t="s">
        <v>218</v>
      </c>
      <c r="D19" s="109" t="s">
        <v>200</v>
      </c>
      <c r="E19" s="109">
        <v>3</v>
      </c>
      <c r="F19" s="109">
        <v>3</v>
      </c>
      <c r="H19" s="109">
        <v>7</v>
      </c>
      <c r="I19" s="109">
        <v>30815</v>
      </c>
      <c r="J19" s="109">
        <v>7</v>
      </c>
      <c r="K19" s="109">
        <v>15</v>
      </c>
      <c r="L19" s="109" t="s">
        <v>213</v>
      </c>
      <c r="M19" s="109" t="s">
        <v>210</v>
      </c>
      <c r="N19" s="109">
        <v>0</v>
      </c>
      <c r="O19" s="109">
        <v>1419</v>
      </c>
      <c r="P19" s="109">
        <v>181</v>
      </c>
      <c r="Q19" s="109">
        <v>67</v>
      </c>
    </row>
    <row r="20" spans="2:17" x14ac:dyDescent="0.25">
      <c r="B20" s="109" t="s">
        <v>219</v>
      </c>
      <c r="C20" s="109" t="s">
        <v>220</v>
      </c>
      <c r="D20" s="109" t="s">
        <v>187</v>
      </c>
      <c r="E20" s="109">
        <v>2</v>
      </c>
      <c r="F20" s="109">
        <v>2</v>
      </c>
      <c r="H20" s="109">
        <v>10</v>
      </c>
      <c r="I20" s="109">
        <v>29716</v>
      </c>
      <c r="J20" s="109">
        <v>13</v>
      </c>
      <c r="K20" s="109">
        <v>25</v>
      </c>
      <c r="L20" s="109" t="s">
        <v>213</v>
      </c>
      <c r="M20" s="109" t="s">
        <v>203</v>
      </c>
      <c r="N20" s="109">
        <v>3</v>
      </c>
      <c r="O20" s="109">
        <v>1476</v>
      </c>
      <c r="P20" s="109">
        <v>161</v>
      </c>
      <c r="Q20" s="109">
        <v>87</v>
      </c>
    </row>
    <row r="21" spans="2:17" x14ac:dyDescent="0.25">
      <c r="B21" s="109" t="s">
        <v>221</v>
      </c>
      <c r="C21" s="109" t="s">
        <v>222</v>
      </c>
      <c r="D21" s="109" t="s">
        <v>200</v>
      </c>
      <c r="E21" s="109">
        <v>2</v>
      </c>
      <c r="F21" s="109">
        <v>4</v>
      </c>
      <c r="H21" s="109">
        <v>5</v>
      </c>
      <c r="I21" s="109">
        <v>30045</v>
      </c>
      <c r="J21" s="109">
        <v>161</v>
      </c>
      <c r="K21" s="109">
        <v>19</v>
      </c>
      <c r="L21" s="109" t="s">
        <v>213</v>
      </c>
      <c r="M21" s="109" t="s">
        <v>179</v>
      </c>
      <c r="N21" s="109">
        <v>3</v>
      </c>
      <c r="O21" s="109">
        <v>1988</v>
      </c>
      <c r="P21" s="109">
        <v>153</v>
      </c>
      <c r="Q21" s="109">
        <v>87</v>
      </c>
    </row>
    <row r="22" spans="2:17" x14ac:dyDescent="0.25">
      <c r="B22" s="109" t="s">
        <v>223</v>
      </c>
      <c r="C22" s="109" t="s">
        <v>224</v>
      </c>
      <c r="D22" s="109" t="s">
        <v>187</v>
      </c>
      <c r="E22" s="109">
        <v>2</v>
      </c>
      <c r="F22" s="109">
        <v>1</v>
      </c>
      <c r="H22" s="109">
        <v>2</v>
      </c>
      <c r="I22" s="109">
        <v>29592</v>
      </c>
      <c r="J22" s="109">
        <v>105</v>
      </c>
      <c r="K22" s="109">
        <v>19</v>
      </c>
      <c r="L22" s="109" t="s">
        <v>213</v>
      </c>
      <c r="M22" s="109" t="s">
        <v>216</v>
      </c>
      <c r="N22" s="109">
        <v>2</v>
      </c>
      <c r="O22" s="109">
        <v>6</v>
      </c>
      <c r="P22" s="109">
        <v>160</v>
      </c>
      <c r="Q22" s="109">
        <v>90</v>
      </c>
    </row>
    <row r="23" spans="2:17" x14ac:dyDescent="0.25">
      <c r="B23" s="109" t="s">
        <v>225</v>
      </c>
      <c r="C23" s="109" t="s">
        <v>226</v>
      </c>
      <c r="D23" s="109" t="s">
        <v>177</v>
      </c>
      <c r="E23" s="109">
        <v>1</v>
      </c>
      <c r="F23" s="109">
        <v>4</v>
      </c>
      <c r="H23" s="109">
        <v>13</v>
      </c>
      <c r="I23" s="109">
        <v>29307</v>
      </c>
      <c r="J23" s="109">
        <v>34</v>
      </c>
      <c r="K23" s="109">
        <v>13</v>
      </c>
      <c r="L23" s="109" t="s">
        <v>213</v>
      </c>
      <c r="M23" s="109" t="s">
        <v>216</v>
      </c>
      <c r="N23" s="109">
        <v>4</v>
      </c>
      <c r="O23" s="109">
        <v>331</v>
      </c>
      <c r="P23" s="109">
        <v>169</v>
      </c>
      <c r="Q23" s="109">
        <v>60</v>
      </c>
    </row>
    <row r="24" spans="2:17" x14ac:dyDescent="0.25">
      <c r="B24" s="109" t="s">
        <v>227</v>
      </c>
      <c r="C24" s="109" t="s">
        <v>224</v>
      </c>
      <c r="D24" s="109" t="s">
        <v>200</v>
      </c>
      <c r="E24" s="109">
        <v>2</v>
      </c>
      <c r="F24" s="109">
        <v>1</v>
      </c>
      <c r="H24" s="109">
        <v>11</v>
      </c>
      <c r="I24" s="109">
        <v>30417</v>
      </c>
      <c r="J24" s="109">
        <v>32</v>
      </c>
      <c r="K24" s="109">
        <v>21</v>
      </c>
      <c r="L24" s="109" t="s">
        <v>213</v>
      </c>
      <c r="M24" s="109" t="s">
        <v>184</v>
      </c>
      <c r="N24" s="109">
        <v>4</v>
      </c>
      <c r="O24" s="109">
        <v>352</v>
      </c>
      <c r="P24" s="109">
        <v>162</v>
      </c>
      <c r="Q24" s="109">
        <v>64</v>
      </c>
    </row>
    <row r="25" spans="2:17" x14ac:dyDescent="0.25">
      <c r="B25" s="109" t="s">
        <v>228</v>
      </c>
      <c r="C25" s="109" t="s">
        <v>229</v>
      </c>
      <c r="D25" s="109" t="s">
        <v>177</v>
      </c>
      <c r="E25" s="109">
        <v>3</v>
      </c>
      <c r="F25" s="109">
        <v>3</v>
      </c>
      <c r="H25" s="109">
        <v>10</v>
      </c>
      <c r="I25" s="109">
        <v>29708</v>
      </c>
      <c r="J25" s="109">
        <v>40</v>
      </c>
      <c r="K25" s="109">
        <v>7</v>
      </c>
      <c r="L25" s="109"/>
      <c r="M25" s="109" t="s">
        <v>184</v>
      </c>
      <c r="N25" s="109">
        <v>3</v>
      </c>
      <c r="O25" s="109">
        <v>474</v>
      </c>
      <c r="P25" s="109">
        <v>177</v>
      </c>
      <c r="Q25" s="109">
        <v>100</v>
      </c>
    </row>
    <row r="26" spans="2:17" x14ac:dyDescent="0.25">
      <c r="B26" s="109" t="s">
        <v>230</v>
      </c>
      <c r="C26" s="109" t="s">
        <v>231</v>
      </c>
      <c r="D26" s="109" t="s">
        <v>177</v>
      </c>
      <c r="E26" s="109">
        <v>2</v>
      </c>
      <c r="F26" s="109">
        <v>3</v>
      </c>
      <c r="H26" s="109">
        <v>3</v>
      </c>
      <c r="I26" s="109">
        <v>29764</v>
      </c>
      <c r="J26" s="109">
        <v>61</v>
      </c>
      <c r="K26" s="109">
        <v>29</v>
      </c>
      <c r="L26" s="109" t="s">
        <v>213</v>
      </c>
      <c r="M26" s="109" t="s">
        <v>216</v>
      </c>
      <c r="N26" s="109">
        <v>0</v>
      </c>
      <c r="O26" s="109">
        <v>580</v>
      </c>
      <c r="P26" s="109">
        <v>168</v>
      </c>
      <c r="Q26" s="109">
        <v>81</v>
      </c>
    </row>
    <row r="27" spans="2:17" x14ac:dyDescent="0.25">
      <c r="B27" s="109" t="s">
        <v>232</v>
      </c>
      <c r="C27" s="109" t="s">
        <v>233</v>
      </c>
      <c r="D27" s="109" t="s">
        <v>177</v>
      </c>
      <c r="E27" s="109">
        <v>1</v>
      </c>
      <c r="F27" s="109">
        <v>4</v>
      </c>
      <c r="H27" s="109">
        <v>12</v>
      </c>
      <c r="I27" s="109">
        <v>30469</v>
      </c>
      <c r="J27" s="109">
        <v>89</v>
      </c>
      <c r="K27" s="109">
        <v>29</v>
      </c>
      <c r="L27" s="109" t="s">
        <v>178</v>
      </c>
      <c r="M27" s="109" t="s">
        <v>216</v>
      </c>
      <c r="N27" s="109">
        <v>4</v>
      </c>
      <c r="O27" s="109">
        <v>707</v>
      </c>
      <c r="P27" s="109">
        <v>156</v>
      </c>
      <c r="Q27" s="109">
        <v>61</v>
      </c>
    </row>
    <row r="28" spans="2:17" x14ac:dyDescent="0.25">
      <c r="B28" s="109" t="s">
        <v>234</v>
      </c>
      <c r="C28" s="109" t="s">
        <v>235</v>
      </c>
      <c r="D28" s="109" t="s">
        <v>182</v>
      </c>
      <c r="E28" s="109">
        <v>3</v>
      </c>
      <c r="F28" s="109">
        <v>2</v>
      </c>
      <c r="H28" s="109">
        <v>3</v>
      </c>
      <c r="I28" s="109">
        <v>30138</v>
      </c>
      <c r="J28" s="109">
        <v>177</v>
      </c>
      <c r="K28" s="109">
        <v>18</v>
      </c>
      <c r="L28" s="109" t="s">
        <v>183</v>
      </c>
      <c r="M28" s="109" t="s">
        <v>210</v>
      </c>
      <c r="N28" s="109">
        <v>4</v>
      </c>
      <c r="O28" s="109">
        <v>734</v>
      </c>
      <c r="P28" s="109">
        <v>180</v>
      </c>
      <c r="Q28" s="109">
        <v>81</v>
      </c>
    </row>
    <row r="29" spans="2:17" x14ac:dyDescent="0.25">
      <c r="B29" s="109" t="s">
        <v>190</v>
      </c>
      <c r="C29" s="109" t="s">
        <v>236</v>
      </c>
      <c r="D29" s="109" t="s">
        <v>182</v>
      </c>
      <c r="E29" s="109">
        <v>1</v>
      </c>
      <c r="F29" s="109">
        <v>1</v>
      </c>
      <c r="H29" s="109">
        <v>13</v>
      </c>
      <c r="I29" s="109">
        <v>30155</v>
      </c>
      <c r="J29" s="109">
        <v>112</v>
      </c>
      <c r="K29" s="109">
        <v>12</v>
      </c>
      <c r="L29" s="109" t="s">
        <v>178</v>
      </c>
      <c r="M29" s="109" t="s">
        <v>184</v>
      </c>
      <c r="N29" s="109">
        <v>4</v>
      </c>
      <c r="O29" s="109">
        <v>1214</v>
      </c>
      <c r="P29" s="109">
        <v>179</v>
      </c>
      <c r="Q29" s="109">
        <v>70</v>
      </c>
    </row>
    <row r="30" spans="2:17" x14ac:dyDescent="0.25">
      <c r="B30" s="109" t="s">
        <v>237</v>
      </c>
      <c r="C30" s="109" t="s">
        <v>238</v>
      </c>
      <c r="D30" s="109" t="s">
        <v>182</v>
      </c>
      <c r="E30" s="109">
        <v>2</v>
      </c>
      <c r="F30" s="109">
        <v>4</v>
      </c>
      <c r="H30" s="109">
        <v>9</v>
      </c>
      <c r="I30" s="109">
        <v>30383</v>
      </c>
      <c r="J30" s="109">
        <v>61</v>
      </c>
      <c r="K30" s="109">
        <v>14</v>
      </c>
      <c r="L30" s="109" t="s">
        <v>178</v>
      </c>
      <c r="M30" s="109" t="s">
        <v>189</v>
      </c>
      <c r="N30" s="109">
        <v>2</v>
      </c>
      <c r="O30" s="109">
        <v>1729</v>
      </c>
      <c r="P30" s="109">
        <v>169</v>
      </c>
      <c r="Q30" s="109">
        <v>80</v>
      </c>
    </row>
    <row r="31" spans="2:17" x14ac:dyDescent="0.25">
      <c r="B31" s="109" t="s">
        <v>239</v>
      </c>
      <c r="C31" s="109" t="s">
        <v>240</v>
      </c>
      <c r="D31" s="109" t="s">
        <v>200</v>
      </c>
      <c r="E31" s="109">
        <v>2</v>
      </c>
      <c r="F31" s="109">
        <v>1</v>
      </c>
      <c r="H31" s="109">
        <v>6</v>
      </c>
      <c r="I31" s="109">
        <v>29932</v>
      </c>
      <c r="J31" s="109">
        <v>113</v>
      </c>
      <c r="K31" s="109">
        <v>3</v>
      </c>
      <c r="L31" s="109" t="s">
        <v>178</v>
      </c>
      <c r="M31" s="109" t="s">
        <v>241</v>
      </c>
      <c r="N31" s="109">
        <v>4</v>
      </c>
      <c r="O31" s="109">
        <v>1878</v>
      </c>
      <c r="P31" s="109">
        <v>193</v>
      </c>
      <c r="Q31" s="109">
        <v>61</v>
      </c>
    </row>
    <row r="32" spans="2:17" x14ac:dyDescent="0.25">
      <c r="B32" s="109" t="s">
        <v>206</v>
      </c>
      <c r="C32" s="109" t="s">
        <v>242</v>
      </c>
      <c r="D32" s="109" t="s">
        <v>187</v>
      </c>
      <c r="E32" s="109">
        <v>1</v>
      </c>
      <c r="F32" s="109">
        <v>2</v>
      </c>
      <c r="H32" s="109">
        <v>0</v>
      </c>
      <c r="I32" s="109">
        <v>29841</v>
      </c>
      <c r="J32" s="109">
        <v>179</v>
      </c>
      <c r="K32" s="109">
        <v>1</v>
      </c>
      <c r="L32" s="109" t="s">
        <v>188</v>
      </c>
      <c r="M32" s="109" t="s">
        <v>241</v>
      </c>
      <c r="N32" s="109">
        <v>2</v>
      </c>
      <c r="O32" s="109">
        <v>1934</v>
      </c>
      <c r="P32" s="109">
        <v>178</v>
      </c>
      <c r="Q32" s="109">
        <v>88</v>
      </c>
    </row>
    <row r="33" spans="2:17" x14ac:dyDescent="0.25">
      <c r="B33" s="109" t="s">
        <v>243</v>
      </c>
      <c r="C33" s="109" t="s">
        <v>231</v>
      </c>
      <c r="D33" s="109" t="s">
        <v>200</v>
      </c>
      <c r="E33" s="109">
        <v>3</v>
      </c>
      <c r="F33" s="109">
        <v>1</v>
      </c>
      <c r="H33" s="109">
        <v>9</v>
      </c>
      <c r="I33" s="109">
        <v>30998</v>
      </c>
      <c r="J33" s="109">
        <v>99</v>
      </c>
      <c r="K33" s="109">
        <v>3</v>
      </c>
      <c r="L33" s="109" t="s">
        <v>213</v>
      </c>
      <c r="M33" s="109" t="s">
        <v>210</v>
      </c>
      <c r="N33" s="109">
        <v>2</v>
      </c>
      <c r="O33" s="109">
        <v>1957</v>
      </c>
      <c r="P33" s="109">
        <v>151</v>
      </c>
      <c r="Q33" s="109">
        <v>72</v>
      </c>
    </row>
    <row r="34" spans="2:17" x14ac:dyDescent="0.25">
      <c r="B34" s="109" t="s">
        <v>244</v>
      </c>
      <c r="C34" s="109" t="s">
        <v>245</v>
      </c>
      <c r="D34" s="109" t="s">
        <v>177</v>
      </c>
      <c r="E34" s="109">
        <v>2</v>
      </c>
      <c r="F34" s="109">
        <v>2</v>
      </c>
      <c r="H34" s="109">
        <v>13</v>
      </c>
      <c r="I34" s="109">
        <v>30569</v>
      </c>
      <c r="J34" s="109">
        <v>88</v>
      </c>
      <c r="K34" s="109">
        <v>21</v>
      </c>
      <c r="L34" s="109" t="s">
        <v>183</v>
      </c>
      <c r="M34" s="109" t="s">
        <v>179</v>
      </c>
      <c r="N34" s="109">
        <v>0</v>
      </c>
      <c r="O34" s="109">
        <v>492</v>
      </c>
      <c r="P34" s="109">
        <v>162</v>
      </c>
      <c r="Q34" s="109">
        <v>69</v>
      </c>
    </row>
    <row r="35" spans="2:17" x14ac:dyDescent="0.25">
      <c r="B35" s="109" t="s">
        <v>246</v>
      </c>
      <c r="C35" s="109" t="s">
        <v>247</v>
      </c>
      <c r="D35" s="109" t="s">
        <v>200</v>
      </c>
      <c r="E35" s="109">
        <v>1</v>
      </c>
      <c r="F35" s="109">
        <v>1</v>
      </c>
      <c r="H35" s="109">
        <v>4</v>
      </c>
      <c r="I35" s="109">
        <v>29346</v>
      </c>
      <c r="J35" s="109">
        <v>174</v>
      </c>
      <c r="K35" s="109">
        <v>2</v>
      </c>
      <c r="L35" s="109" t="s">
        <v>188</v>
      </c>
      <c r="M35" s="109" t="s">
        <v>210</v>
      </c>
      <c r="N35" s="109">
        <v>3</v>
      </c>
      <c r="O35" s="109">
        <v>540</v>
      </c>
      <c r="P35" s="109">
        <v>162</v>
      </c>
      <c r="Q35" s="109">
        <v>95</v>
      </c>
    </row>
    <row r="36" spans="2:17" x14ac:dyDescent="0.25">
      <c r="B36" s="109" t="s">
        <v>248</v>
      </c>
      <c r="C36" s="109" t="s">
        <v>202</v>
      </c>
      <c r="D36" s="109" t="s">
        <v>182</v>
      </c>
      <c r="E36" s="109">
        <v>3</v>
      </c>
      <c r="F36" s="109">
        <v>1</v>
      </c>
      <c r="H36" s="109">
        <v>7</v>
      </c>
      <c r="I36" s="109">
        <v>29993</v>
      </c>
      <c r="J36" s="109">
        <v>61</v>
      </c>
      <c r="K36" s="109">
        <v>3</v>
      </c>
      <c r="L36" s="109" t="s">
        <v>213</v>
      </c>
      <c r="M36" s="109" t="s">
        <v>179</v>
      </c>
      <c r="N36" s="109">
        <v>2</v>
      </c>
      <c r="O36" s="109">
        <v>555</v>
      </c>
      <c r="P36" s="109">
        <v>187</v>
      </c>
      <c r="Q36" s="109">
        <v>90</v>
      </c>
    </row>
    <row r="37" spans="2:17" x14ac:dyDescent="0.25">
      <c r="B37" s="109" t="s">
        <v>249</v>
      </c>
      <c r="C37" s="109" t="s">
        <v>191</v>
      </c>
      <c r="D37" s="109" t="s">
        <v>177</v>
      </c>
      <c r="E37" s="109">
        <v>2</v>
      </c>
      <c r="F37" s="109">
        <v>1</v>
      </c>
      <c r="H37" s="109">
        <v>2</v>
      </c>
      <c r="I37" s="109">
        <v>29804</v>
      </c>
      <c r="J37" s="109">
        <v>112</v>
      </c>
      <c r="K37" s="109">
        <v>11</v>
      </c>
      <c r="L37" s="109" t="s">
        <v>188</v>
      </c>
      <c r="M37" s="109" t="s">
        <v>184</v>
      </c>
      <c r="N37" s="109">
        <v>2</v>
      </c>
      <c r="O37" s="109">
        <v>952</v>
      </c>
      <c r="P37" s="109">
        <v>199</v>
      </c>
      <c r="Q37" s="109">
        <v>101</v>
      </c>
    </row>
    <row r="38" spans="2:17" x14ac:dyDescent="0.25">
      <c r="B38" s="109" t="s">
        <v>225</v>
      </c>
      <c r="C38" s="109" t="s">
        <v>250</v>
      </c>
      <c r="D38" s="109" t="s">
        <v>182</v>
      </c>
      <c r="E38" s="109">
        <v>2</v>
      </c>
      <c r="F38" s="109">
        <v>2</v>
      </c>
      <c r="H38" s="109">
        <v>6</v>
      </c>
      <c r="I38" s="109">
        <v>29914</v>
      </c>
      <c r="J38" s="109">
        <v>151</v>
      </c>
      <c r="K38" s="109">
        <v>20</v>
      </c>
      <c r="L38" s="109" t="s">
        <v>213</v>
      </c>
      <c r="M38" s="109" t="s">
        <v>203</v>
      </c>
      <c r="N38" s="109">
        <v>3</v>
      </c>
      <c r="O38" s="109">
        <v>1078</v>
      </c>
      <c r="P38" s="109">
        <v>186</v>
      </c>
      <c r="Q38" s="109">
        <v>49</v>
      </c>
    </row>
    <row r="39" spans="2:17" x14ac:dyDescent="0.25">
      <c r="B39" s="109" t="s">
        <v>251</v>
      </c>
      <c r="C39" s="109" t="s">
        <v>252</v>
      </c>
      <c r="D39" s="109" t="s">
        <v>182</v>
      </c>
      <c r="E39" s="109">
        <v>1</v>
      </c>
      <c r="F39" s="109">
        <v>2</v>
      </c>
      <c r="H39" s="109">
        <v>7</v>
      </c>
      <c r="I39" s="109">
        <v>30575</v>
      </c>
      <c r="J39" s="109">
        <v>140</v>
      </c>
      <c r="K39" s="109">
        <v>12</v>
      </c>
      <c r="L39" s="109" t="s">
        <v>213</v>
      </c>
      <c r="M39" s="109" t="s">
        <v>179</v>
      </c>
      <c r="N39" s="109">
        <v>1</v>
      </c>
      <c r="O39" s="109">
        <v>1201</v>
      </c>
      <c r="P39" s="109">
        <v>166</v>
      </c>
      <c r="Q39" s="109">
        <v>83</v>
      </c>
    </row>
    <row r="40" spans="2:17" x14ac:dyDescent="0.25">
      <c r="B40" s="109" t="s">
        <v>253</v>
      </c>
      <c r="C40" s="109" t="s">
        <v>254</v>
      </c>
      <c r="D40" s="109" t="s">
        <v>177</v>
      </c>
      <c r="E40" s="109">
        <v>1</v>
      </c>
      <c r="F40" s="109">
        <v>4</v>
      </c>
      <c r="H40" s="109">
        <v>8</v>
      </c>
      <c r="I40" s="109">
        <v>30668</v>
      </c>
      <c r="J40" s="109">
        <v>81</v>
      </c>
      <c r="K40" s="109">
        <v>2</v>
      </c>
      <c r="L40" s="109" t="s">
        <v>188</v>
      </c>
      <c r="M40" s="109" t="s">
        <v>184</v>
      </c>
      <c r="N40" s="109">
        <v>1</v>
      </c>
      <c r="O40" s="109">
        <v>1322</v>
      </c>
      <c r="P40" s="109">
        <v>162</v>
      </c>
      <c r="Q40" s="109">
        <v>63</v>
      </c>
    </row>
    <row r="41" spans="2:17" x14ac:dyDescent="0.25">
      <c r="B41" s="109" t="s">
        <v>255</v>
      </c>
      <c r="C41" s="109" t="s">
        <v>256</v>
      </c>
      <c r="D41" s="109" t="s">
        <v>177</v>
      </c>
      <c r="E41" s="109">
        <v>2</v>
      </c>
      <c r="F41" s="109">
        <v>4</v>
      </c>
      <c r="H41" s="109">
        <v>3</v>
      </c>
      <c r="I41" s="109">
        <v>30984</v>
      </c>
      <c r="J41" s="109">
        <v>43</v>
      </c>
      <c r="K41" s="109">
        <v>3</v>
      </c>
      <c r="L41" s="109" t="s">
        <v>178</v>
      </c>
      <c r="M41" s="109" t="s">
        <v>184</v>
      </c>
      <c r="N41" s="109">
        <v>4</v>
      </c>
      <c r="O41" s="109">
        <v>1573</v>
      </c>
      <c r="P41" s="109">
        <v>169</v>
      </c>
      <c r="Q41" s="109">
        <v>83</v>
      </c>
    </row>
    <row r="42" spans="2:17" x14ac:dyDescent="0.25">
      <c r="B42" s="109" t="s">
        <v>257</v>
      </c>
      <c r="C42" s="109" t="s">
        <v>258</v>
      </c>
      <c r="D42" s="109" t="s">
        <v>200</v>
      </c>
      <c r="E42" s="109">
        <v>3</v>
      </c>
      <c r="F42" s="109">
        <v>3</v>
      </c>
      <c r="H42" s="109">
        <v>11</v>
      </c>
      <c r="I42" s="109">
        <v>29801</v>
      </c>
      <c r="J42" s="109">
        <v>125</v>
      </c>
      <c r="K42" s="109">
        <v>9</v>
      </c>
      <c r="L42" s="109" t="s">
        <v>213</v>
      </c>
      <c r="M42" s="109" t="s">
        <v>189</v>
      </c>
      <c r="N42" s="109">
        <v>0</v>
      </c>
      <c r="O42" s="109">
        <v>1785</v>
      </c>
      <c r="P42" s="109">
        <v>156</v>
      </c>
      <c r="Q42" s="109">
        <v>73</v>
      </c>
    </row>
    <row r="43" spans="2:17" x14ac:dyDescent="0.25">
      <c r="B43" s="109" t="s">
        <v>259</v>
      </c>
      <c r="C43" s="109" t="s">
        <v>186</v>
      </c>
      <c r="D43" s="109" t="s">
        <v>177</v>
      </c>
      <c r="E43" s="109">
        <v>1</v>
      </c>
      <c r="F43" s="109">
        <v>1</v>
      </c>
      <c r="H43" s="109">
        <v>11</v>
      </c>
      <c r="I43" s="109">
        <v>29802</v>
      </c>
      <c r="J43" s="109">
        <v>36</v>
      </c>
      <c r="K43" s="109">
        <v>3</v>
      </c>
      <c r="L43" s="109" t="s">
        <v>178</v>
      </c>
      <c r="M43" s="109" t="s">
        <v>184</v>
      </c>
      <c r="N43" s="109">
        <v>2</v>
      </c>
      <c r="O43" s="109">
        <v>19</v>
      </c>
      <c r="P43" s="109">
        <v>165</v>
      </c>
      <c r="Q43" s="109">
        <v>57</v>
      </c>
    </row>
    <row r="44" spans="2:17" x14ac:dyDescent="0.25">
      <c r="B44" s="109" t="s">
        <v>260</v>
      </c>
      <c r="C44" s="109" t="s">
        <v>261</v>
      </c>
      <c r="D44" s="109" t="s">
        <v>177</v>
      </c>
      <c r="E44" s="109">
        <v>1</v>
      </c>
      <c r="F44" s="109">
        <v>1</v>
      </c>
      <c r="H44" s="109">
        <v>11</v>
      </c>
      <c r="I44" s="109">
        <v>29896</v>
      </c>
      <c r="J44" s="109">
        <v>140</v>
      </c>
      <c r="K44" s="109">
        <v>21</v>
      </c>
      <c r="L44" s="109" t="s">
        <v>213</v>
      </c>
      <c r="M44" s="109" t="s">
        <v>241</v>
      </c>
      <c r="N44" s="109">
        <v>3</v>
      </c>
      <c r="O44" s="109">
        <v>185</v>
      </c>
      <c r="P44" s="109">
        <v>151</v>
      </c>
      <c r="Q44" s="109">
        <v>74</v>
      </c>
    </row>
    <row r="45" spans="2:17" x14ac:dyDescent="0.25">
      <c r="B45" s="109" t="s">
        <v>262</v>
      </c>
      <c r="C45" s="109" t="s">
        <v>263</v>
      </c>
      <c r="D45" s="109" t="s">
        <v>200</v>
      </c>
      <c r="E45" s="109">
        <v>1</v>
      </c>
      <c r="F45" s="109">
        <v>2</v>
      </c>
      <c r="H45" s="109">
        <v>13</v>
      </c>
      <c r="I45" s="109">
        <v>30745</v>
      </c>
      <c r="J45" s="109">
        <v>29</v>
      </c>
      <c r="K45" s="109">
        <v>18</v>
      </c>
      <c r="L45" s="109" t="s">
        <v>178</v>
      </c>
      <c r="M45" s="109" t="s">
        <v>203</v>
      </c>
      <c r="N45" s="109">
        <v>0</v>
      </c>
      <c r="O45" s="109">
        <v>277</v>
      </c>
      <c r="P45" s="109">
        <v>164</v>
      </c>
      <c r="Q45" s="109">
        <v>96</v>
      </c>
    </row>
    <row r="46" spans="2:17" x14ac:dyDescent="0.25">
      <c r="B46" s="109" t="s">
        <v>264</v>
      </c>
      <c r="C46" s="109" t="s">
        <v>195</v>
      </c>
      <c r="D46" s="109" t="s">
        <v>187</v>
      </c>
      <c r="E46" s="109">
        <v>3</v>
      </c>
      <c r="F46" s="109">
        <v>3</v>
      </c>
      <c r="H46" s="109">
        <v>2</v>
      </c>
      <c r="I46" s="109">
        <v>30836</v>
      </c>
      <c r="J46" s="109">
        <v>55</v>
      </c>
      <c r="K46" s="109">
        <v>13</v>
      </c>
      <c r="L46" s="109" t="s">
        <v>213</v>
      </c>
      <c r="M46" s="109" t="s">
        <v>210</v>
      </c>
      <c r="N46" s="109">
        <v>4</v>
      </c>
      <c r="O46" s="109">
        <v>609</v>
      </c>
      <c r="P46" s="109">
        <v>171</v>
      </c>
      <c r="Q46" s="109">
        <v>109</v>
      </c>
    </row>
    <row r="47" spans="2:17" x14ac:dyDescent="0.25">
      <c r="B47" s="109" t="s">
        <v>265</v>
      </c>
      <c r="C47" s="109" t="s">
        <v>266</v>
      </c>
      <c r="D47" s="109" t="s">
        <v>187</v>
      </c>
      <c r="E47" s="109">
        <v>2</v>
      </c>
      <c r="F47" s="109">
        <v>3</v>
      </c>
      <c r="H47" s="109">
        <v>9</v>
      </c>
      <c r="I47" s="109">
        <v>31016</v>
      </c>
      <c r="J47" s="109">
        <v>160</v>
      </c>
      <c r="K47" s="109">
        <v>16</v>
      </c>
      <c r="L47" s="109" t="s">
        <v>188</v>
      </c>
      <c r="M47" s="109" t="s">
        <v>210</v>
      </c>
      <c r="N47" s="109">
        <v>1</v>
      </c>
      <c r="O47" s="109">
        <v>1288</v>
      </c>
      <c r="P47" s="109">
        <v>168</v>
      </c>
      <c r="Q47" s="109">
        <v>106</v>
      </c>
    </row>
    <row r="48" spans="2:17" x14ac:dyDescent="0.25">
      <c r="B48" s="109" t="s">
        <v>267</v>
      </c>
      <c r="C48" s="109" t="s">
        <v>268</v>
      </c>
      <c r="D48" s="109" t="s">
        <v>187</v>
      </c>
      <c r="E48" s="109">
        <v>1</v>
      </c>
      <c r="F48" s="109">
        <v>1</v>
      </c>
      <c r="H48" s="109">
        <v>8</v>
      </c>
      <c r="I48" s="109">
        <v>30696</v>
      </c>
      <c r="J48" s="109">
        <v>82</v>
      </c>
      <c r="K48" s="109">
        <v>22</v>
      </c>
      <c r="L48" s="109" t="s">
        <v>178</v>
      </c>
      <c r="M48" s="109" t="s">
        <v>216</v>
      </c>
      <c r="N48" s="109">
        <v>2</v>
      </c>
      <c r="O48" s="109">
        <v>1437</v>
      </c>
      <c r="P48" s="109">
        <v>181</v>
      </c>
      <c r="Q48" s="109">
        <v>75</v>
      </c>
    </row>
    <row r="49" spans="2:17" x14ac:dyDescent="0.25">
      <c r="B49" s="109" t="s">
        <v>269</v>
      </c>
      <c r="C49" s="109" t="s">
        <v>270</v>
      </c>
      <c r="D49" s="109" t="s">
        <v>187</v>
      </c>
      <c r="E49" s="109">
        <v>2</v>
      </c>
      <c r="F49" s="109">
        <v>1</v>
      </c>
      <c r="H49" s="109">
        <v>1</v>
      </c>
      <c r="I49" s="109">
        <v>30963</v>
      </c>
      <c r="J49" s="109">
        <v>178</v>
      </c>
      <c r="K49" s="109">
        <v>4</v>
      </c>
      <c r="L49" s="109" t="s">
        <v>183</v>
      </c>
      <c r="M49" s="109" t="s">
        <v>179</v>
      </c>
      <c r="N49" s="109">
        <v>3</v>
      </c>
      <c r="O49" s="109">
        <v>1532</v>
      </c>
      <c r="P49" s="109">
        <v>188</v>
      </c>
      <c r="Q49" s="109">
        <v>89</v>
      </c>
    </row>
    <row r="50" spans="2:17" x14ac:dyDescent="0.25">
      <c r="B50" s="109" t="s">
        <v>253</v>
      </c>
      <c r="C50" s="109" t="s">
        <v>271</v>
      </c>
      <c r="D50" s="109" t="s">
        <v>200</v>
      </c>
      <c r="E50" s="109">
        <v>2</v>
      </c>
      <c r="F50" s="109">
        <v>1</v>
      </c>
      <c r="H50" s="109">
        <v>3</v>
      </c>
      <c r="I50" s="109">
        <v>30595</v>
      </c>
      <c r="J50" s="109">
        <v>95</v>
      </c>
      <c r="K50" s="109">
        <v>5</v>
      </c>
      <c r="L50" s="109" t="s">
        <v>183</v>
      </c>
      <c r="M50" s="109" t="s">
        <v>203</v>
      </c>
      <c r="N50" s="109">
        <v>2</v>
      </c>
      <c r="O50" s="109">
        <v>1782</v>
      </c>
      <c r="P50" s="109">
        <v>192</v>
      </c>
      <c r="Q50" s="109">
        <v>64</v>
      </c>
    </row>
    <row r="51" spans="2:17" x14ac:dyDescent="0.25">
      <c r="B51" s="109" t="s">
        <v>185</v>
      </c>
      <c r="C51" s="109" t="s">
        <v>272</v>
      </c>
      <c r="D51" s="109" t="s">
        <v>177</v>
      </c>
      <c r="E51" s="109">
        <v>3</v>
      </c>
      <c r="F51" s="109">
        <v>2</v>
      </c>
      <c r="H51" s="109">
        <v>2</v>
      </c>
      <c r="I51" s="109">
        <v>30531</v>
      </c>
      <c r="J51" s="109">
        <v>132</v>
      </c>
      <c r="K51" s="109">
        <v>4</v>
      </c>
      <c r="L51" s="109" t="s">
        <v>178</v>
      </c>
      <c r="M51" s="109" t="s">
        <v>216</v>
      </c>
      <c r="N51" s="109">
        <v>0</v>
      </c>
      <c r="O51" s="109">
        <v>1782</v>
      </c>
      <c r="P51" s="109">
        <v>185</v>
      </c>
      <c r="Q51" s="109">
        <v>59</v>
      </c>
    </row>
    <row r="52" spans="2:17" x14ac:dyDescent="0.25">
      <c r="B52" s="109" t="s">
        <v>273</v>
      </c>
      <c r="C52" s="109" t="s">
        <v>197</v>
      </c>
      <c r="D52" s="109" t="s">
        <v>187</v>
      </c>
      <c r="E52" s="109">
        <v>1</v>
      </c>
      <c r="F52" s="109">
        <v>1</v>
      </c>
      <c r="H52" s="109">
        <v>6</v>
      </c>
      <c r="I52" s="109">
        <v>29238</v>
      </c>
      <c r="J52" s="109">
        <v>71</v>
      </c>
      <c r="K52" s="109">
        <v>14</v>
      </c>
      <c r="L52" s="109" t="s">
        <v>178</v>
      </c>
      <c r="M52" s="109" t="s">
        <v>203</v>
      </c>
      <c r="N52" s="109">
        <v>3</v>
      </c>
      <c r="O52" s="109">
        <v>1837</v>
      </c>
      <c r="P52" s="109">
        <v>179</v>
      </c>
      <c r="Q52" s="109">
        <v>72</v>
      </c>
    </row>
    <row r="53" spans="2:17" x14ac:dyDescent="0.25">
      <c r="B53" s="109" t="s">
        <v>274</v>
      </c>
      <c r="C53" s="109" t="s">
        <v>275</v>
      </c>
      <c r="D53" s="109" t="s">
        <v>177</v>
      </c>
      <c r="E53" s="109">
        <v>2</v>
      </c>
      <c r="F53" s="109">
        <v>3</v>
      </c>
      <c r="H53" s="109">
        <v>1</v>
      </c>
      <c r="I53" s="109">
        <v>30938</v>
      </c>
      <c r="J53" s="109">
        <v>77</v>
      </c>
      <c r="K53" s="109">
        <v>20</v>
      </c>
      <c r="L53" s="109" t="s">
        <v>178</v>
      </c>
      <c r="M53" s="109" t="s">
        <v>179</v>
      </c>
      <c r="N53" s="109">
        <v>4</v>
      </c>
      <c r="O53" s="109">
        <v>295</v>
      </c>
      <c r="P53" s="109">
        <v>164</v>
      </c>
      <c r="Q53" s="109">
        <v>100</v>
      </c>
    </row>
    <row r="54" spans="2:17" x14ac:dyDescent="0.25">
      <c r="B54" s="109" t="s">
        <v>276</v>
      </c>
      <c r="C54" s="109" t="s">
        <v>277</v>
      </c>
      <c r="D54" s="109" t="s">
        <v>187</v>
      </c>
      <c r="E54" s="109">
        <v>3</v>
      </c>
      <c r="F54" s="109">
        <v>4</v>
      </c>
      <c r="H54" s="109">
        <v>7</v>
      </c>
      <c r="I54" s="109">
        <v>30583</v>
      </c>
      <c r="J54" s="109">
        <v>78</v>
      </c>
      <c r="K54" s="109">
        <v>24</v>
      </c>
      <c r="L54" s="109" t="s">
        <v>188</v>
      </c>
      <c r="M54" s="109" t="s">
        <v>203</v>
      </c>
      <c r="N54" s="109">
        <v>0</v>
      </c>
      <c r="O54" s="109">
        <v>391</v>
      </c>
      <c r="P54" s="109">
        <v>184</v>
      </c>
      <c r="Q54" s="109">
        <v>58</v>
      </c>
    </row>
    <row r="55" spans="2:17" x14ac:dyDescent="0.25">
      <c r="B55" s="109" t="s">
        <v>278</v>
      </c>
      <c r="C55" s="109" t="s">
        <v>279</v>
      </c>
      <c r="D55" s="109" t="s">
        <v>187</v>
      </c>
      <c r="E55" s="109">
        <v>3</v>
      </c>
      <c r="F55" s="109">
        <v>3</v>
      </c>
      <c r="H55" s="109">
        <v>12</v>
      </c>
      <c r="I55" s="109">
        <v>29224</v>
      </c>
      <c r="J55" s="109">
        <v>168</v>
      </c>
      <c r="K55" s="109">
        <v>24</v>
      </c>
      <c r="L55" s="109" t="s">
        <v>183</v>
      </c>
      <c r="M55" s="109" t="s">
        <v>241</v>
      </c>
      <c r="N55" s="109">
        <v>3</v>
      </c>
      <c r="O55" s="109">
        <v>418</v>
      </c>
      <c r="P55" s="109">
        <v>151</v>
      </c>
      <c r="Q55" s="109">
        <v>95</v>
      </c>
    </row>
    <row r="56" spans="2:17" x14ac:dyDescent="0.25">
      <c r="B56" s="109" t="s">
        <v>280</v>
      </c>
      <c r="C56" s="109" t="s">
        <v>281</v>
      </c>
      <c r="D56" s="109" t="s">
        <v>187</v>
      </c>
      <c r="E56" s="109">
        <v>1</v>
      </c>
      <c r="F56" s="109">
        <v>1</v>
      </c>
      <c r="H56" s="109">
        <v>11</v>
      </c>
      <c r="I56" s="109">
        <v>29975</v>
      </c>
      <c r="J56" s="109">
        <v>53</v>
      </c>
      <c r="K56" s="109">
        <v>24</v>
      </c>
      <c r="L56" s="109"/>
      <c r="M56" s="109" t="s">
        <v>184</v>
      </c>
      <c r="N56" s="109">
        <v>4</v>
      </c>
      <c r="O56" s="109">
        <v>510</v>
      </c>
      <c r="P56" s="109">
        <v>196</v>
      </c>
      <c r="Q56" s="109">
        <v>61</v>
      </c>
    </row>
    <row r="57" spans="2:17" x14ac:dyDescent="0.25">
      <c r="B57" s="109" t="s">
        <v>282</v>
      </c>
      <c r="C57" s="109" t="s">
        <v>283</v>
      </c>
      <c r="D57" s="109" t="s">
        <v>200</v>
      </c>
      <c r="E57" s="109">
        <v>2</v>
      </c>
      <c r="F57" s="109">
        <v>1</v>
      </c>
      <c r="H57" s="109">
        <v>6</v>
      </c>
      <c r="I57" s="109">
        <v>29905</v>
      </c>
      <c r="J57" s="109">
        <v>89</v>
      </c>
      <c r="K57" s="109">
        <v>4</v>
      </c>
      <c r="L57" s="109" t="s">
        <v>183</v>
      </c>
      <c r="M57" s="109" t="s">
        <v>216</v>
      </c>
      <c r="N57" s="109">
        <v>4</v>
      </c>
      <c r="O57" s="109">
        <v>548</v>
      </c>
      <c r="P57" s="109">
        <v>176</v>
      </c>
      <c r="Q57" s="109">
        <v>84</v>
      </c>
    </row>
    <row r="58" spans="2:17" x14ac:dyDescent="0.25">
      <c r="B58" s="109" t="s">
        <v>180</v>
      </c>
      <c r="C58" s="109" t="s">
        <v>284</v>
      </c>
      <c r="D58" s="109" t="s">
        <v>182</v>
      </c>
      <c r="E58" s="109">
        <v>3</v>
      </c>
      <c r="F58" s="109">
        <v>1</v>
      </c>
      <c r="H58" s="109">
        <v>1</v>
      </c>
      <c r="I58" s="109">
        <v>29281</v>
      </c>
      <c r="J58" s="109">
        <v>127</v>
      </c>
      <c r="K58" s="109">
        <v>8</v>
      </c>
      <c r="L58" s="109" t="s">
        <v>183</v>
      </c>
      <c r="M58" s="109" t="s">
        <v>179</v>
      </c>
      <c r="N58" s="109">
        <v>0</v>
      </c>
      <c r="O58" s="109">
        <v>1446</v>
      </c>
      <c r="P58" s="109">
        <v>152</v>
      </c>
      <c r="Q58" s="109">
        <v>78</v>
      </c>
    </row>
    <row r="59" spans="2:17" x14ac:dyDescent="0.25">
      <c r="B59" s="109" t="s">
        <v>274</v>
      </c>
      <c r="C59" s="109" t="s">
        <v>285</v>
      </c>
      <c r="D59" s="109" t="s">
        <v>200</v>
      </c>
      <c r="E59" s="109">
        <v>3</v>
      </c>
      <c r="F59" s="109">
        <v>1</v>
      </c>
      <c r="H59" s="109">
        <v>8</v>
      </c>
      <c r="I59" s="109">
        <v>30341</v>
      </c>
      <c r="J59" s="109">
        <v>194</v>
      </c>
      <c r="K59" s="109">
        <v>9</v>
      </c>
      <c r="L59" s="109" t="s">
        <v>178</v>
      </c>
      <c r="M59" s="109" t="s">
        <v>210</v>
      </c>
      <c r="N59" s="109">
        <v>4</v>
      </c>
      <c r="O59" s="109">
        <v>1872</v>
      </c>
      <c r="P59" s="109">
        <v>151</v>
      </c>
      <c r="Q59" s="109">
        <v>74</v>
      </c>
    </row>
    <row r="60" spans="2:17" x14ac:dyDescent="0.25">
      <c r="B60" s="109" t="s">
        <v>286</v>
      </c>
      <c r="C60" s="109" t="s">
        <v>287</v>
      </c>
      <c r="D60" s="109" t="s">
        <v>182</v>
      </c>
      <c r="E60" s="109">
        <v>3</v>
      </c>
      <c r="F60" s="109">
        <v>4</v>
      </c>
      <c r="H60" s="109">
        <v>12</v>
      </c>
      <c r="I60" s="109">
        <v>29470</v>
      </c>
      <c r="J60" s="109">
        <v>179</v>
      </c>
      <c r="K60" s="109">
        <v>27</v>
      </c>
      <c r="L60" s="109" t="s">
        <v>213</v>
      </c>
      <c r="M60" s="109" t="s">
        <v>189</v>
      </c>
      <c r="N60" s="109">
        <v>2</v>
      </c>
      <c r="O60" s="109">
        <v>288</v>
      </c>
      <c r="P60" s="109">
        <v>153</v>
      </c>
      <c r="Q60" s="109">
        <v>64</v>
      </c>
    </row>
    <row r="61" spans="2:17" x14ac:dyDescent="0.25">
      <c r="B61" s="109" t="s">
        <v>288</v>
      </c>
      <c r="C61" s="109" t="s">
        <v>289</v>
      </c>
      <c r="D61" s="109" t="s">
        <v>200</v>
      </c>
      <c r="E61" s="109">
        <v>3</v>
      </c>
      <c r="F61" s="109">
        <v>2</v>
      </c>
      <c r="H61" s="109">
        <v>7</v>
      </c>
      <c r="I61" s="109">
        <v>30716</v>
      </c>
      <c r="J61" s="109">
        <v>186</v>
      </c>
      <c r="K61" s="109">
        <v>25</v>
      </c>
      <c r="L61" s="109" t="s">
        <v>178</v>
      </c>
      <c r="M61" s="109" t="s">
        <v>241</v>
      </c>
      <c r="N61" s="109">
        <v>0</v>
      </c>
      <c r="O61" s="109">
        <v>395</v>
      </c>
      <c r="P61" s="109">
        <v>183</v>
      </c>
      <c r="Q61" s="109">
        <v>69</v>
      </c>
    </row>
    <row r="62" spans="2:17" x14ac:dyDescent="0.25">
      <c r="B62" s="109" t="s">
        <v>290</v>
      </c>
      <c r="C62" s="109" t="s">
        <v>268</v>
      </c>
      <c r="D62" s="109" t="s">
        <v>177</v>
      </c>
      <c r="E62" s="109">
        <v>3</v>
      </c>
      <c r="F62" s="109">
        <v>1</v>
      </c>
      <c r="H62" s="109">
        <v>2</v>
      </c>
      <c r="I62" s="109">
        <v>29973</v>
      </c>
      <c r="J62" s="109">
        <v>66</v>
      </c>
      <c r="K62" s="109">
        <v>5</v>
      </c>
      <c r="L62" s="109" t="s">
        <v>213</v>
      </c>
      <c r="M62" s="109" t="s">
        <v>216</v>
      </c>
      <c r="N62" s="109">
        <v>2</v>
      </c>
      <c r="O62" s="109">
        <v>906</v>
      </c>
      <c r="P62" s="109">
        <v>181</v>
      </c>
      <c r="Q62" s="109">
        <v>79</v>
      </c>
    </row>
    <row r="63" spans="2:17" x14ac:dyDescent="0.25">
      <c r="B63" s="109" t="s">
        <v>291</v>
      </c>
      <c r="C63" s="109" t="s">
        <v>292</v>
      </c>
      <c r="D63" s="109" t="s">
        <v>182</v>
      </c>
      <c r="E63" s="109">
        <v>3</v>
      </c>
      <c r="F63" s="109">
        <v>1</v>
      </c>
      <c r="H63" s="109">
        <v>5</v>
      </c>
      <c r="I63" s="109">
        <v>29779</v>
      </c>
      <c r="J63" s="109">
        <v>8</v>
      </c>
      <c r="K63" s="109">
        <v>22</v>
      </c>
      <c r="L63" s="109" t="s">
        <v>178</v>
      </c>
      <c r="M63" s="109" t="s">
        <v>241</v>
      </c>
      <c r="N63" s="109">
        <v>4</v>
      </c>
      <c r="O63" s="109">
        <v>1006</v>
      </c>
      <c r="P63" s="109">
        <v>161</v>
      </c>
      <c r="Q63" s="109">
        <v>46</v>
      </c>
    </row>
    <row r="64" spans="2:17" x14ac:dyDescent="0.25">
      <c r="B64" s="109" t="s">
        <v>293</v>
      </c>
      <c r="C64" s="109" t="s">
        <v>233</v>
      </c>
      <c r="D64" s="109" t="s">
        <v>177</v>
      </c>
      <c r="E64" s="109">
        <v>2</v>
      </c>
      <c r="F64" s="109">
        <v>2</v>
      </c>
      <c r="H64" s="109">
        <v>8</v>
      </c>
      <c r="I64" s="109">
        <v>30962</v>
      </c>
      <c r="J64" s="109">
        <v>6</v>
      </c>
      <c r="K64" s="109">
        <v>12</v>
      </c>
      <c r="L64" s="109" t="s">
        <v>188</v>
      </c>
      <c r="M64" s="109" t="s">
        <v>179</v>
      </c>
      <c r="N64" s="109">
        <v>1</v>
      </c>
      <c r="O64" s="109">
        <v>1220</v>
      </c>
      <c r="P64" s="109">
        <v>194</v>
      </c>
      <c r="Q64" s="109">
        <v>73</v>
      </c>
    </row>
    <row r="65" spans="2:17" x14ac:dyDescent="0.25">
      <c r="B65" s="109" t="s">
        <v>294</v>
      </c>
      <c r="C65" s="109" t="s">
        <v>295</v>
      </c>
      <c r="D65" s="109" t="s">
        <v>177</v>
      </c>
      <c r="E65" s="109">
        <v>2</v>
      </c>
      <c r="F65" s="109">
        <v>2</v>
      </c>
      <c r="H65" s="109">
        <v>1</v>
      </c>
      <c r="I65" s="109">
        <v>30553</v>
      </c>
      <c r="J65" s="109">
        <v>147</v>
      </c>
      <c r="K65" s="109">
        <v>21</v>
      </c>
      <c r="L65" s="109" t="s">
        <v>178</v>
      </c>
      <c r="M65" s="109" t="s">
        <v>203</v>
      </c>
      <c r="N65" s="109">
        <v>2</v>
      </c>
      <c r="O65" s="109">
        <v>1313</v>
      </c>
      <c r="P65" s="109">
        <v>186</v>
      </c>
      <c r="Q65" s="109">
        <v>73</v>
      </c>
    </row>
    <row r="66" spans="2:17" x14ac:dyDescent="0.25">
      <c r="B66" s="109" t="s">
        <v>280</v>
      </c>
      <c r="C66" s="109" t="s">
        <v>296</v>
      </c>
      <c r="D66" s="109" t="s">
        <v>200</v>
      </c>
      <c r="E66" s="109">
        <v>3</v>
      </c>
      <c r="F66" s="109">
        <v>1</v>
      </c>
      <c r="H66" s="109">
        <v>13</v>
      </c>
      <c r="I66" s="109">
        <v>30568</v>
      </c>
      <c r="J66" s="109">
        <v>104</v>
      </c>
      <c r="K66" s="109">
        <v>2</v>
      </c>
      <c r="L66" s="109" t="s">
        <v>178</v>
      </c>
      <c r="M66" s="109" t="s">
        <v>179</v>
      </c>
      <c r="N66" s="109">
        <v>1</v>
      </c>
      <c r="O66" s="109">
        <v>1350</v>
      </c>
      <c r="P66" s="109">
        <v>166</v>
      </c>
      <c r="Q66" s="109">
        <v>50</v>
      </c>
    </row>
    <row r="67" spans="2:17" x14ac:dyDescent="0.25">
      <c r="B67" s="109" t="s">
        <v>297</v>
      </c>
      <c r="C67" s="109" t="s">
        <v>298</v>
      </c>
      <c r="D67" s="109" t="s">
        <v>182</v>
      </c>
      <c r="E67" s="109">
        <v>1</v>
      </c>
      <c r="F67" s="109">
        <v>2</v>
      </c>
      <c r="H67" s="109">
        <v>8</v>
      </c>
      <c r="I67" s="109">
        <v>30169</v>
      </c>
      <c r="J67" s="109">
        <v>11</v>
      </c>
      <c r="K67" s="109">
        <v>14</v>
      </c>
      <c r="L67" s="109" t="s">
        <v>183</v>
      </c>
      <c r="M67" s="109" t="s">
        <v>203</v>
      </c>
      <c r="N67" s="109">
        <v>3</v>
      </c>
      <c r="O67" s="109">
        <v>1614</v>
      </c>
      <c r="P67" s="109">
        <v>192</v>
      </c>
      <c r="Q67" s="109">
        <v>67</v>
      </c>
    </row>
    <row r="68" spans="2:17" x14ac:dyDescent="0.25">
      <c r="B68" s="109" t="s">
        <v>299</v>
      </c>
      <c r="C68" s="109" t="s">
        <v>218</v>
      </c>
      <c r="D68" s="109" t="s">
        <v>177</v>
      </c>
      <c r="E68" s="109">
        <v>3</v>
      </c>
      <c r="F68" s="109">
        <v>2</v>
      </c>
      <c r="H68" s="109">
        <v>9</v>
      </c>
      <c r="I68" s="109">
        <v>30282</v>
      </c>
      <c r="J68" s="109">
        <v>122</v>
      </c>
      <c r="K68" s="109">
        <v>2</v>
      </c>
      <c r="L68" s="109" t="s">
        <v>213</v>
      </c>
      <c r="M68" s="109" t="s">
        <v>203</v>
      </c>
      <c r="N68" s="109">
        <v>1</v>
      </c>
      <c r="O68" s="109">
        <v>1971</v>
      </c>
      <c r="P68" s="109">
        <v>161</v>
      </c>
      <c r="Q68" s="109">
        <v>95</v>
      </c>
    </row>
    <row r="69" spans="2:17" x14ac:dyDescent="0.25">
      <c r="B69" s="109" t="s">
        <v>230</v>
      </c>
      <c r="C69" s="109" t="s">
        <v>300</v>
      </c>
      <c r="D69" s="109" t="s">
        <v>182</v>
      </c>
      <c r="E69" s="109">
        <v>3</v>
      </c>
      <c r="F69" s="109">
        <v>2</v>
      </c>
      <c r="H69" s="109">
        <v>3</v>
      </c>
      <c r="I69" s="109">
        <v>30372</v>
      </c>
      <c r="J69" s="109">
        <v>182</v>
      </c>
      <c r="K69" s="109">
        <v>23</v>
      </c>
      <c r="L69" s="109" t="s">
        <v>188</v>
      </c>
      <c r="M69" s="109" t="s">
        <v>241</v>
      </c>
      <c r="N69" s="109">
        <v>3</v>
      </c>
      <c r="O69" s="109">
        <v>412</v>
      </c>
      <c r="P69" s="109">
        <v>180</v>
      </c>
      <c r="Q69" s="109">
        <v>80</v>
      </c>
    </row>
    <row r="70" spans="2:17" x14ac:dyDescent="0.25">
      <c r="B70" s="109" t="s">
        <v>301</v>
      </c>
      <c r="C70" s="109" t="s">
        <v>302</v>
      </c>
      <c r="D70" s="109" t="s">
        <v>182</v>
      </c>
      <c r="E70" s="109">
        <v>2</v>
      </c>
      <c r="F70" s="109">
        <v>1</v>
      </c>
      <c r="H70" s="109">
        <v>1</v>
      </c>
      <c r="I70" s="109">
        <v>31048</v>
      </c>
      <c r="J70" s="109">
        <v>113</v>
      </c>
      <c r="K70" s="109">
        <v>28</v>
      </c>
      <c r="L70" s="109" t="s">
        <v>183</v>
      </c>
      <c r="M70" s="109" t="s">
        <v>203</v>
      </c>
      <c r="N70" s="109">
        <v>2</v>
      </c>
      <c r="O70" s="109">
        <v>1353</v>
      </c>
      <c r="P70" s="109">
        <v>174</v>
      </c>
      <c r="Q70" s="109">
        <v>47</v>
      </c>
    </row>
    <row r="71" spans="2:17" x14ac:dyDescent="0.25">
      <c r="B71" s="109" t="s">
        <v>303</v>
      </c>
      <c r="C71" s="109" t="s">
        <v>304</v>
      </c>
      <c r="D71" s="109" t="s">
        <v>177</v>
      </c>
      <c r="E71" s="109">
        <v>1</v>
      </c>
      <c r="F71" s="109">
        <v>4</v>
      </c>
      <c r="H71" s="109">
        <v>12</v>
      </c>
      <c r="I71" s="109">
        <v>30453</v>
      </c>
      <c r="J71" s="109">
        <v>162</v>
      </c>
      <c r="K71" s="109">
        <v>0</v>
      </c>
      <c r="L71" s="109" t="s">
        <v>213</v>
      </c>
      <c r="M71" s="109" t="s">
        <v>203</v>
      </c>
      <c r="N71" s="109">
        <v>3</v>
      </c>
      <c r="O71" s="109">
        <v>1372</v>
      </c>
      <c r="P71" s="109">
        <v>178</v>
      </c>
      <c r="Q71" s="109">
        <v>88</v>
      </c>
    </row>
    <row r="72" spans="2:17" x14ac:dyDescent="0.25">
      <c r="B72" s="109" t="s">
        <v>274</v>
      </c>
      <c r="C72" s="109" t="s">
        <v>305</v>
      </c>
      <c r="D72" s="109" t="s">
        <v>187</v>
      </c>
      <c r="E72" s="109">
        <v>3</v>
      </c>
      <c r="F72" s="109">
        <v>4</v>
      </c>
      <c r="H72" s="109">
        <v>5</v>
      </c>
      <c r="I72" s="109">
        <v>30603</v>
      </c>
      <c r="J72" s="109">
        <v>134</v>
      </c>
      <c r="K72" s="109">
        <v>1</v>
      </c>
      <c r="L72" s="109" t="s">
        <v>183</v>
      </c>
      <c r="M72" s="109" t="s">
        <v>179</v>
      </c>
      <c r="N72" s="109">
        <v>4</v>
      </c>
      <c r="O72" s="109">
        <v>555</v>
      </c>
      <c r="P72" s="109">
        <v>194</v>
      </c>
      <c r="Q72" s="109">
        <v>74</v>
      </c>
    </row>
    <row r="73" spans="2:17" x14ac:dyDescent="0.25">
      <c r="B73" s="109" t="s">
        <v>306</v>
      </c>
      <c r="C73" s="109" t="s">
        <v>307</v>
      </c>
      <c r="D73" s="109" t="s">
        <v>187</v>
      </c>
      <c r="E73" s="109">
        <v>3</v>
      </c>
      <c r="F73" s="109">
        <v>2</v>
      </c>
      <c r="H73" s="109">
        <v>10</v>
      </c>
      <c r="I73" s="109">
        <v>29273</v>
      </c>
      <c r="J73" s="109">
        <v>115</v>
      </c>
      <c r="K73" s="109">
        <v>6</v>
      </c>
      <c r="L73" s="109" t="s">
        <v>183</v>
      </c>
      <c r="M73" s="109" t="s">
        <v>189</v>
      </c>
      <c r="N73" s="109">
        <v>2</v>
      </c>
      <c r="O73" s="109">
        <v>1205</v>
      </c>
      <c r="P73" s="109">
        <v>176</v>
      </c>
      <c r="Q73" s="109">
        <v>64</v>
      </c>
    </row>
    <row r="74" spans="2:17" x14ac:dyDescent="0.25">
      <c r="B74" s="109" t="s">
        <v>308</v>
      </c>
      <c r="C74" s="109" t="s">
        <v>309</v>
      </c>
      <c r="D74" s="109" t="s">
        <v>187</v>
      </c>
      <c r="E74" s="109">
        <v>3</v>
      </c>
      <c r="F74" s="109">
        <v>4</v>
      </c>
      <c r="H74" s="109">
        <v>6</v>
      </c>
      <c r="I74" s="109">
        <v>29740</v>
      </c>
      <c r="J74" s="109">
        <v>159</v>
      </c>
      <c r="K74" s="109">
        <v>10</v>
      </c>
      <c r="L74" s="109" t="s">
        <v>178</v>
      </c>
      <c r="M74" s="109" t="s">
        <v>184</v>
      </c>
      <c r="N74" s="109">
        <v>1</v>
      </c>
      <c r="O74" s="109">
        <v>1482</v>
      </c>
      <c r="P74" s="109">
        <v>168</v>
      </c>
      <c r="Q74" s="109">
        <v>63</v>
      </c>
    </row>
    <row r="75" spans="2:17" x14ac:dyDescent="0.25">
      <c r="B75" s="109" t="s">
        <v>310</v>
      </c>
      <c r="C75" s="109" t="s">
        <v>233</v>
      </c>
      <c r="D75" s="109" t="s">
        <v>182</v>
      </c>
      <c r="E75" s="109">
        <v>3</v>
      </c>
      <c r="F75" s="109">
        <v>3</v>
      </c>
      <c r="H75" s="109">
        <v>4</v>
      </c>
      <c r="I75" s="109">
        <v>29829</v>
      </c>
      <c r="J75" s="109">
        <v>105</v>
      </c>
      <c r="K75" s="109">
        <v>18</v>
      </c>
      <c r="L75" s="109" t="s">
        <v>178</v>
      </c>
      <c r="M75" s="109" t="s">
        <v>241</v>
      </c>
      <c r="N75" s="109">
        <v>4</v>
      </c>
      <c r="O75" s="109">
        <v>1558</v>
      </c>
      <c r="P75" s="109">
        <v>189</v>
      </c>
      <c r="Q75" s="109">
        <v>66</v>
      </c>
    </row>
    <row r="76" spans="2:17" x14ac:dyDescent="0.25">
      <c r="B76" s="109" t="s">
        <v>204</v>
      </c>
      <c r="C76" s="109" t="s">
        <v>311</v>
      </c>
      <c r="D76" s="109" t="s">
        <v>182</v>
      </c>
      <c r="E76" s="109">
        <v>2</v>
      </c>
      <c r="F76" s="109">
        <v>1</v>
      </c>
      <c r="H76" s="109">
        <v>4</v>
      </c>
      <c r="I76" s="109">
        <v>29571</v>
      </c>
      <c r="J76" s="109">
        <v>153</v>
      </c>
      <c r="K76" s="109">
        <v>9</v>
      </c>
      <c r="L76" s="109"/>
      <c r="M76" s="109" t="s">
        <v>184</v>
      </c>
      <c r="N76" s="109">
        <v>1</v>
      </c>
      <c r="O76" s="109">
        <v>339</v>
      </c>
      <c r="P76" s="109">
        <v>191</v>
      </c>
      <c r="Q76" s="109">
        <v>62</v>
      </c>
    </row>
    <row r="77" spans="2:17" x14ac:dyDescent="0.25">
      <c r="B77" s="109" t="s">
        <v>253</v>
      </c>
      <c r="C77" s="109" t="s">
        <v>312</v>
      </c>
      <c r="D77" s="109" t="s">
        <v>200</v>
      </c>
      <c r="E77" s="109">
        <v>1</v>
      </c>
      <c r="F77" s="109">
        <v>3</v>
      </c>
      <c r="H77" s="109">
        <v>9</v>
      </c>
      <c r="I77" s="109">
        <v>30453</v>
      </c>
      <c r="J77" s="109">
        <v>44</v>
      </c>
      <c r="K77" s="109">
        <v>2</v>
      </c>
      <c r="L77" s="109" t="s">
        <v>178</v>
      </c>
      <c r="M77" s="109" t="s">
        <v>241</v>
      </c>
      <c r="N77" s="109">
        <v>1</v>
      </c>
      <c r="O77" s="109">
        <v>435</v>
      </c>
      <c r="P77" s="109">
        <v>154</v>
      </c>
      <c r="Q77" s="109">
        <v>98</v>
      </c>
    </row>
    <row r="78" spans="2:17" x14ac:dyDescent="0.25">
      <c r="B78" s="109" t="s">
        <v>244</v>
      </c>
      <c r="C78" s="109" t="s">
        <v>292</v>
      </c>
      <c r="D78" s="109" t="s">
        <v>187</v>
      </c>
      <c r="E78" s="109">
        <v>2</v>
      </c>
      <c r="F78" s="109">
        <v>2</v>
      </c>
      <c r="H78" s="109">
        <v>7</v>
      </c>
      <c r="I78" s="109">
        <v>30641</v>
      </c>
      <c r="J78" s="109">
        <v>185</v>
      </c>
      <c r="K78" s="109">
        <v>2</v>
      </c>
      <c r="L78" s="109" t="s">
        <v>183</v>
      </c>
      <c r="M78" s="109" t="s">
        <v>179</v>
      </c>
      <c r="N78" s="109">
        <v>3</v>
      </c>
      <c r="O78" s="109">
        <v>599</v>
      </c>
      <c r="P78" s="109">
        <v>181</v>
      </c>
      <c r="Q78" s="109">
        <v>76</v>
      </c>
    </row>
    <row r="79" spans="2:17" x14ac:dyDescent="0.25">
      <c r="B79" s="109" t="s">
        <v>313</v>
      </c>
      <c r="C79" s="109" t="s">
        <v>314</v>
      </c>
      <c r="D79" s="109" t="s">
        <v>177</v>
      </c>
      <c r="E79" s="109">
        <v>3</v>
      </c>
      <c r="F79" s="109">
        <v>4</v>
      </c>
      <c r="H79" s="109">
        <v>2</v>
      </c>
      <c r="I79" s="109">
        <v>30489</v>
      </c>
      <c r="J79" s="109">
        <v>97</v>
      </c>
      <c r="K79" s="109">
        <v>4</v>
      </c>
      <c r="L79" s="109" t="s">
        <v>183</v>
      </c>
      <c r="M79" s="109" t="s">
        <v>189</v>
      </c>
      <c r="N79" s="109">
        <v>4</v>
      </c>
      <c r="O79" s="109">
        <v>625</v>
      </c>
      <c r="P79" s="109">
        <v>176</v>
      </c>
      <c r="Q79" s="109">
        <v>75</v>
      </c>
    </row>
    <row r="80" spans="2:17" x14ac:dyDescent="0.25">
      <c r="B80" s="109" t="s">
        <v>315</v>
      </c>
      <c r="C80" s="109" t="s">
        <v>316</v>
      </c>
      <c r="D80" s="109" t="s">
        <v>177</v>
      </c>
      <c r="E80" s="109">
        <v>2</v>
      </c>
      <c r="F80" s="109">
        <v>3</v>
      </c>
      <c r="H80" s="109">
        <v>1</v>
      </c>
      <c r="I80" s="109">
        <v>29743</v>
      </c>
      <c r="J80" s="109">
        <v>128</v>
      </c>
      <c r="K80" s="109">
        <v>25</v>
      </c>
      <c r="L80" s="109" t="s">
        <v>183</v>
      </c>
      <c r="M80" s="109" t="s">
        <v>216</v>
      </c>
      <c r="N80" s="109">
        <v>4</v>
      </c>
      <c r="O80" s="109">
        <v>843</v>
      </c>
      <c r="P80" s="109">
        <v>160</v>
      </c>
      <c r="Q80" s="109">
        <v>108</v>
      </c>
    </row>
    <row r="81" spans="2:17" x14ac:dyDescent="0.25">
      <c r="B81" s="109" t="s">
        <v>317</v>
      </c>
      <c r="C81" s="109" t="s">
        <v>287</v>
      </c>
      <c r="D81" s="109" t="s">
        <v>187</v>
      </c>
      <c r="E81" s="109">
        <v>1</v>
      </c>
      <c r="F81" s="109">
        <v>3</v>
      </c>
      <c r="H81" s="109">
        <v>5</v>
      </c>
      <c r="I81" s="109">
        <v>30698</v>
      </c>
      <c r="J81" s="109">
        <v>181</v>
      </c>
      <c r="K81" s="109">
        <v>4</v>
      </c>
      <c r="L81" s="109" t="s">
        <v>178</v>
      </c>
      <c r="M81" s="109" t="s">
        <v>184</v>
      </c>
      <c r="N81" s="109">
        <v>1</v>
      </c>
      <c r="O81" s="109">
        <v>868</v>
      </c>
      <c r="P81" s="109">
        <v>154</v>
      </c>
      <c r="Q81" s="109">
        <v>90</v>
      </c>
    </row>
    <row r="82" spans="2:17" x14ac:dyDescent="0.25">
      <c r="B82" s="109" t="s">
        <v>318</v>
      </c>
      <c r="C82" s="109" t="s">
        <v>319</v>
      </c>
      <c r="D82" s="109" t="s">
        <v>182</v>
      </c>
      <c r="E82" s="109">
        <v>1</v>
      </c>
      <c r="F82" s="109">
        <v>4</v>
      </c>
      <c r="H82" s="109">
        <v>7</v>
      </c>
      <c r="I82" s="109">
        <v>29514</v>
      </c>
      <c r="J82" s="109">
        <v>131</v>
      </c>
      <c r="K82" s="109">
        <v>5</v>
      </c>
      <c r="L82" s="109" t="s">
        <v>178</v>
      </c>
      <c r="M82" s="109" t="s">
        <v>203</v>
      </c>
      <c r="N82" s="109">
        <v>0</v>
      </c>
      <c r="O82" s="109">
        <v>961</v>
      </c>
      <c r="P82" s="109">
        <v>192</v>
      </c>
      <c r="Q82" s="109">
        <v>84</v>
      </c>
    </row>
    <row r="83" spans="2:17" x14ac:dyDescent="0.25">
      <c r="B83" s="109" t="s">
        <v>211</v>
      </c>
      <c r="C83" s="109" t="s">
        <v>226</v>
      </c>
      <c r="D83" s="109" t="s">
        <v>182</v>
      </c>
      <c r="E83" s="109">
        <v>1</v>
      </c>
      <c r="F83" s="109">
        <v>4</v>
      </c>
      <c r="H83" s="109">
        <v>1</v>
      </c>
      <c r="I83" s="109">
        <v>29904</v>
      </c>
      <c r="J83" s="109">
        <v>174</v>
      </c>
      <c r="K83" s="109">
        <v>4</v>
      </c>
      <c r="L83" s="109" t="s">
        <v>183</v>
      </c>
      <c r="M83" s="109" t="s">
        <v>189</v>
      </c>
      <c r="N83" s="109">
        <v>3</v>
      </c>
      <c r="O83" s="109">
        <v>1106</v>
      </c>
      <c r="P83" s="109">
        <v>165</v>
      </c>
      <c r="Q83" s="109">
        <v>48</v>
      </c>
    </row>
    <row r="84" spans="2:17" x14ac:dyDescent="0.25">
      <c r="B84" s="109" t="s">
        <v>320</v>
      </c>
      <c r="C84" s="109" t="s">
        <v>283</v>
      </c>
      <c r="D84" s="109" t="s">
        <v>177</v>
      </c>
      <c r="E84" s="109">
        <v>2</v>
      </c>
      <c r="F84" s="109">
        <v>1</v>
      </c>
      <c r="H84" s="109">
        <v>7</v>
      </c>
      <c r="I84" s="109">
        <v>30659</v>
      </c>
      <c r="J84" s="109">
        <v>109</v>
      </c>
      <c r="K84" s="109">
        <v>18</v>
      </c>
      <c r="L84" s="109" t="s">
        <v>178</v>
      </c>
      <c r="M84" s="109" t="s">
        <v>184</v>
      </c>
      <c r="N84" s="109">
        <v>0</v>
      </c>
      <c r="O84" s="109">
        <v>1228</v>
      </c>
      <c r="P84" s="109">
        <v>151</v>
      </c>
      <c r="Q84" s="109">
        <v>46</v>
      </c>
    </row>
    <row r="85" spans="2:17" x14ac:dyDescent="0.25">
      <c r="B85" s="109" t="s">
        <v>321</v>
      </c>
      <c r="C85" s="109" t="s">
        <v>322</v>
      </c>
      <c r="D85" s="109" t="s">
        <v>187</v>
      </c>
      <c r="E85" s="109">
        <v>1</v>
      </c>
      <c r="F85" s="109">
        <v>3</v>
      </c>
      <c r="H85" s="109">
        <v>0</v>
      </c>
      <c r="I85" s="109">
        <v>30760</v>
      </c>
      <c r="J85" s="109">
        <v>27</v>
      </c>
      <c r="K85" s="109">
        <v>9</v>
      </c>
      <c r="L85" s="109" t="s">
        <v>178</v>
      </c>
      <c r="M85" s="109" t="s">
        <v>184</v>
      </c>
      <c r="N85" s="109">
        <v>0</v>
      </c>
      <c r="O85" s="109">
        <v>1454</v>
      </c>
      <c r="P85" s="109">
        <v>181</v>
      </c>
      <c r="Q85" s="109">
        <v>92</v>
      </c>
    </row>
    <row r="86" spans="2:17" x14ac:dyDescent="0.25">
      <c r="B86" s="109" t="s">
        <v>301</v>
      </c>
      <c r="C86" s="109" t="s">
        <v>323</v>
      </c>
      <c r="D86" s="109" t="s">
        <v>182</v>
      </c>
      <c r="E86" s="109">
        <v>1</v>
      </c>
      <c r="F86" s="109">
        <v>4</v>
      </c>
      <c r="H86" s="109">
        <v>9</v>
      </c>
      <c r="I86" s="109">
        <v>30951</v>
      </c>
      <c r="J86" s="109">
        <v>30</v>
      </c>
      <c r="K86" s="109">
        <v>29</v>
      </c>
      <c r="L86" s="109" t="s">
        <v>213</v>
      </c>
      <c r="M86" s="109" t="s">
        <v>203</v>
      </c>
      <c r="N86" s="109">
        <v>3</v>
      </c>
      <c r="O86" s="109">
        <v>1466</v>
      </c>
      <c r="P86" s="109">
        <v>161</v>
      </c>
      <c r="Q86" s="109">
        <v>45</v>
      </c>
    </row>
    <row r="87" spans="2:17" x14ac:dyDescent="0.25">
      <c r="B87" s="109" t="s">
        <v>324</v>
      </c>
      <c r="C87" s="109" t="s">
        <v>275</v>
      </c>
      <c r="D87" s="109" t="s">
        <v>177</v>
      </c>
      <c r="E87" s="109">
        <v>1</v>
      </c>
      <c r="F87" s="109">
        <v>3</v>
      </c>
      <c r="H87" s="109">
        <v>9</v>
      </c>
      <c r="I87" s="109">
        <v>30195</v>
      </c>
      <c r="J87" s="109">
        <v>198</v>
      </c>
      <c r="K87" s="109">
        <v>5</v>
      </c>
      <c r="L87" s="109" t="s">
        <v>183</v>
      </c>
      <c r="M87" s="109" t="s">
        <v>241</v>
      </c>
      <c r="N87" s="109">
        <v>3</v>
      </c>
      <c r="O87" s="109">
        <v>1471</v>
      </c>
      <c r="P87" s="109">
        <v>188</v>
      </c>
      <c r="Q87" s="109">
        <v>93</v>
      </c>
    </row>
    <row r="88" spans="2:17" x14ac:dyDescent="0.25">
      <c r="B88" s="109" t="s">
        <v>264</v>
      </c>
      <c r="C88" s="109" t="s">
        <v>325</v>
      </c>
      <c r="D88" s="109" t="s">
        <v>187</v>
      </c>
      <c r="E88" s="109">
        <v>1</v>
      </c>
      <c r="F88" s="109">
        <v>4</v>
      </c>
      <c r="H88" s="109">
        <v>2</v>
      </c>
      <c r="I88" s="109">
        <v>30884</v>
      </c>
      <c r="J88" s="109">
        <v>80</v>
      </c>
      <c r="K88" s="109">
        <v>21</v>
      </c>
      <c r="L88" s="109" t="s">
        <v>183</v>
      </c>
      <c r="M88" s="109" t="s">
        <v>216</v>
      </c>
      <c r="N88" s="109">
        <v>2</v>
      </c>
      <c r="O88" s="109">
        <v>1626</v>
      </c>
      <c r="P88" s="109">
        <v>155</v>
      </c>
      <c r="Q88" s="109">
        <v>85</v>
      </c>
    </row>
    <row r="89" spans="2:17" x14ac:dyDescent="0.25">
      <c r="B89" s="109" t="s">
        <v>326</v>
      </c>
      <c r="C89" s="109" t="s">
        <v>312</v>
      </c>
      <c r="D89" s="109" t="s">
        <v>200</v>
      </c>
      <c r="E89" s="109">
        <v>2</v>
      </c>
      <c r="F89" s="109">
        <v>4</v>
      </c>
      <c r="H89" s="109">
        <v>5</v>
      </c>
      <c r="I89" s="109">
        <v>30367</v>
      </c>
      <c r="J89" s="109">
        <v>53</v>
      </c>
      <c r="K89" s="109">
        <v>4</v>
      </c>
      <c r="L89" s="109" t="s">
        <v>178</v>
      </c>
      <c r="M89" s="109" t="s">
        <v>241</v>
      </c>
      <c r="N89" s="109">
        <v>3</v>
      </c>
      <c r="O89" s="109">
        <v>1709</v>
      </c>
      <c r="P89" s="109">
        <v>192</v>
      </c>
      <c r="Q89" s="109">
        <v>90</v>
      </c>
    </row>
    <row r="90" spans="2:17" x14ac:dyDescent="0.25">
      <c r="B90" s="109" t="s">
        <v>190</v>
      </c>
      <c r="C90" s="109" t="s">
        <v>229</v>
      </c>
      <c r="D90" s="109" t="s">
        <v>182</v>
      </c>
      <c r="E90" s="109">
        <v>3</v>
      </c>
      <c r="F90" s="109">
        <v>1</v>
      </c>
      <c r="H90" s="109">
        <v>8</v>
      </c>
      <c r="I90" s="109">
        <v>30862</v>
      </c>
      <c r="J90" s="109">
        <v>80</v>
      </c>
      <c r="K90" s="109">
        <v>17</v>
      </c>
      <c r="L90" s="109" t="s">
        <v>183</v>
      </c>
      <c r="M90" s="109" t="s">
        <v>216</v>
      </c>
      <c r="N90" s="109">
        <v>1</v>
      </c>
      <c r="O90" s="109">
        <v>1743</v>
      </c>
      <c r="P90" s="109">
        <v>188</v>
      </c>
      <c r="Q90" s="109">
        <v>108</v>
      </c>
    </row>
    <row r="91" spans="2:17" x14ac:dyDescent="0.25">
      <c r="B91" s="109" t="s">
        <v>327</v>
      </c>
      <c r="C91" s="109" t="s">
        <v>328</v>
      </c>
      <c r="D91" s="109" t="s">
        <v>200</v>
      </c>
      <c r="E91" s="109">
        <v>2</v>
      </c>
      <c r="F91" s="109">
        <v>2</v>
      </c>
      <c r="H91" s="109">
        <v>0</v>
      </c>
      <c r="I91" s="109">
        <v>30465</v>
      </c>
      <c r="J91" s="109">
        <v>143</v>
      </c>
      <c r="K91" s="109">
        <v>10</v>
      </c>
      <c r="L91" s="109" t="s">
        <v>188</v>
      </c>
      <c r="M91" s="109" t="s">
        <v>241</v>
      </c>
      <c r="N91" s="109">
        <v>3</v>
      </c>
      <c r="O91" s="109">
        <v>1782</v>
      </c>
      <c r="P91" s="109">
        <v>174</v>
      </c>
      <c r="Q91" s="109">
        <v>97</v>
      </c>
    </row>
    <row r="92" spans="2:17" x14ac:dyDescent="0.25">
      <c r="B92" s="109" t="s">
        <v>321</v>
      </c>
      <c r="C92" s="109" t="s">
        <v>329</v>
      </c>
      <c r="D92" s="109" t="s">
        <v>187</v>
      </c>
      <c r="E92" s="109">
        <v>2</v>
      </c>
      <c r="F92" s="109">
        <v>2</v>
      </c>
      <c r="H92" s="109">
        <v>6</v>
      </c>
      <c r="I92" s="109">
        <v>29819</v>
      </c>
      <c r="J92" s="109">
        <v>118</v>
      </c>
      <c r="K92" s="109">
        <v>27</v>
      </c>
      <c r="L92" s="109" t="s">
        <v>178</v>
      </c>
      <c r="M92" s="109" t="s">
        <v>210</v>
      </c>
      <c r="N92" s="109">
        <v>1</v>
      </c>
      <c r="O92" s="109">
        <v>1812</v>
      </c>
      <c r="P92" s="109">
        <v>160</v>
      </c>
      <c r="Q92" s="109">
        <v>100</v>
      </c>
    </row>
    <row r="93" spans="2:17" x14ac:dyDescent="0.25">
      <c r="B93" s="109" t="s">
        <v>194</v>
      </c>
      <c r="C93" s="109" t="s">
        <v>330</v>
      </c>
      <c r="D93" s="109" t="s">
        <v>177</v>
      </c>
      <c r="E93" s="109">
        <v>1</v>
      </c>
      <c r="F93" s="109">
        <v>4</v>
      </c>
      <c r="H93" s="109">
        <v>2</v>
      </c>
      <c r="I93" s="109">
        <v>29865</v>
      </c>
      <c r="J93" s="109">
        <v>83</v>
      </c>
      <c r="K93" s="109">
        <v>6</v>
      </c>
      <c r="L93" s="109" t="s">
        <v>183</v>
      </c>
      <c r="M93" s="109" t="s">
        <v>184</v>
      </c>
      <c r="N93" s="109">
        <v>4</v>
      </c>
      <c r="O93" s="109">
        <v>1822</v>
      </c>
      <c r="P93" s="109">
        <v>161</v>
      </c>
      <c r="Q93" s="109">
        <v>58</v>
      </c>
    </row>
    <row r="94" spans="2:17" x14ac:dyDescent="0.25">
      <c r="B94" s="109" t="s">
        <v>310</v>
      </c>
      <c r="C94" s="109" t="s">
        <v>331</v>
      </c>
      <c r="D94" s="109" t="s">
        <v>182</v>
      </c>
      <c r="E94" s="109">
        <v>3</v>
      </c>
      <c r="F94" s="109">
        <v>2</v>
      </c>
      <c r="H94" s="109">
        <v>3</v>
      </c>
      <c r="I94" s="109">
        <v>30195</v>
      </c>
      <c r="J94" s="109">
        <v>126</v>
      </c>
      <c r="K94" s="109">
        <v>25</v>
      </c>
      <c r="L94" s="109" t="s">
        <v>178</v>
      </c>
      <c r="M94" s="109" t="s">
        <v>203</v>
      </c>
      <c r="N94" s="109">
        <v>1</v>
      </c>
      <c r="O94" s="109">
        <v>127</v>
      </c>
      <c r="P94" s="109">
        <v>151</v>
      </c>
      <c r="Q94" s="109">
        <v>50</v>
      </c>
    </row>
    <row r="95" spans="2:17" x14ac:dyDescent="0.25">
      <c r="B95" s="109" t="s">
        <v>237</v>
      </c>
      <c r="C95" s="109" t="s">
        <v>332</v>
      </c>
      <c r="D95" s="109" t="s">
        <v>177</v>
      </c>
      <c r="E95" s="109">
        <v>1</v>
      </c>
      <c r="F95" s="109">
        <v>1</v>
      </c>
      <c r="H95" s="109">
        <v>5</v>
      </c>
      <c r="I95" s="109">
        <v>29728</v>
      </c>
      <c r="J95" s="109">
        <v>29</v>
      </c>
      <c r="K95" s="109">
        <v>0</v>
      </c>
      <c r="L95" s="109" t="s">
        <v>188</v>
      </c>
      <c r="M95" s="109" t="s">
        <v>210</v>
      </c>
      <c r="N95" s="109">
        <v>2</v>
      </c>
      <c r="O95" s="109">
        <v>233</v>
      </c>
      <c r="P95" s="109">
        <v>154</v>
      </c>
      <c r="Q95" s="109">
        <v>100</v>
      </c>
    </row>
    <row r="96" spans="2:17" x14ac:dyDescent="0.25">
      <c r="B96" s="109" t="s">
        <v>333</v>
      </c>
      <c r="C96" s="109" t="s">
        <v>334</v>
      </c>
      <c r="D96" s="109" t="s">
        <v>177</v>
      </c>
      <c r="E96" s="109">
        <v>3</v>
      </c>
      <c r="F96" s="109">
        <v>1</v>
      </c>
      <c r="H96" s="109">
        <v>8</v>
      </c>
      <c r="I96" s="109">
        <v>30670</v>
      </c>
      <c r="J96" s="109">
        <v>152</v>
      </c>
      <c r="K96" s="109">
        <v>24</v>
      </c>
      <c r="L96" s="109" t="s">
        <v>178</v>
      </c>
      <c r="M96" s="109" t="s">
        <v>210</v>
      </c>
      <c r="N96" s="109">
        <v>0</v>
      </c>
      <c r="O96" s="109">
        <v>261</v>
      </c>
      <c r="P96" s="109">
        <v>184</v>
      </c>
      <c r="Q96" s="109">
        <v>106</v>
      </c>
    </row>
    <row r="97" spans="2:17" x14ac:dyDescent="0.25">
      <c r="B97" s="109" t="s">
        <v>335</v>
      </c>
      <c r="C97" s="109" t="s">
        <v>302</v>
      </c>
      <c r="D97" s="109" t="s">
        <v>187</v>
      </c>
      <c r="E97" s="109">
        <v>3</v>
      </c>
      <c r="F97" s="109">
        <v>3</v>
      </c>
      <c r="H97" s="109">
        <v>10</v>
      </c>
      <c r="I97" s="109">
        <v>29891</v>
      </c>
      <c r="J97" s="109">
        <v>64</v>
      </c>
      <c r="K97" s="109">
        <v>7</v>
      </c>
      <c r="L97" s="109" t="s">
        <v>188</v>
      </c>
      <c r="M97" s="109" t="s">
        <v>241</v>
      </c>
      <c r="N97" s="109">
        <v>0</v>
      </c>
      <c r="O97" s="109">
        <v>347</v>
      </c>
      <c r="P97" s="109">
        <v>172</v>
      </c>
      <c r="Q97" s="109">
        <v>81</v>
      </c>
    </row>
    <row r="98" spans="2:17" x14ac:dyDescent="0.25">
      <c r="B98" s="109" t="s">
        <v>336</v>
      </c>
      <c r="C98" s="109" t="s">
        <v>337</v>
      </c>
      <c r="D98" s="109" t="s">
        <v>177</v>
      </c>
      <c r="E98" s="109">
        <v>3</v>
      </c>
      <c r="F98" s="109">
        <v>2</v>
      </c>
      <c r="H98" s="109">
        <v>1</v>
      </c>
      <c r="I98" s="109">
        <v>30100</v>
      </c>
      <c r="J98" s="109">
        <v>128</v>
      </c>
      <c r="K98" s="109">
        <v>21</v>
      </c>
      <c r="L98" s="109" t="s">
        <v>178</v>
      </c>
      <c r="M98" s="109" t="s">
        <v>184</v>
      </c>
      <c r="N98" s="109">
        <v>2</v>
      </c>
      <c r="O98" s="109">
        <v>397</v>
      </c>
      <c r="P98" s="109">
        <v>156</v>
      </c>
      <c r="Q98" s="109">
        <v>74</v>
      </c>
    </row>
    <row r="99" spans="2:17" x14ac:dyDescent="0.25">
      <c r="B99" s="109" t="s">
        <v>338</v>
      </c>
      <c r="C99" s="109" t="s">
        <v>339</v>
      </c>
      <c r="D99" s="109" t="s">
        <v>200</v>
      </c>
      <c r="E99" s="109">
        <v>3</v>
      </c>
      <c r="F99" s="109">
        <v>4</v>
      </c>
      <c r="H99" s="109">
        <v>1</v>
      </c>
      <c r="I99" s="109">
        <v>29315</v>
      </c>
      <c r="J99" s="109">
        <v>16</v>
      </c>
      <c r="K99" s="109">
        <v>21</v>
      </c>
      <c r="L99" s="109" t="s">
        <v>178</v>
      </c>
      <c r="M99" s="109" t="s">
        <v>179</v>
      </c>
      <c r="N99" s="109">
        <v>0</v>
      </c>
      <c r="O99" s="109">
        <v>433</v>
      </c>
      <c r="P99" s="109">
        <v>180</v>
      </c>
      <c r="Q99" s="109">
        <v>70</v>
      </c>
    </row>
    <row r="100" spans="2:17" x14ac:dyDescent="0.25">
      <c r="B100" s="109" t="s">
        <v>318</v>
      </c>
      <c r="C100" s="109" t="s">
        <v>340</v>
      </c>
      <c r="D100" s="109" t="s">
        <v>182</v>
      </c>
      <c r="E100" s="109">
        <v>1</v>
      </c>
      <c r="F100" s="109">
        <v>4</v>
      </c>
      <c r="H100" s="109">
        <v>8</v>
      </c>
      <c r="I100" s="109">
        <v>29432</v>
      </c>
      <c r="J100" s="109">
        <v>179</v>
      </c>
      <c r="K100" s="109">
        <v>22</v>
      </c>
      <c r="L100" s="109" t="s">
        <v>213</v>
      </c>
      <c r="M100" s="109" t="s">
        <v>216</v>
      </c>
      <c r="N100" s="109">
        <v>3</v>
      </c>
      <c r="O100" s="109">
        <v>542</v>
      </c>
      <c r="P100" s="109">
        <v>177</v>
      </c>
      <c r="Q100" s="109">
        <v>52</v>
      </c>
    </row>
    <row r="101" spans="2:17" x14ac:dyDescent="0.25">
      <c r="B101" s="109" t="s">
        <v>294</v>
      </c>
      <c r="C101" s="109" t="s">
        <v>272</v>
      </c>
      <c r="D101" s="109" t="s">
        <v>200</v>
      </c>
      <c r="E101" s="109">
        <v>3</v>
      </c>
      <c r="F101" s="109">
        <v>1</v>
      </c>
      <c r="H101" s="109">
        <v>2</v>
      </c>
      <c r="I101" s="109">
        <v>30231</v>
      </c>
      <c r="J101" s="109">
        <v>49</v>
      </c>
      <c r="K101" s="109">
        <v>26</v>
      </c>
      <c r="L101" s="109" t="s">
        <v>178</v>
      </c>
      <c r="M101" s="109" t="s">
        <v>184</v>
      </c>
      <c r="N101" s="109">
        <v>3</v>
      </c>
      <c r="O101" s="109">
        <v>623</v>
      </c>
      <c r="P101" s="109">
        <v>194</v>
      </c>
      <c r="Q101" s="109">
        <v>52</v>
      </c>
    </row>
    <row r="102" spans="2:17" x14ac:dyDescent="0.25">
      <c r="B102" s="109" t="s">
        <v>341</v>
      </c>
      <c r="C102" s="109" t="s">
        <v>342</v>
      </c>
      <c r="D102" s="109" t="s">
        <v>200</v>
      </c>
      <c r="E102" s="109">
        <v>2</v>
      </c>
      <c r="F102" s="109">
        <v>2</v>
      </c>
      <c r="H102" s="109">
        <v>3</v>
      </c>
      <c r="I102" s="109">
        <v>31026</v>
      </c>
      <c r="J102" s="109">
        <v>43</v>
      </c>
      <c r="K102" s="109">
        <v>9</v>
      </c>
      <c r="L102" s="109" t="s">
        <v>188</v>
      </c>
      <c r="M102" s="109" t="s">
        <v>210</v>
      </c>
      <c r="N102" s="109">
        <v>2</v>
      </c>
      <c r="O102" s="109">
        <v>788</v>
      </c>
      <c r="P102" s="109">
        <v>150</v>
      </c>
      <c r="Q102" s="109">
        <v>56</v>
      </c>
    </row>
    <row r="103" spans="2:17" x14ac:dyDescent="0.25">
      <c r="B103" s="109" t="s">
        <v>221</v>
      </c>
      <c r="C103" s="109" t="s">
        <v>270</v>
      </c>
      <c r="D103" s="109" t="s">
        <v>187</v>
      </c>
      <c r="E103" s="109">
        <v>2</v>
      </c>
      <c r="F103" s="109">
        <v>4</v>
      </c>
      <c r="H103" s="109">
        <v>5</v>
      </c>
      <c r="I103" s="109">
        <v>29268</v>
      </c>
      <c r="J103" s="109">
        <v>4</v>
      </c>
      <c r="K103" s="109">
        <v>14</v>
      </c>
      <c r="L103" s="109" t="s">
        <v>188</v>
      </c>
      <c r="M103" s="109" t="s">
        <v>203</v>
      </c>
      <c r="N103" s="109">
        <v>1</v>
      </c>
      <c r="O103" s="109">
        <v>838</v>
      </c>
      <c r="P103" s="109">
        <v>175</v>
      </c>
      <c r="Q103" s="109">
        <v>109</v>
      </c>
    </row>
    <row r="104" spans="2:17" x14ac:dyDescent="0.25">
      <c r="B104" s="109" t="s">
        <v>234</v>
      </c>
      <c r="C104" s="109" t="s">
        <v>328</v>
      </c>
      <c r="D104" s="109" t="s">
        <v>187</v>
      </c>
      <c r="E104" s="109">
        <v>2</v>
      </c>
      <c r="F104" s="109">
        <v>1</v>
      </c>
      <c r="H104" s="109">
        <v>9</v>
      </c>
      <c r="I104" s="109">
        <v>30753</v>
      </c>
      <c r="J104" s="109">
        <v>169</v>
      </c>
      <c r="K104" s="109">
        <v>29</v>
      </c>
      <c r="L104" s="109"/>
      <c r="M104" s="109" t="s">
        <v>179</v>
      </c>
      <c r="N104" s="109">
        <v>2</v>
      </c>
      <c r="O104" s="109">
        <v>1019</v>
      </c>
      <c r="P104" s="109">
        <v>168</v>
      </c>
      <c r="Q104" s="109">
        <v>86</v>
      </c>
    </row>
    <row r="105" spans="2:17" x14ac:dyDescent="0.25">
      <c r="B105" s="109" t="s">
        <v>343</v>
      </c>
      <c r="C105" s="109" t="s">
        <v>268</v>
      </c>
      <c r="D105" s="109" t="s">
        <v>200</v>
      </c>
      <c r="E105" s="109">
        <v>2</v>
      </c>
      <c r="F105" s="109">
        <v>1</v>
      </c>
      <c r="H105" s="109">
        <v>6</v>
      </c>
      <c r="I105" s="109">
        <v>29442</v>
      </c>
      <c r="J105" s="109">
        <v>106</v>
      </c>
      <c r="K105" s="109">
        <v>28</v>
      </c>
      <c r="L105" s="109"/>
      <c r="M105" s="109" t="s">
        <v>203</v>
      </c>
      <c r="N105" s="109">
        <v>4</v>
      </c>
      <c r="O105" s="109">
        <v>1059</v>
      </c>
      <c r="P105" s="109">
        <v>153</v>
      </c>
      <c r="Q105" s="109">
        <v>106</v>
      </c>
    </row>
    <row r="106" spans="2:17" x14ac:dyDescent="0.25">
      <c r="B106" s="109" t="s">
        <v>228</v>
      </c>
      <c r="C106" s="109" t="s">
        <v>344</v>
      </c>
      <c r="D106" s="109" t="s">
        <v>200</v>
      </c>
      <c r="E106" s="109">
        <v>1</v>
      </c>
      <c r="F106" s="109">
        <v>2</v>
      </c>
      <c r="H106" s="109">
        <v>0</v>
      </c>
      <c r="I106" s="109">
        <v>29514</v>
      </c>
      <c r="J106" s="109">
        <v>167</v>
      </c>
      <c r="K106" s="109">
        <v>10</v>
      </c>
      <c r="L106" s="109" t="s">
        <v>178</v>
      </c>
      <c r="M106" s="109" t="s">
        <v>184</v>
      </c>
      <c r="N106" s="109">
        <v>1</v>
      </c>
      <c r="O106" s="109">
        <v>1170</v>
      </c>
      <c r="P106" s="109">
        <v>170</v>
      </c>
      <c r="Q106" s="109">
        <v>97</v>
      </c>
    </row>
    <row r="107" spans="2:17" x14ac:dyDescent="0.25">
      <c r="B107" s="109" t="s">
        <v>345</v>
      </c>
      <c r="C107" s="109" t="s">
        <v>346</v>
      </c>
      <c r="D107" s="109" t="s">
        <v>187</v>
      </c>
      <c r="E107" s="109">
        <v>1</v>
      </c>
      <c r="F107" s="109">
        <v>2</v>
      </c>
      <c r="H107" s="109">
        <v>7</v>
      </c>
      <c r="I107" s="109">
        <v>30794</v>
      </c>
      <c r="J107" s="109">
        <v>188</v>
      </c>
      <c r="K107" s="109">
        <v>4</v>
      </c>
      <c r="L107" s="109" t="s">
        <v>188</v>
      </c>
      <c r="M107" s="109" t="s">
        <v>241</v>
      </c>
      <c r="N107" s="109">
        <v>1</v>
      </c>
      <c r="O107" s="109">
        <v>1218</v>
      </c>
      <c r="P107" s="109">
        <v>173</v>
      </c>
      <c r="Q107" s="109">
        <v>57</v>
      </c>
    </row>
    <row r="108" spans="2:17" x14ac:dyDescent="0.25">
      <c r="B108" s="109" t="s">
        <v>237</v>
      </c>
      <c r="C108" s="109" t="s">
        <v>281</v>
      </c>
      <c r="D108" s="109" t="s">
        <v>200</v>
      </c>
      <c r="E108" s="109">
        <v>2</v>
      </c>
      <c r="F108" s="109">
        <v>1</v>
      </c>
      <c r="H108" s="109">
        <v>5</v>
      </c>
      <c r="I108" s="109">
        <v>30095</v>
      </c>
      <c r="J108" s="109">
        <v>187</v>
      </c>
      <c r="K108" s="109">
        <v>28</v>
      </c>
      <c r="L108" s="109" t="s">
        <v>188</v>
      </c>
      <c r="M108" s="109" t="s">
        <v>241</v>
      </c>
      <c r="N108" s="109">
        <v>3</v>
      </c>
      <c r="O108" s="109">
        <v>1246</v>
      </c>
      <c r="P108" s="109">
        <v>181</v>
      </c>
      <c r="Q108" s="109">
        <v>54</v>
      </c>
    </row>
    <row r="109" spans="2:17" x14ac:dyDescent="0.25">
      <c r="B109" s="109" t="s">
        <v>347</v>
      </c>
      <c r="C109" s="109" t="s">
        <v>348</v>
      </c>
      <c r="D109" s="109" t="s">
        <v>182</v>
      </c>
      <c r="E109" s="109">
        <v>2</v>
      </c>
      <c r="F109" s="109">
        <v>4</v>
      </c>
      <c r="H109" s="109">
        <v>4</v>
      </c>
      <c r="I109" s="109">
        <v>29477</v>
      </c>
      <c r="J109" s="109">
        <v>142</v>
      </c>
      <c r="K109" s="109">
        <v>15</v>
      </c>
      <c r="L109" s="109" t="s">
        <v>213</v>
      </c>
      <c r="M109" s="109" t="s">
        <v>184</v>
      </c>
      <c r="N109" s="109">
        <v>3</v>
      </c>
      <c r="O109" s="109">
        <v>1314</v>
      </c>
      <c r="P109" s="109">
        <v>155</v>
      </c>
      <c r="Q109" s="109">
        <v>86</v>
      </c>
    </row>
    <row r="110" spans="2:17" x14ac:dyDescent="0.25">
      <c r="B110" s="109" t="s">
        <v>349</v>
      </c>
      <c r="C110" s="109" t="s">
        <v>348</v>
      </c>
      <c r="D110" s="109" t="s">
        <v>182</v>
      </c>
      <c r="E110" s="109">
        <v>2</v>
      </c>
      <c r="F110" s="109">
        <v>3</v>
      </c>
      <c r="H110" s="109">
        <v>10</v>
      </c>
      <c r="I110" s="109">
        <v>30421</v>
      </c>
      <c r="J110" s="109">
        <v>16</v>
      </c>
      <c r="K110" s="109">
        <v>9</v>
      </c>
      <c r="L110" s="109" t="s">
        <v>183</v>
      </c>
      <c r="M110" s="109" t="s">
        <v>203</v>
      </c>
      <c r="N110" s="109">
        <v>3</v>
      </c>
      <c r="O110" s="109">
        <v>1388</v>
      </c>
      <c r="P110" s="109">
        <v>171</v>
      </c>
      <c r="Q110" s="109">
        <v>75</v>
      </c>
    </row>
    <row r="111" spans="2:17" x14ac:dyDescent="0.25">
      <c r="B111" s="109" t="s">
        <v>228</v>
      </c>
      <c r="C111" s="109" t="s">
        <v>350</v>
      </c>
      <c r="D111" s="109" t="s">
        <v>187</v>
      </c>
      <c r="E111" s="109">
        <v>2</v>
      </c>
      <c r="F111" s="109">
        <v>4</v>
      </c>
      <c r="H111" s="109">
        <v>3</v>
      </c>
      <c r="I111" s="109">
        <v>29592</v>
      </c>
      <c r="J111" s="109">
        <v>58</v>
      </c>
      <c r="K111" s="109">
        <v>1</v>
      </c>
      <c r="L111" s="109" t="s">
        <v>213</v>
      </c>
      <c r="M111" s="109" t="s">
        <v>184</v>
      </c>
      <c r="N111" s="109">
        <v>4</v>
      </c>
      <c r="O111" s="109">
        <v>1410</v>
      </c>
      <c r="P111" s="109">
        <v>175</v>
      </c>
      <c r="Q111" s="109">
        <v>93</v>
      </c>
    </row>
    <row r="112" spans="2:17" x14ac:dyDescent="0.25">
      <c r="B112" s="109" t="s">
        <v>211</v>
      </c>
      <c r="C112" s="109" t="s">
        <v>351</v>
      </c>
      <c r="D112" s="109" t="s">
        <v>200</v>
      </c>
      <c r="E112" s="109">
        <v>2</v>
      </c>
      <c r="F112" s="109">
        <v>2</v>
      </c>
      <c r="H112" s="109">
        <v>6</v>
      </c>
      <c r="I112" s="109">
        <v>30845</v>
      </c>
      <c r="J112" s="109">
        <v>136</v>
      </c>
      <c r="K112" s="109">
        <v>6</v>
      </c>
      <c r="L112" s="109" t="s">
        <v>213</v>
      </c>
      <c r="M112" s="109" t="s">
        <v>216</v>
      </c>
      <c r="N112" s="109">
        <v>0</v>
      </c>
      <c r="O112" s="109">
        <v>1474</v>
      </c>
      <c r="P112" s="109">
        <v>185</v>
      </c>
      <c r="Q112" s="109">
        <v>80</v>
      </c>
    </row>
    <row r="113" spans="2:17" x14ac:dyDescent="0.25">
      <c r="B113" s="109" t="s">
        <v>310</v>
      </c>
      <c r="C113" s="109" t="s">
        <v>352</v>
      </c>
      <c r="D113" s="109" t="s">
        <v>182</v>
      </c>
      <c r="E113" s="109">
        <v>1</v>
      </c>
      <c r="F113" s="109">
        <v>3</v>
      </c>
      <c r="H113" s="109">
        <v>5</v>
      </c>
      <c r="I113" s="109">
        <v>30395</v>
      </c>
      <c r="J113" s="109">
        <v>69</v>
      </c>
      <c r="K113" s="109">
        <v>12</v>
      </c>
      <c r="L113" s="109" t="s">
        <v>183</v>
      </c>
      <c r="M113" s="109" t="s">
        <v>203</v>
      </c>
      <c r="N113" s="109">
        <v>3</v>
      </c>
      <c r="O113" s="109">
        <v>1498</v>
      </c>
      <c r="P113" s="109">
        <v>193</v>
      </c>
      <c r="Q113" s="109">
        <v>84</v>
      </c>
    </row>
    <row r="114" spans="2:17" x14ac:dyDescent="0.25">
      <c r="B114" s="109" t="s">
        <v>353</v>
      </c>
      <c r="C114" s="109" t="s">
        <v>354</v>
      </c>
      <c r="D114" s="109" t="s">
        <v>200</v>
      </c>
      <c r="E114" s="109">
        <v>2</v>
      </c>
      <c r="F114" s="109">
        <v>3</v>
      </c>
      <c r="H114" s="109">
        <v>2</v>
      </c>
      <c r="I114" s="109">
        <v>29435</v>
      </c>
      <c r="J114" s="109">
        <v>88</v>
      </c>
      <c r="K114" s="109">
        <v>12</v>
      </c>
      <c r="L114" s="109" t="s">
        <v>188</v>
      </c>
      <c r="M114" s="109" t="s">
        <v>216</v>
      </c>
      <c r="N114" s="109">
        <v>4</v>
      </c>
      <c r="O114" s="109">
        <v>1583</v>
      </c>
      <c r="P114" s="109">
        <v>195</v>
      </c>
      <c r="Q114" s="109">
        <v>86</v>
      </c>
    </row>
    <row r="115" spans="2:17" x14ac:dyDescent="0.25">
      <c r="B115" s="109" t="s">
        <v>355</v>
      </c>
      <c r="C115" s="109" t="s">
        <v>285</v>
      </c>
      <c r="D115" s="109" t="s">
        <v>200</v>
      </c>
      <c r="E115" s="109">
        <v>2</v>
      </c>
      <c r="F115" s="109">
        <v>4</v>
      </c>
      <c r="H115" s="109">
        <v>9</v>
      </c>
      <c r="I115" s="109">
        <v>30925</v>
      </c>
      <c r="J115" s="109">
        <v>126</v>
      </c>
      <c r="K115" s="109">
        <v>1</v>
      </c>
      <c r="L115" s="109" t="s">
        <v>213</v>
      </c>
      <c r="M115" s="109" t="s">
        <v>184</v>
      </c>
      <c r="N115" s="109">
        <v>3</v>
      </c>
      <c r="O115" s="109">
        <v>1697</v>
      </c>
      <c r="P115" s="109">
        <v>175</v>
      </c>
      <c r="Q115" s="109">
        <v>79</v>
      </c>
    </row>
    <row r="116" spans="2:17" x14ac:dyDescent="0.25">
      <c r="B116" s="109" t="s">
        <v>356</v>
      </c>
      <c r="C116" s="109" t="s">
        <v>266</v>
      </c>
      <c r="D116" s="109" t="s">
        <v>187</v>
      </c>
      <c r="E116" s="109">
        <v>1</v>
      </c>
      <c r="F116" s="109">
        <v>3</v>
      </c>
      <c r="H116" s="109">
        <v>8</v>
      </c>
      <c r="I116" s="109">
        <v>30313</v>
      </c>
      <c r="J116" s="109">
        <v>187</v>
      </c>
      <c r="K116" s="109">
        <v>25</v>
      </c>
      <c r="L116" s="109" t="s">
        <v>188</v>
      </c>
      <c r="M116" s="109" t="s">
        <v>189</v>
      </c>
      <c r="N116" s="109">
        <v>4</v>
      </c>
      <c r="O116" s="109">
        <v>1739</v>
      </c>
      <c r="P116" s="109">
        <v>151</v>
      </c>
      <c r="Q116" s="109">
        <v>64</v>
      </c>
    </row>
    <row r="117" spans="2:17" x14ac:dyDescent="0.25">
      <c r="B117" s="109" t="s">
        <v>356</v>
      </c>
      <c r="C117" s="109" t="s">
        <v>309</v>
      </c>
      <c r="D117" s="109" t="s">
        <v>187</v>
      </c>
      <c r="E117" s="109">
        <v>1</v>
      </c>
      <c r="F117" s="109">
        <v>1</v>
      </c>
      <c r="H117" s="109">
        <v>5</v>
      </c>
      <c r="I117" s="109">
        <v>30420</v>
      </c>
      <c r="J117" s="109">
        <v>120</v>
      </c>
      <c r="K117" s="109">
        <v>24</v>
      </c>
      <c r="L117" s="109" t="s">
        <v>183</v>
      </c>
      <c r="M117" s="109" t="s">
        <v>210</v>
      </c>
      <c r="N117" s="109">
        <v>2</v>
      </c>
      <c r="O117" s="109">
        <v>1814</v>
      </c>
      <c r="P117" s="109">
        <v>198</v>
      </c>
      <c r="Q117" s="109">
        <v>71</v>
      </c>
    </row>
    <row r="118" spans="2:17" x14ac:dyDescent="0.25">
      <c r="B118" s="109" t="s">
        <v>355</v>
      </c>
      <c r="C118" s="109" t="s">
        <v>342</v>
      </c>
      <c r="D118" s="109" t="s">
        <v>200</v>
      </c>
      <c r="E118" s="109">
        <v>3</v>
      </c>
      <c r="F118" s="109">
        <v>4</v>
      </c>
      <c r="H118" s="109">
        <v>2</v>
      </c>
      <c r="I118" s="109">
        <v>30181</v>
      </c>
      <c r="J118" s="109">
        <v>56</v>
      </c>
      <c r="K118" s="109">
        <v>7</v>
      </c>
      <c r="L118" s="109" t="s">
        <v>213</v>
      </c>
      <c r="M118" s="109" t="s">
        <v>184</v>
      </c>
      <c r="N118" s="109">
        <v>1</v>
      </c>
      <c r="O118" s="109">
        <v>1986</v>
      </c>
      <c r="P118" s="109">
        <v>177</v>
      </c>
      <c r="Q118" s="109">
        <v>79</v>
      </c>
    </row>
    <row r="119" spans="2:17" x14ac:dyDescent="0.25">
      <c r="B119" s="109" t="s">
        <v>326</v>
      </c>
      <c r="C119" s="109" t="s">
        <v>231</v>
      </c>
      <c r="D119" s="109" t="s">
        <v>182</v>
      </c>
      <c r="E119" s="109">
        <v>2</v>
      </c>
      <c r="F119" s="109">
        <v>2</v>
      </c>
      <c r="H119" s="109">
        <v>10</v>
      </c>
      <c r="I119" s="109">
        <v>29686</v>
      </c>
      <c r="J119" s="109">
        <v>142</v>
      </c>
      <c r="K119" s="109">
        <v>13</v>
      </c>
      <c r="L119" s="109" t="s">
        <v>183</v>
      </c>
      <c r="M119" s="109" t="s">
        <v>189</v>
      </c>
      <c r="N119" s="109">
        <v>4</v>
      </c>
      <c r="O119" s="109">
        <v>43</v>
      </c>
      <c r="P119" s="109">
        <v>157</v>
      </c>
      <c r="Q119" s="109">
        <v>56</v>
      </c>
    </row>
    <row r="120" spans="2:17" x14ac:dyDescent="0.25">
      <c r="B120" s="109" t="s">
        <v>320</v>
      </c>
      <c r="C120" s="109" t="s">
        <v>357</v>
      </c>
      <c r="D120" s="109" t="s">
        <v>182</v>
      </c>
      <c r="E120" s="109">
        <v>1</v>
      </c>
      <c r="F120" s="109">
        <v>1</v>
      </c>
      <c r="H120" s="109">
        <v>9</v>
      </c>
      <c r="I120" s="109">
        <v>30579</v>
      </c>
      <c r="J120" s="109">
        <v>164</v>
      </c>
      <c r="K120" s="109">
        <v>1</v>
      </c>
      <c r="L120" s="109" t="s">
        <v>213</v>
      </c>
      <c r="M120" s="109" t="s">
        <v>179</v>
      </c>
      <c r="N120" s="109">
        <v>4</v>
      </c>
      <c r="O120" s="109">
        <v>354</v>
      </c>
      <c r="P120" s="109">
        <v>177</v>
      </c>
      <c r="Q120" s="109">
        <v>55</v>
      </c>
    </row>
    <row r="121" spans="2:17" x14ac:dyDescent="0.25">
      <c r="B121" s="109" t="s">
        <v>293</v>
      </c>
      <c r="C121" s="109" t="s">
        <v>358</v>
      </c>
      <c r="D121" s="109" t="s">
        <v>177</v>
      </c>
      <c r="E121" s="109">
        <v>1</v>
      </c>
      <c r="F121" s="109">
        <v>2</v>
      </c>
      <c r="H121" s="109">
        <v>2</v>
      </c>
      <c r="I121" s="109">
        <v>30338</v>
      </c>
      <c r="J121" s="109">
        <v>34</v>
      </c>
      <c r="K121" s="109">
        <v>17</v>
      </c>
      <c r="L121" s="109" t="s">
        <v>183</v>
      </c>
      <c r="M121" s="109" t="s">
        <v>210</v>
      </c>
      <c r="N121" s="109">
        <v>3</v>
      </c>
      <c r="O121" s="109">
        <v>521</v>
      </c>
      <c r="P121" s="109">
        <v>194</v>
      </c>
      <c r="Q121" s="109">
        <v>99</v>
      </c>
    </row>
    <row r="122" spans="2:17" x14ac:dyDescent="0.25">
      <c r="B122" s="109" t="s">
        <v>359</v>
      </c>
      <c r="C122" s="109" t="s">
        <v>360</v>
      </c>
      <c r="D122" s="109" t="s">
        <v>187</v>
      </c>
      <c r="E122" s="109">
        <v>3</v>
      </c>
      <c r="F122" s="109">
        <v>1</v>
      </c>
      <c r="H122" s="109">
        <v>9</v>
      </c>
      <c r="I122" s="109">
        <v>30001</v>
      </c>
      <c r="J122" s="109">
        <v>161</v>
      </c>
      <c r="K122" s="109">
        <v>13</v>
      </c>
      <c r="L122" s="109" t="s">
        <v>178</v>
      </c>
      <c r="M122" s="109" t="s">
        <v>179</v>
      </c>
      <c r="N122" s="109">
        <v>1</v>
      </c>
      <c r="O122" s="109">
        <v>618</v>
      </c>
      <c r="P122" s="109">
        <v>178</v>
      </c>
      <c r="Q122" s="109">
        <v>50</v>
      </c>
    </row>
    <row r="123" spans="2:17" x14ac:dyDescent="0.25">
      <c r="B123" s="109" t="s">
        <v>361</v>
      </c>
      <c r="C123" s="109" t="s">
        <v>362</v>
      </c>
      <c r="D123" s="109" t="s">
        <v>182</v>
      </c>
      <c r="E123" s="109">
        <v>2</v>
      </c>
      <c r="F123" s="109">
        <v>3</v>
      </c>
      <c r="H123" s="109">
        <v>1</v>
      </c>
      <c r="I123" s="109">
        <v>30640</v>
      </c>
      <c r="J123" s="109">
        <v>189</v>
      </c>
      <c r="K123" s="109">
        <v>10</v>
      </c>
      <c r="L123" s="109" t="s">
        <v>188</v>
      </c>
      <c r="M123" s="109" t="s">
        <v>241</v>
      </c>
      <c r="N123" s="109">
        <v>0</v>
      </c>
      <c r="O123" s="109">
        <v>993</v>
      </c>
      <c r="P123" s="109">
        <v>171</v>
      </c>
      <c r="Q123" s="109">
        <v>77</v>
      </c>
    </row>
    <row r="124" spans="2:17" x14ac:dyDescent="0.25">
      <c r="B124" s="109" t="s">
        <v>363</v>
      </c>
      <c r="C124" s="109" t="s">
        <v>364</v>
      </c>
      <c r="D124" s="109" t="s">
        <v>177</v>
      </c>
      <c r="E124" s="109">
        <v>3</v>
      </c>
      <c r="F124" s="109">
        <v>1</v>
      </c>
      <c r="H124" s="109">
        <v>5</v>
      </c>
      <c r="I124" s="109">
        <v>30985</v>
      </c>
      <c r="J124" s="109">
        <v>195</v>
      </c>
      <c r="K124" s="109">
        <v>27</v>
      </c>
      <c r="L124" s="109" t="s">
        <v>178</v>
      </c>
      <c r="M124" s="109" t="s">
        <v>179</v>
      </c>
      <c r="N124" s="109">
        <v>2</v>
      </c>
      <c r="O124" s="109">
        <v>1036</v>
      </c>
      <c r="P124" s="109">
        <v>158</v>
      </c>
      <c r="Q124" s="109">
        <v>74</v>
      </c>
    </row>
    <row r="125" spans="2:17" x14ac:dyDescent="0.25">
      <c r="B125" s="109" t="s">
        <v>260</v>
      </c>
      <c r="C125" s="109" t="s">
        <v>300</v>
      </c>
      <c r="D125" s="109" t="s">
        <v>182</v>
      </c>
      <c r="E125" s="109">
        <v>2</v>
      </c>
      <c r="F125" s="109">
        <v>2</v>
      </c>
      <c r="H125" s="109">
        <v>8</v>
      </c>
      <c r="I125" s="109">
        <v>29270</v>
      </c>
      <c r="J125" s="109">
        <v>186</v>
      </c>
      <c r="K125" s="109">
        <v>4</v>
      </c>
      <c r="L125" s="109" t="s">
        <v>183</v>
      </c>
      <c r="M125" s="109" t="s">
        <v>216</v>
      </c>
      <c r="N125" s="109">
        <v>1</v>
      </c>
      <c r="O125" s="109">
        <v>1048</v>
      </c>
      <c r="P125" s="109">
        <v>152</v>
      </c>
      <c r="Q125" s="109">
        <v>101</v>
      </c>
    </row>
    <row r="126" spans="2:17" x14ac:dyDescent="0.25">
      <c r="B126" s="109" t="s">
        <v>365</v>
      </c>
      <c r="C126" s="109" t="s">
        <v>231</v>
      </c>
      <c r="D126" s="109" t="s">
        <v>200</v>
      </c>
      <c r="E126" s="109">
        <v>3</v>
      </c>
      <c r="F126" s="109">
        <v>3</v>
      </c>
      <c r="H126" s="109">
        <v>0</v>
      </c>
      <c r="I126" s="109">
        <v>29697</v>
      </c>
      <c r="J126" s="109">
        <v>147</v>
      </c>
      <c r="K126" s="109">
        <v>28</v>
      </c>
      <c r="L126" s="109" t="s">
        <v>183</v>
      </c>
      <c r="M126" s="109" t="s">
        <v>179</v>
      </c>
      <c r="N126" s="109">
        <v>1</v>
      </c>
      <c r="O126" s="109">
        <v>1319</v>
      </c>
      <c r="P126" s="109">
        <v>182</v>
      </c>
      <c r="Q126" s="109">
        <v>62</v>
      </c>
    </row>
    <row r="127" spans="2:17" x14ac:dyDescent="0.25">
      <c r="B127" s="109" t="s">
        <v>317</v>
      </c>
      <c r="C127" s="109" t="s">
        <v>366</v>
      </c>
      <c r="D127" s="109" t="s">
        <v>177</v>
      </c>
      <c r="E127" s="109">
        <v>3</v>
      </c>
      <c r="F127" s="109">
        <v>3</v>
      </c>
      <c r="H127" s="109">
        <v>2</v>
      </c>
      <c r="I127" s="109">
        <v>30914</v>
      </c>
      <c r="J127" s="109">
        <v>87</v>
      </c>
      <c r="K127" s="109">
        <v>23</v>
      </c>
      <c r="L127" s="109" t="s">
        <v>183</v>
      </c>
      <c r="M127" s="109" t="s">
        <v>179</v>
      </c>
      <c r="N127" s="109">
        <v>0</v>
      </c>
      <c r="O127" s="109">
        <v>1349</v>
      </c>
      <c r="P127" s="109">
        <v>185</v>
      </c>
      <c r="Q127" s="109">
        <v>64</v>
      </c>
    </row>
    <row r="128" spans="2:17" x14ac:dyDescent="0.25">
      <c r="B128" s="109" t="s">
        <v>367</v>
      </c>
      <c r="C128" s="109" t="s">
        <v>289</v>
      </c>
      <c r="D128" s="109" t="s">
        <v>182</v>
      </c>
      <c r="E128" s="109">
        <v>1</v>
      </c>
      <c r="F128" s="109">
        <v>1</v>
      </c>
      <c r="H128" s="109">
        <v>0</v>
      </c>
      <c r="I128" s="109">
        <v>29558</v>
      </c>
      <c r="J128" s="109">
        <v>71</v>
      </c>
      <c r="K128" s="109">
        <v>16</v>
      </c>
      <c r="L128" s="109" t="s">
        <v>188</v>
      </c>
      <c r="M128" s="109" t="s">
        <v>179</v>
      </c>
      <c r="N128" s="109">
        <v>2</v>
      </c>
      <c r="O128" s="109">
        <v>1543</v>
      </c>
      <c r="P128" s="109">
        <v>185</v>
      </c>
      <c r="Q128" s="109">
        <v>88</v>
      </c>
    </row>
    <row r="129" spans="2:17" x14ac:dyDescent="0.25">
      <c r="B129" s="109" t="s">
        <v>290</v>
      </c>
      <c r="C129" s="109" t="s">
        <v>368</v>
      </c>
      <c r="D129" s="109" t="s">
        <v>182</v>
      </c>
      <c r="E129" s="109">
        <v>2</v>
      </c>
      <c r="F129" s="109">
        <v>2</v>
      </c>
      <c r="H129" s="109">
        <v>3</v>
      </c>
      <c r="I129" s="109">
        <v>29939</v>
      </c>
      <c r="J129" s="109">
        <v>2</v>
      </c>
      <c r="K129" s="109">
        <v>15</v>
      </c>
      <c r="L129" s="109" t="s">
        <v>188</v>
      </c>
      <c r="M129" s="109" t="s">
        <v>203</v>
      </c>
      <c r="N129" s="109">
        <v>4</v>
      </c>
      <c r="O129" s="109">
        <v>1579</v>
      </c>
      <c r="P129" s="109">
        <v>156</v>
      </c>
      <c r="Q129" s="109">
        <v>59</v>
      </c>
    </row>
    <row r="130" spans="2:17" x14ac:dyDescent="0.25">
      <c r="B130" s="109" t="s">
        <v>326</v>
      </c>
      <c r="C130" s="109" t="s">
        <v>305</v>
      </c>
      <c r="D130" s="109" t="s">
        <v>182</v>
      </c>
      <c r="E130" s="109">
        <v>1</v>
      </c>
      <c r="F130" s="109">
        <v>2</v>
      </c>
      <c r="H130" s="109">
        <v>11</v>
      </c>
      <c r="I130" s="109">
        <v>30812</v>
      </c>
      <c r="J130" s="109">
        <v>160</v>
      </c>
      <c r="K130" s="109">
        <v>25</v>
      </c>
      <c r="L130" s="109" t="s">
        <v>188</v>
      </c>
      <c r="M130" s="109" t="s">
        <v>216</v>
      </c>
      <c r="N130" s="109">
        <v>1</v>
      </c>
      <c r="O130" s="109">
        <v>1607</v>
      </c>
      <c r="P130" s="109">
        <v>193</v>
      </c>
      <c r="Q130" s="109">
        <v>80</v>
      </c>
    </row>
    <row r="131" spans="2:17" x14ac:dyDescent="0.25">
      <c r="B131" s="109" t="s">
        <v>282</v>
      </c>
      <c r="C131" s="109" t="s">
        <v>191</v>
      </c>
      <c r="D131" s="109" t="s">
        <v>177</v>
      </c>
      <c r="E131" s="109">
        <v>2</v>
      </c>
      <c r="F131" s="109">
        <v>4</v>
      </c>
      <c r="H131" s="109">
        <v>9</v>
      </c>
      <c r="I131" s="109">
        <v>30372</v>
      </c>
      <c r="J131" s="109">
        <v>162</v>
      </c>
      <c r="K131" s="109">
        <v>26</v>
      </c>
      <c r="L131" s="109" t="s">
        <v>183</v>
      </c>
      <c r="M131" s="109" t="s">
        <v>203</v>
      </c>
      <c r="N131" s="109">
        <v>1</v>
      </c>
      <c r="O131" s="109">
        <v>1763</v>
      </c>
      <c r="P131" s="109">
        <v>175</v>
      </c>
      <c r="Q131" s="109">
        <v>46</v>
      </c>
    </row>
    <row r="132" spans="2:17" x14ac:dyDescent="0.25">
      <c r="B132" s="109" t="s">
        <v>214</v>
      </c>
      <c r="C132" s="109" t="s">
        <v>309</v>
      </c>
      <c r="D132" s="109" t="s">
        <v>187</v>
      </c>
      <c r="E132" s="109">
        <v>1</v>
      </c>
      <c r="F132" s="109">
        <v>4</v>
      </c>
      <c r="H132" s="109">
        <v>11</v>
      </c>
      <c r="I132" s="109">
        <v>30662</v>
      </c>
      <c r="J132" s="109">
        <v>67</v>
      </c>
      <c r="K132" s="109">
        <v>18</v>
      </c>
      <c r="L132" s="109" t="s">
        <v>178</v>
      </c>
      <c r="M132" s="109" t="s">
        <v>203</v>
      </c>
      <c r="N132" s="109">
        <v>1</v>
      </c>
      <c r="O132" s="109">
        <v>1805</v>
      </c>
      <c r="P132" s="109">
        <v>172</v>
      </c>
      <c r="Q132" s="109">
        <v>83</v>
      </c>
    </row>
    <row r="133" spans="2:17" x14ac:dyDescent="0.25">
      <c r="B133" s="109" t="s">
        <v>369</v>
      </c>
      <c r="C133" s="109" t="s">
        <v>337</v>
      </c>
      <c r="D133" s="109" t="s">
        <v>182</v>
      </c>
      <c r="E133" s="109">
        <v>1</v>
      </c>
      <c r="F133" s="109">
        <v>2</v>
      </c>
      <c r="H133" s="109">
        <v>0</v>
      </c>
      <c r="I133" s="109">
        <v>30703</v>
      </c>
      <c r="J133" s="109">
        <v>123</v>
      </c>
      <c r="K133" s="109">
        <v>2</v>
      </c>
      <c r="L133" s="109" t="s">
        <v>188</v>
      </c>
      <c r="M133" s="109" t="s">
        <v>210</v>
      </c>
      <c r="N133" s="109">
        <v>0</v>
      </c>
      <c r="O133" s="109">
        <v>1968</v>
      </c>
      <c r="P133" s="109">
        <v>184</v>
      </c>
      <c r="Q133" s="109">
        <v>65</v>
      </c>
    </row>
    <row r="134" spans="2:17" x14ac:dyDescent="0.25">
      <c r="B134" s="109" t="s">
        <v>321</v>
      </c>
      <c r="C134" s="109" t="s">
        <v>238</v>
      </c>
      <c r="D134" s="109" t="s">
        <v>200</v>
      </c>
      <c r="E134" s="109">
        <v>2</v>
      </c>
      <c r="F134" s="109">
        <v>4</v>
      </c>
      <c r="H134" s="109">
        <v>10</v>
      </c>
      <c r="I134" s="109">
        <v>29461</v>
      </c>
      <c r="J134" s="109">
        <v>82</v>
      </c>
      <c r="K134" s="109">
        <v>2</v>
      </c>
      <c r="L134" s="109" t="s">
        <v>213</v>
      </c>
      <c r="M134" s="109" t="s">
        <v>203</v>
      </c>
      <c r="N134" s="109">
        <v>0</v>
      </c>
      <c r="O134" s="109">
        <v>88</v>
      </c>
      <c r="P134" s="109">
        <v>183</v>
      </c>
      <c r="Q134" s="109">
        <v>91</v>
      </c>
    </row>
    <row r="135" spans="2:17" x14ac:dyDescent="0.25">
      <c r="B135" s="109" t="s">
        <v>251</v>
      </c>
      <c r="C135" s="109" t="s">
        <v>370</v>
      </c>
      <c r="D135" s="109" t="s">
        <v>177</v>
      </c>
      <c r="E135" s="109">
        <v>2</v>
      </c>
      <c r="F135" s="109">
        <v>1</v>
      </c>
      <c r="H135" s="109">
        <v>11</v>
      </c>
      <c r="I135" s="109">
        <v>29886</v>
      </c>
      <c r="J135" s="109">
        <v>24</v>
      </c>
      <c r="K135" s="109">
        <v>23</v>
      </c>
      <c r="L135" s="109" t="s">
        <v>213</v>
      </c>
      <c r="M135" s="109" t="s">
        <v>179</v>
      </c>
      <c r="N135" s="109">
        <v>1</v>
      </c>
      <c r="O135" s="109">
        <v>190</v>
      </c>
      <c r="P135" s="109">
        <v>196</v>
      </c>
      <c r="Q135" s="109">
        <v>95</v>
      </c>
    </row>
    <row r="136" spans="2:17" x14ac:dyDescent="0.25">
      <c r="B136" s="109" t="s">
        <v>371</v>
      </c>
      <c r="C136" s="109" t="s">
        <v>235</v>
      </c>
      <c r="D136" s="109" t="s">
        <v>187</v>
      </c>
      <c r="E136" s="109">
        <v>3</v>
      </c>
      <c r="F136" s="109">
        <v>3</v>
      </c>
      <c r="H136" s="109">
        <v>13</v>
      </c>
      <c r="I136" s="109">
        <v>29721</v>
      </c>
      <c r="J136" s="109">
        <v>83</v>
      </c>
      <c r="K136" s="109">
        <v>0</v>
      </c>
      <c r="L136" s="109" t="s">
        <v>178</v>
      </c>
      <c r="M136" s="109" t="s">
        <v>210</v>
      </c>
      <c r="N136" s="109">
        <v>4</v>
      </c>
      <c r="O136" s="109">
        <v>222</v>
      </c>
      <c r="P136" s="109">
        <v>186</v>
      </c>
      <c r="Q136" s="109">
        <v>61</v>
      </c>
    </row>
    <row r="137" spans="2:17" x14ac:dyDescent="0.25">
      <c r="B137" s="109" t="s">
        <v>365</v>
      </c>
      <c r="C137" s="109" t="s">
        <v>302</v>
      </c>
      <c r="D137" s="109" t="s">
        <v>177</v>
      </c>
      <c r="E137" s="109">
        <v>3</v>
      </c>
      <c r="F137" s="109">
        <v>4</v>
      </c>
      <c r="H137" s="109">
        <v>12</v>
      </c>
      <c r="I137" s="109">
        <v>30904</v>
      </c>
      <c r="J137" s="109">
        <v>130</v>
      </c>
      <c r="K137" s="109">
        <v>28</v>
      </c>
      <c r="L137" s="109" t="s">
        <v>188</v>
      </c>
      <c r="M137" s="109" t="s">
        <v>184</v>
      </c>
      <c r="N137" s="109">
        <v>0</v>
      </c>
      <c r="O137" s="109">
        <v>499</v>
      </c>
      <c r="P137" s="109">
        <v>156</v>
      </c>
      <c r="Q137" s="109">
        <v>63</v>
      </c>
    </row>
    <row r="138" spans="2:17" x14ac:dyDescent="0.25">
      <c r="B138" s="109" t="s">
        <v>361</v>
      </c>
      <c r="C138" s="109" t="s">
        <v>285</v>
      </c>
      <c r="D138" s="109" t="s">
        <v>187</v>
      </c>
      <c r="E138" s="109">
        <v>2</v>
      </c>
      <c r="F138" s="109">
        <v>3</v>
      </c>
      <c r="H138" s="109">
        <v>6</v>
      </c>
      <c r="I138" s="109">
        <v>29785</v>
      </c>
      <c r="J138" s="109">
        <v>26</v>
      </c>
      <c r="K138" s="109">
        <v>21</v>
      </c>
      <c r="L138" s="109" t="s">
        <v>178</v>
      </c>
      <c r="M138" s="109" t="s">
        <v>184</v>
      </c>
      <c r="N138" s="109">
        <v>1</v>
      </c>
      <c r="O138" s="109">
        <v>592</v>
      </c>
      <c r="P138" s="109">
        <v>199</v>
      </c>
      <c r="Q138" s="109">
        <v>91</v>
      </c>
    </row>
    <row r="139" spans="2:17" x14ac:dyDescent="0.25">
      <c r="B139" s="109" t="s">
        <v>372</v>
      </c>
      <c r="C139" s="109" t="s">
        <v>287</v>
      </c>
      <c r="D139" s="109" t="s">
        <v>177</v>
      </c>
      <c r="E139" s="109">
        <v>2</v>
      </c>
      <c r="F139" s="109">
        <v>3</v>
      </c>
      <c r="H139" s="109">
        <v>12</v>
      </c>
      <c r="I139" s="109">
        <v>29232</v>
      </c>
      <c r="J139" s="109">
        <v>120</v>
      </c>
      <c r="K139" s="109">
        <v>25</v>
      </c>
      <c r="L139" s="109" t="s">
        <v>178</v>
      </c>
      <c r="M139" s="109" t="s">
        <v>184</v>
      </c>
      <c r="N139" s="109">
        <v>2</v>
      </c>
      <c r="O139" s="109">
        <v>906</v>
      </c>
      <c r="P139" s="109">
        <v>193</v>
      </c>
      <c r="Q139" s="109">
        <v>46</v>
      </c>
    </row>
    <row r="140" spans="2:17" x14ac:dyDescent="0.25">
      <c r="B140" s="109" t="s">
        <v>373</v>
      </c>
      <c r="C140" s="109" t="s">
        <v>368</v>
      </c>
      <c r="D140" s="109" t="s">
        <v>182</v>
      </c>
      <c r="E140" s="109">
        <v>3</v>
      </c>
      <c r="F140" s="109">
        <v>2</v>
      </c>
      <c r="H140" s="109">
        <v>11</v>
      </c>
      <c r="I140" s="109">
        <v>29324</v>
      </c>
      <c r="J140" s="109">
        <v>126</v>
      </c>
      <c r="K140" s="109">
        <v>20</v>
      </c>
      <c r="L140" s="109" t="s">
        <v>178</v>
      </c>
      <c r="M140" s="109" t="s">
        <v>241</v>
      </c>
      <c r="N140" s="109">
        <v>3</v>
      </c>
      <c r="O140" s="109">
        <v>926</v>
      </c>
      <c r="P140" s="109">
        <v>169</v>
      </c>
      <c r="Q140" s="109">
        <v>62</v>
      </c>
    </row>
    <row r="141" spans="2:17" x14ac:dyDescent="0.25">
      <c r="B141" s="109" t="s">
        <v>374</v>
      </c>
      <c r="C141" s="109" t="s">
        <v>375</v>
      </c>
      <c r="D141" s="109" t="s">
        <v>177</v>
      </c>
      <c r="E141" s="109">
        <v>2</v>
      </c>
      <c r="F141" s="109">
        <v>4</v>
      </c>
      <c r="H141" s="109">
        <v>8</v>
      </c>
      <c r="I141" s="109">
        <v>29228</v>
      </c>
      <c r="J141" s="109">
        <v>128</v>
      </c>
      <c r="K141" s="109">
        <v>15</v>
      </c>
      <c r="L141" s="109" t="s">
        <v>183</v>
      </c>
      <c r="M141" s="109" t="s">
        <v>189</v>
      </c>
      <c r="N141" s="109">
        <v>4</v>
      </c>
      <c r="O141" s="109">
        <v>1155</v>
      </c>
      <c r="P141" s="109">
        <v>168</v>
      </c>
      <c r="Q141" s="109">
        <v>95</v>
      </c>
    </row>
    <row r="142" spans="2:17" x14ac:dyDescent="0.25">
      <c r="B142" s="109" t="s">
        <v>243</v>
      </c>
      <c r="C142" s="109" t="s">
        <v>283</v>
      </c>
      <c r="D142" s="109" t="s">
        <v>187</v>
      </c>
      <c r="E142" s="109">
        <v>1</v>
      </c>
      <c r="F142" s="109">
        <v>4</v>
      </c>
      <c r="H142" s="109">
        <v>7</v>
      </c>
      <c r="I142" s="109">
        <v>29971</v>
      </c>
      <c r="J142" s="109">
        <v>108</v>
      </c>
      <c r="K142" s="109">
        <v>18</v>
      </c>
      <c r="L142" s="109" t="s">
        <v>178</v>
      </c>
      <c r="M142" s="109" t="s">
        <v>184</v>
      </c>
      <c r="N142" s="109">
        <v>3</v>
      </c>
      <c r="O142" s="109">
        <v>1167</v>
      </c>
      <c r="P142" s="109">
        <v>156</v>
      </c>
      <c r="Q142" s="109">
        <v>105</v>
      </c>
    </row>
    <row r="143" spans="2:17" x14ac:dyDescent="0.25">
      <c r="B143" s="109" t="s">
        <v>363</v>
      </c>
      <c r="C143" s="109" t="s">
        <v>370</v>
      </c>
      <c r="D143" s="109" t="s">
        <v>200</v>
      </c>
      <c r="E143" s="109">
        <v>1</v>
      </c>
      <c r="F143" s="109">
        <v>3</v>
      </c>
      <c r="H143" s="109">
        <v>11</v>
      </c>
      <c r="I143" s="109">
        <v>30311</v>
      </c>
      <c r="J143" s="109">
        <v>45</v>
      </c>
      <c r="K143" s="109">
        <v>7</v>
      </c>
      <c r="L143" s="109" t="s">
        <v>188</v>
      </c>
      <c r="M143" s="109" t="s">
        <v>184</v>
      </c>
      <c r="N143" s="109">
        <v>0</v>
      </c>
      <c r="O143" s="109">
        <v>1258</v>
      </c>
      <c r="P143" s="109">
        <v>182</v>
      </c>
      <c r="Q143" s="109">
        <v>101</v>
      </c>
    </row>
    <row r="144" spans="2:17" x14ac:dyDescent="0.25">
      <c r="B144" s="109" t="s">
        <v>228</v>
      </c>
      <c r="C144" s="109" t="s">
        <v>277</v>
      </c>
      <c r="D144" s="109" t="s">
        <v>177</v>
      </c>
      <c r="E144" s="109">
        <v>2</v>
      </c>
      <c r="F144" s="109">
        <v>2</v>
      </c>
      <c r="H144" s="109">
        <v>1</v>
      </c>
      <c r="I144" s="109">
        <v>29746</v>
      </c>
      <c r="J144" s="109">
        <v>190</v>
      </c>
      <c r="K144" s="109">
        <v>2</v>
      </c>
      <c r="L144" s="109" t="s">
        <v>183</v>
      </c>
      <c r="M144" s="109" t="s">
        <v>241</v>
      </c>
      <c r="N144" s="109">
        <v>0</v>
      </c>
      <c r="O144" s="109">
        <v>1279</v>
      </c>
      <c r="P144" s="109">
        <v>171</v>
      </c>
      <c r="Q144" s="109">
        <v>89</v>
      </c>
    </row>
    <row r="145" spans="2:17" x14ac:dyDescent="0.25">
      <c r="B145" s="109" t="s">
        <v>343</v>
      </c>
      <c r="C145" s="109" t="s">
        <v>202</v>
      </c>
      <c r="D145" s="109" t="s">
        <v>182</v>
      </c>
      <c r="E145" s="109">
        <v>1</v>
      </c>
      <c r="F145" s="109">
        <v>2</v>
      </c>
      <c r="H145" s="109">
        <v>10</v>
      </c>
      <c r="I145" s="109">
        <v>31048</v>
      </c>
      <c r="J145" s="109">
        <v>173</v>
      </c>
      <c r="K145" s="109">
        <v>8</v>
      </c>
      <c r="L145" s="109" t="s">
        <v>178</v>
      </c>
      <c r="M145" s="109" t="s">
        <v>241</v>
      </c>
      <c r="N145" s="109">
        <v>3</v>
      </c>
      <c r="O145" s="109">
        <v>1289</v>
      </c>
      <c r="P145" s="109">
        <v>162</v>
      </c>
      <c r="Q145" s="109">
        <v>88</v>
      </c>
    </row>
    <row r="146" spans="2:17" x14ac:dyDescent="0.25">
      <c r="B146" s="109" t="s">
        <v>293</v>
      </c>
      <c r="C146" s="109" t="s">
        <v>226</v>
      </c>
      <c r="D146" s="109" t="s">
        <v>177</v>
      </c>
      <c r="E146" s="109">
        <v>1</v>
      </c>
      <c r="F146" s="109">
        <v>1</v>
      </c>
      <c r="H146" s="109">
        <v>7</v>
      </c>
      <c r="I146" s="109">
        <v>29464</v>
      </c>
      <c r="J146" s="109">
        <v>83</v>
      </c>
      <c r="K146" s="109">
        <v>27</v>
      </c>
      <c r="L146" s="109" t="s">
        <v>213</v>
      </c>
      <c r="M146" s="109" t="s">
        <v>216</v>
      </c>
      <c r="N146" s="109">
        <v>2</v>
      </c>
      <c r="O146" s="109">
        <v>1324</v>
      </c>
      <c r="P146" s="109">
        <v>193</v>
      </c>
      <c r="Q146" s="109">
        <v>105</v>
      </c>
    </row>
    <row r="147" spans="2:17" x14ac:dyDescent="0.25">
      <c r="B147" s="109" t="s">
        <v>288</v>
      </c>
      <c r="C147" s="109" t="s">
        <v>376</v>
      </c>
      <c r="D147" s="109" t="s">
        <v>200</v>
      </c>
      <c r="E147" s="109">
        <v>2</v>
      </c>
      <c r="F147" s="109">
        <v>3</v>
      </c>
      <c r="H147" s="109">
        <v>7</v>
      </c>
      <c r="I147" s="109">
        <v>30595</v>
      </c>
      <c r="J147" s="109">
        <v>12</v>
      </c>
      <c r="K147" s="109">
        <v>24</v>
      </c>
      <c r="L147" s="109" t="s">
        <v>188</v>
      </c>
      <c r="M147" s="109" t="s">
        <v>184</v>
      </c>
      <c r="N147" s="109">
        <v>4</v>
      </c>
      <c r="O147" s="109">
        <v>1967</v>
      </c>
      <c r="P147" s="109">
        <v>180</v>
      </c>
      <c r="Q147" s="109">
        <v>93</v>
      </c>
    </row>
    <row r="148" spans="2:17" x14ac:dyDescent="0.25">
      <c r="B148" s="109" t="s">
        <v>262</v>
      </c>
      <c r="C148" s="109" t="s">
        <v>377</v>
      </c>
      <c r="D148" s="109" t="s">
        <v>187</v>
      </c>
      <c r="E148" s="109">
        <v>2</v>
      </c>
      <c r="F148" s="109">
        <v>3</v>
      </c>
      <c r="H148" s="109">
        <v>2</v>
      </c>
      <c r="I148" s="109">
        <v>29373</v>
      </c>
      <c r="J148" s="109">
        <v>15</v>
      </c>
      <c r="K148" s="109">
        <v>21</v>
      </c>
      <c r="L148" s="109" t="s">
        <v>188</v>
      </c>
      <c r="M148" s="109" t="s">
        <v>241</v>
      </c>
      <c r="N148" s="109">
        <v>4</v>
      </c>
      <c r="O148" s="109">
        <v>396</v>
      </c>
      <c r="P148" s="109">
        <v>164</v>
      </c>
      <c r="Q148" s="109">
        <v>83</v>
      </c>
    </row>
    <row r="149" spans="2:17" x14ac:dyDescent="0.25">
      <c r="B149" s="109" t="s">
        <v>214</v>
      </c>
      <c r="C149" s="109" t="s">
        <v>261</v>
      </c>
      <c r="D149" s="109" t="s">
        <v>200</v>
      </c>
      <c r="E149" s="109">
        <v>2</v>
      </c>
      <c r="F149" s="109">
        <v>1</v>
      </c>
      <c r="H149" s="109">
        <v>11</v>
      </c>
      <c r="I149" s="109">
        <v>29779</v>
      </c>
      <c r="J149" s="109">
        <v>54</v>
      </c>
      <c r="K149" s="109">
        <v>8</v>
      </c>
      <c r="L149" s="109" t="s">
        <v>183</v>
      </c>
      <c r="M149" s="109" t="s">
        <v>179</v>
      </c>
      <c r="N149" s="109">
        <v>4</v>
      </c>
      <c r="O149" s="109">
        <v>442</v>
      </c>
      <c r="P149" s="109">
        <v>199</v>
      </c>
      <c r="Q149" s="109">
        <v>103</v>
      </c>
    </row>
    <row r="150" spans="2:17" x14ac:dyDescent="0.25">
      <c r="B150" s="109" t="s">
        <v>378</v>
      </c>
      <c r="C150" s="109" t="s">
        <v>258</v>
      </c>
      <c r="D150" s="109" t="s">
        <v>182</v>
      </c>
      <c r="E150" s="109">
        <v>3</v>
      </c>
      <c r="F150" s="109">
        <v>1</v>
      </c>
      <c r="H150" s="109">
        <v>2</v>
      </c>
      <c r="I150" s="109">
        <v>29261</v>
      </c>
      <c r="J150" s="109">
        <v>55</v>
      </c>
      <c r="K150" s="109">
        <v>13</v>
      </c>
      <c r="L150" s="109" t="s">
        <v>183</v>
      </c>
      <c r="M150" s="109" t="s">
        <v>210</v>
      </c>
      <c r="N150" s="109">
        <v>0</v>
      </c>
      <c r="O150" s="109">
        <v>523</v>
      </c>
      <c r="P150" s="109">
        <v>194</v>
      </c>
      <c r="Q150" s="109">
        <v>95</v>
      </c>
    </row>
    <row r="151" spans="2:17" x14ac:dyDescent="0.25">
      <c r="B151" s="109" t="s">
        <v>373</v>
      </c>
      <c r="C151" s="109" t="s">
        <v>357</v>
      </c>
      <c r="D151" s="109" t="s">
        <v>182</v>
      </c>
      <c r="E151" s="109">
        <v>2</v>
      </c>
      <c r="F151" s="109">
        <v>1</v>
      </c>
      <c r="H151" s="109">
        <v>4</v>
      </c>
      <c r="I151" s="109">
        <v>29721</v>
      </c>
      <c r="J151" s="109">
        <v>26</v>
      </c>
      <c r="K151" s="109">
        <v>25</v>
      </c>
      <c r="L151" s="109" t="s">
        <v>178</v>
      </c>
      <c r="M151" s="109" t="s">
        <v>241</v>
      </c>
      <c r="N151" s="109">
        <v>1</v>
      </c>
      <c r="O151" s="109">
        <v>554</v>
      </c>
      <c r="P151" s="109">
        <v>198</v>
      </c>
      <c r="Q151" s="109">
        <v>82</v>
      </c>
    </row>
    <row r="152" spans="2:17" x14ac:dyDescent="0.25">
      <c r="B152" s="109" t="s">
        <v>326</v>
      </c>
      <c r="C152" s="109" t="s">
        <v>379</v>
      </c>
      <c r="D152" s="109" t="s">
        <v>177</v>
      </c>
      <c r="E152" s="109">
        <v>2</v>
      </c>
      <c r="F152" s="109">
        <v>3</v>
      </c>
      <c r="H152" s="109">
        <v>7</v>
      </c>
      <c r="I152" s="109">
        <v>30123</v>
      </c>
      <c r="J152" s="109">
        <v>178</v>
      </c>
      <c r="K152" s="109">
        <v>16</v>
      </c>
      <c r="L152" s="109" t="s">
        <v>178</v>
      </c>
      <c r="M152" s="109" t="s">
        <v>179</v>
      </c>
      <c r="N152" s="109">
        <v>3</v>
      </c>
      <c r="O152" s="109">
        <v>588</v>
      </c>
      <c r="P152" s="109">
        <v>163</v>
      </c>
      <c r="Q152" s="109">
        <v>96</v>
      </c>
    </row>
  </sheetData>
  <mergeCells count="3">
    <mergeCell ref="B1:P1"/>
    <mergeCell ref="B2:P2"/>
    <mergeCell ref="B3:P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D26EF-3DAF-41A2-BDB3-D6771B30961A}">
  <dimension ref="A1:Q152"/>
  <sheetViews>
    <sheetView workbookViewId="0"/>
  </sheetViews>
  <sheetFormatPr defaultRowHeight="15" x14ac:dyDescent="0.25"/>
  <cols>
    <col min="2" max="2" width="10.7109375" bestFit="1" customWidth="1"/>
    <col min="3" max="3" width="12.42578125" bestFit="1" customWidth="1"/>
    <col min="4" max="4" width="8.42578125" bestFit="1" customWidth="1"/>
    <col min="5" max="5" width="6.42578125" bestFit="1" customWidth="1"/>
    <col min="6" max="6" width="8.140625" bestFit="1" customWidth="1"/>
    <col min="7" max="7" width="15.28515625" bestFit="1" customWidth="1"/>
    <col min="8" max="8" width="11" bestFit="1" customWidth="1"/>
    <col min="9" max="9" width="8.140625" bestFit="1" customWidth="1"/>
    <col min="10" max="10" width="11.5703125" bestFit="1" customWidth="1"/>
    <col min="11" max="11" width="10.140625" bestFit="1" customWidth="1"/>
    <col min="12" max="12" width="7.85546875" bestFit="1" customWidth="1"/>
    <col min="13" max="13" width="6.5703125" bestFit="1" customWidth="1"/>
    <col min="14" max="14" width="16.42578125" bestFit="1" customWidth="1"/>
    <col min="15" max="15" width="9.42578125" bestFit="1" customWidth="1"/>
    <col min="16" max="16" width="6.28515625" bestFit="1" customWidth="1"/>
    <col min="17" max="17" width="9.42578125" bestFit="1" customWidth="1"/>
  </cols>
  <sheetData>
    <row r="1" spans="1:17" x14ac:dyDescent="0.25">
      <c r="A1" s="110"/>
      <c r="B1" s="134" t="s">
        <v>387</v>
      </c>
      <c r="C1" s="134"/>
      <c r="D1" s="134"/>
      <c r="E1" s="134"/>
      <c r="F1" s="134"/>
      <c r="G1" s="134"/>
      <c r="H1" s="134"/>
      <c r="I1" s="134"/>
      <c r="J1" s="134"/>
      <c r="K1" s="134"/>
      <c r="L1" s="134"/>
      <c r="M1" s="134"/>
      <c r="N1" s="134"/>
      <c r="O1" s="134"/>
      <c r="P1" s="134"/>
      <c r="Q1" s="134"/>
    </row>
    <row r="2" spans="1:17" x14ac:dyDescent="0.25">
      <c r="A2" s="110"/>
      <c r="B2" s="134" t="s">
        <v>388</v>
      </c>
      <c r="C2" s="134"/>
      <c r="D2" s="134"/>
      <c r="E2" s="134"/>
      <c r="F2" s="134"/>
      <c r="G2" s="134"/>
      <c r="H2" s="134"/>
      <c r="I2" s="134"/>
      <c r="J2" s="134"/>
      <c r="K2" s="134"/>
      <c r="L2" s="134"/>
      <c r="M2" s="134"/>
      <c r="N2" s="134"/>
      <c r="O2" s="134"/>
      <c r="P2" s="134"/>
      <c r="Q2" s="134"/>
    </row>
    <row r="4" spans="1:17" x14ac:dyDescent="0.25">
      <c r="B4" s="108" t="s">
        <v>70</v>
      </c>
      <c r="C4" s="108" t="s">
        <v>161</v>
      </c>
      <c r="D4" s="108" t="s">
        <v>162</v>
      </c>
      <c r="E4" s="108" t="s">
        <v>163</v>
      </c>
      <c r="F4" s="108" t="s">
        <v>164</v>
      </c>
      <c r="G4" s="108" t="s">
        <v>380</v>
      </c>
      <c r="H4" s="108" t="s">
        <v>165</v>
      </c>
      <c r="I4" s="108" t="s">
        <v>166</v>
      </c>
      <c r="J4" s="108" t="s">
        <v>167</v>
      </c>
      <c r="K4" s="108" t="s">
        <v>168</v>
      </c>
      <c r="L4" s="108" t="s">
        <v>169</v>
      </c>
      <c r="M4" s="108" t="s">
        <v>170</v>
      </c>
      <c r="N4" s="108" t="s">
        <v>171</v>
      </c>
      <c r="O4" s="108" t="s">
        <v>172</v>
      </c>
      <c r="P4" s="108" t="s">
        <v>173</v>
      </c>
      <c r="Q4" s="108" t="s">
        <v>174</v>
      </c>
    </row>
    <row r="5" spans="1:17" x14ac:dyDescent="0.25">
      <c r="B5" s="109" t="s">
        <v>175</v>
      </c>
      <c r="C5" s="109" t="s">
        <v>176</v>
      </c>
      <c r="D5" s="109" t="s">
        <v>177</v>
      </c>
      <c r="E5" s="109">
        <v>2</v>
      </c>
      <c r="F5" s="109">
        <v>4</v>
      </c>
      <c r="H5" s="109">
        <v>2</v>
      </c>
      <c r="I5" s="109">
        <v>30906</v>
      </c>
      <c r="J5" s="109">
        <v>46</v>
      </c>
      <c r="K5" s="109">
        <v>11</v>
      </c>
      <c r="L5" s="109" t="s">
        <v>178</v>
      </c>
      <c r="M5" s="109" t="s">
        <v>179</v>
      </c>
      <c r="N5" s="109">
        <v>2</v>
      </c>
      <c r="O5" s="109">
        <v>7</v>
      </c>
      <c r="P5" s="109">
        <v>197</v>
      </c>
      <c r="Q5" s="109">
        <v>66</v>
      </c>
    </row>
    <row r="6" spans="1:17" x14ac:dyDescent="0.25">
      <c r="B6" s="109" t="s">
        <v>180</v>
      </c>
      <c r="C6" s="109" t="s">
        <v>181</v>
      </c>
      <c r="D6" s="109" t="s">
        <v>182</v>
      </c>
      <c r="E6" s="109">
        <v>1</v>
      </c>
      <c r="F6" s="109">
        <v>3</v>
      </c>
      <c r="H6" s="109">
        <v>3</v>
      </c>
      <c r="I6" s="109">
        <v>30145</v>
      </c>
      <c r="J6" s="109">
        <v>166</v>
      </c>
      <c r="K6" s="109">
        <v>8</v>
      </c>
      <c r="L6" s="109" t="s">
        <v>183</v>
      </c>
      <c r="M6" s="109" t="s">
        <v>184</v>
      </c>
      <c r="N6" s="109">
        <v>4</v>
      </c>
      <c r="O6" s="109">
        <v>482</v>
      </c>
      <c r="P6" s="109">
        <v>161</v>
      </c>
      <c r="Q6" s="109">
        <v>47</v>
      </c>
    </row>
    <row r="7" spans="1:17" x14ac:dyDescent="0.25">
      <c r="B7" s="109" t="s">
        <v>185</v>
      </c>
      <c r="C7" s="109" t="s">
        <v>186</v>
      </c>
      <c r="D7" s="109" t="s">
        <v>187</v>
      </c>
      <c r="E7" s="109">
        <v>1</v>
      </c>
      <c r="F7" s="109">
        <v>3</v>
      </c>
      <c r="H7" s="109">
        <v>10</v>
      </c>
      <c r="I7" s="109">
        <v>29639</v>
      </c>
      <c r="J7" s="109">
        <v>114</v>
      </c>
      <c r="K7" s="109">
        <v>18</v>
      </c>
      <c r="L7" s="109" t="s">
        <v>188</v>
      </c>
      <c r="M7" s="109" t="s">
        <v>189</v>
      </c>
      <c r="N7" s="109">
        <v>3</v>
      </c>
      <c r="O7" s="109">
        <v>720</v>
      </c>
      <c r="P7" s="109">
        <v>150</v>
      </c>
      <c r="Q7" s="109">
        <v>78</v>
      </c>
    </row>
    <row r="8" spans="1:17" x14ac:dyDescent="0.25">
      <c r="B8" s="109" t="s">
        <v>190</v>
      </c>
      <c r="C8" s="109" t="s">
        <v>191</v>
      </c>
      <c r="D8" s="109" t="s">
        <v>182</v>
      </c>
      <c r="E8" s="109">
        <v>2</v>
      </c>
      <c r="F8" s="109">
        <v>4</v>
      </c>
      <c r="H8" s="109">
        <v>12</v>
      </c>
      <c r="I8" s="109">
        <v>30475</v>
      </c>
      <c r="J8" s="109">
        <v>128</v>
      </c>
      <c r="K8" s="109">
        <v>16</v>
      </c>
      <c r="L8" s="109" t="s">
        <v>178</v>
      </c>
      <c r="M8" s="109" t="s">
        <v>189</v>
      </c>
      <c r="N8" s="109">
        <v>0</v>
      </c>
      <c r="O8" s="109">
        <v>733</v>
      </c>
      <c r="P8" s="109">
        <v>182</v>
      </c>
      <c r="Q8" s="109">
        <v>90</v>
      </c>
    </row>
    <row r="9" spans="1:17" x14ac:dyDescent="0.25">
      <c r="B9" s="109" t="s">
        <v>192</v>
      </c>
      <c r="C9" s="109" t="s">
        <v>193</v>
      </c>
      <c r="D9" s="109" t="s">
        <v>177</v>
      </c>
      <c r="E9" s="109">
        <v>3</v>
      </c>
      <c r="F9" s="109">
        <v>3</v>
      </c>
      <c r="H9" s="109">
        <v>13</v>
      </c>
      <c r="I9" s="109">
        <v>30855</v>
      </c>
      <c r="J9" s="109">
        <v>44</v>
      </c>
      <c r="K9" s="109">
        <v>14</v>
      </c>
      <c r="L9" s="109" t="s">
        <v>178</v>
      </c>
      <c r="M9" s="109" t="s">
        <v>179</v>
      </c>
      <c r="N9" s="109">
        <v>4</v>
      </c>
      <c r="O9" s="109">
        <v>971</v>
      </c>
      <c r="P9" s="109">
        <v>185</v>
      </c>
      <c r="Q9" s="109">
        <v>94</v>
      </c>
    </row>
    <row r="10" spans="1:17" x14ac:dyDescent="0.25">
      <c r="B10" s="109" t="s">
        <v>194</v>
      </c>
      <c r="C10" s="109" t="s">
        <v>195</v>
      </c>
      <c r="D10" s="109" t="s">
        <v>182</v>
      </c>
      <c r="E10" s="109">
        <v>3</v>
      </c>
      <c r="F10" s="109">
        <v>4</v>
      </c>
      <c r="H10" s="109">
        <v>0</v>
      </c>
      <c r="I10" s="109">
        <v>30685</v>
      </c>
      <c r="J10" s="109">
        <v>34</v>
      </c>
      <c r="K10" s="109">
        <v>3</v>
      </c>
      <c r="L10" s="109" t="s">
        <v>183</v>
      </c>
      <c r="M10" s="109" t="s">
        <v>184</v>
      </c>
      <c r="N10" s="109">
        <v>1</v>
      </c>
      <c r="O10" s="109">
        <v>997</v>
      </c>
      <c r="P10" s="109">
        <v>188</v>
      </c>
      <c r="Q10" s="109">
        <v>46</v>
      </c>
    </row>
    <row r="11" spans="1:17" x14ac:dyDescent="0.25">
      <c r="B11" s="109" t="s">
        <v>196</v>
      </c>
      <c r="C11" s="109" t="s">
        <v>197</v>
      </c>
      <c r="D11" s="109" t="s">
        <v>177</v>
      </c>
      <c r="E11" s="109">
        <v>1</v>
      </c>
      <c r="F11" s="109">
        <v>2</v>
      </c>
      <c r="H11" s="109">
        <v>0</v>
      </c>
      <c r="I11" s="109">
        <v>29711</v>
      </c>
      <c r="J11" s="109">
        <v>83</v>
      </c>
      <c r="K11" s="109">
        <v>10</v>
      </c>
      <c r="L11" s="109" t="s">
        <v>188</v>
      </c>
      <c r="M11" s="109" t="s">
        <v>179</v>
      </c>
      <c r="N11" s="109">
        <v>0</v>
      </c>
      <c r="O11" s="109">
        <v>1264</v>
      </c>
      <c r="P11" s="109">
        <v>168</v>
      </c>
      <c r="Q11" s="109">
        <v>82</v>
      </c>
    </row>
    <row r="12" spans="1:17" x14ac:dyDescent="0.25">
      <c r="B12" s="109" t="s">
        <v>198</v>
      </c>
      <c r="C12" s="109" t="s">
        <v>199</v>
      </c>
      <c r="D12" s="109" t="s">
        <v>200</v>
      </c>
      <c r="E12" s="109">
        <v>2</v>
      </c>
      <c r="F12" s="109">
        <v>2</v>
      </c>
      <c r="H12" s="109">
        <v>2</v>
      </c>
      <c r="I12" s="109">
        <v>30691</v>
      </c>
      <c r="J12" s="109">
        <v>0</v>
      </c>
      <c r="K12" s="109">
        <v>15</v>
      </c>
      <c r="L12" s="109" t="s">
        <v>188</v>
      </c>
      <c r="M12" s="109" t="s">
        <v>179</v>
      </c>
      <c r="N12" s="109">
        <v>0</v>
      </c>
      <c r="O12" s="109">
        <v>1749</v>
      </c>
      <c r="P12" s="109">
        <v>153</v>
      </c>
      <c r="Q12" s="109">
        <v>76</v>
      </c>
    </row>
    <row r="13" spans="1:17" x14ac:dyDescent="0.25">
      <c r="B13" s="109" t="s">
        <v>201</v>
      </c>
      <c r="C13" s="109" t="s">
        <v>202</v>
      </c>
      <c r="D13" s="109" t="s">
        <v>177</v>
      </c>
      <c r="E13" s="109">
        <v>3</v>
      </c>
      <c r="F13" s="109">
        <v>1</v>
      </c>
      <c r="H13" s="109">
        <v>13</v>
      </c>
      <c r="I13" s="109">
        <v>29447</v>
      </c>
      <c r="J13" s="109">
        <v>54</v>
      </c>
      <c r="K13" s="109">
        <v>20</v>
      </c>
      <c r="L13" s="109" t="s">
        <v>178</v>
      </c>
      <c r="M13" s="109" t="s">
        <v>203</v>
      </c>
      <c r="N13" s="109">
        <v>2</v>
      </c>
      <c r="O13" s="109">
        <v>1798</v>
      </c>
      <c r="P13" s="109">
        <v>168</v>
      </c>
      <c r="Q13" s="109">
        <v>61</v>
      </c>
    </row>
    <row r="14" spans="1:17" x14ac:dyDescent="0.25">
      <c r="B14" s="109" t="s">
        <v>204</v>
      </c>
      <c r="C14" s="109" t="s">
        <v>205</v>
      </c>
      <c r="D14" s="109" t="s">
        <v>187</v>
      </c>
      <c r="E14" s="109">
        <v>2</v>
      </c>
      <c r="F14" s="109">
        <v>4</v>
      </c>
      <c r="H14" s="109">
        <v>6</v>
      </c>
      <c r="I14" s="109">
        <v>30349</v>
      </c>
      <c r="J14" s="109">
        <v>144</v>
      </c>
      <c r="K14" s="109">
        <v>0</v>
      </c>
      <c r="L14" s="109" t="s">
        <v>183</v>
      </c>
      <c r="M14" s="109" t="s">
        <v>179</v>
      </c>
      <c r="N14" s="109">
        <v>4</v>
      </c>
      <c r="O14" s="109">
        <v>1915</v>
      </c>
      <c r="P14" s="109">
        <v>196</v>
      </c>
      <c r="Q14" s="109">
        <v>52</v>
      </c>
    </row>
    <row r="15" spans="1:17" x14ac:dyDescent="0.25">
      <c r="B15" s="109" t="s">
        <v>206</v>
      </c>
      <c r="C15" s="109" t="s">
        <v>207</v>
      </c>
      <c r="D15" s="109" t="s">
        <v>200</v>
      </c>
      <c r="E15" s="109">
        <v>1</v>
      </c>
      <c r="F15" s="109">
        <v>2</v>
      </c>
      <c r="H15" s="109">
        <v>8</v>
      </c>
      <c r="I15" s="109">
        <v>30463</v>
      </c>
      <c r="J15" s="109">
        <v>54</v>
      </c>
      <c r="K15" s="109">
        <v>22</v>
      </c>
      <c r="L15" s="109"/>
      <c r="M15" s="109" t="s">
        <v>189</v>
      </c>
      <c r="N15" s="109">
        <v>0</v>
      </c>
      <c r="O15" s="109">
        <v>285</v>
      </c>
      <c r="P15" s="109">
        <v>173</v>
      </c>
      <c r="Q15" s="109">
        <v>76</v>
      </c>
    </row>
    <row r="16" spans="1:17" x14ac:dyDescent="0.25">
      <c r="B16" s="109" t="s">
        <v>208</v>
      </c>
      <c r="C16" s="109" t="s">
        <v>209</v>
      </c>
      <c r="D16" s="109" t="s">
        <v>200</v>
      </c>
      <c r="E16" s="109">
        <v>1</v>
      </c>
      <c r="F16" s="109">
        <v>4</v>
      </c>
      <c r="H16" s="109">
        <v>7</v>
      </c>
      <c r="I16" s="109">
        <v>30954</v>
      </c>
      <c r="J16" s="109">
        <v>88</v>
      </c>
      <c r="K16" s="109">
        <v>19</v>
      </c>
      <c r="L16" s="109" t="s">
        <v>183</v>
      </c>
      <c r="M16" s="109" t="s">
        <v>210</v>
      </c>
      <c r="N16" s="109">
        <v>1</v>
      </c>
      <c r="O16" s="109">
        <v>297</v>
      </c>
      <c r="P16" s="109">
        <v>188</v>
      </c>
      <c r="Q16" s="109">
        <v>46</v>
      </c>
    </row>
    <row r="17" spans="2:17" x14ac:dyDescent="0.25">
      <c r="B17" s="109" t="s">
        <v>211</v>
      </c>
      <c r="C17" s="109" t="s">
        <v>212</v>
      </c>
      <c r="D17" s="109" t="s">
        <v>177</v>
      </c>
      <c r="E17" s="109">
        <v>3</v>
      </c>
      <c r="F17" s="109">
        <v>4</v>
      </c>
      <c r="H17" s="109">
        <v>8</v>
      </c>
      <c r="I17" s="109">
        <v>29964</v>
      </c>
      <c r="J17" s="109">
        <v>45</v>
      </c>
      <c r="K17" s="109">
        <v>7</v>
      </c>
      <c r="L17" s="109" t="s">
        <v>213</v>
      </c>
      <c r="M17" s="109" t="s">
        <v>210</v>
      </c>
      <c r="N17" s="109">
        <v>3</v>
      </c>
      <c r="O17" s="109">
        <v>345</v>
      </c>
      <c r="P17" s="109">
        <v>164</v>
      </c>
      <c r="Q17" s="109">
        <v>104</v>
      </c>
    </row>
    <row r="18" spans="2:17" x14ac:dyDescent="0.25">
      <c r="B18" s="109" t="s">
        <v>214</v>
      </c>
      <c r="C18" s="109" t="s">
        <v>215</v>
      </c>
      <c r="D18" s="109" t="s">
        <v>187</v>
      </c>
      <c r="E18" s="109">
        <v>2</v>
      </c>
      <c r="F18" s="109">
        <v>3</v>
      </c>
      <c r="H18" s="109">
        <v>0</v>
      </c>
      <c r="I18" s="109">
        <v>30365</v>
      </c>
      <c r="J18" s="109">
        <v>64</v>
      </c>
      <c r="K18" s="109">
        <v>14</v>
      </c>
      <c r="L18" s="109" t="s">
        <v>178</v>
      </c>
      <c r="M18" s="109" t="s">
        <v>216</v>
      </c>
      <c r="N18" s="109">
        <v>2</v>
      </c>
      <c r="O18" s="109">
        <v>930</v>
      </c>
      <c r="P18" s="109">
        <v>150</v>
      </c>
      <c r="Q18" s="109">
        <v>98</v>
      </c>
    </row>
    <row r="19" spans="2:17" x14ac:dyDescent="0.25">
      <c r="B19" s="109" t="s">
        <v>217</v>
      </c>
      <c r="C19" s="109" t="s">
        <v>218</v>
      </c>
      <c r="D19" s="109" t="s">
        <v>200</v>
      </c>
      <c r="E19" s="109">
        <v>3</v>
      </c>
      <c r="F19" s="109">
        <v>3</v>
      </c>
      <c r="H19" s="109">
        <v>7</v>
      </c>
      <c r="I19" s="109">
        <v>30815</v>
      </c>
      <c r="J19" s="109">
        <v>7</v>
      </c>
      <c r="K19" s="109">
        <v>15</v>
      </c>
      <c r="L19" s="109" t="s">
        <v>213</v>
      </c>
      <c r="M19" s="109" t="s">
        <v>210</v>
      </c>
      <c r="N19" s="109">
        <v>0</v>
      </c>
      <c r="O19" s="109">
        <v>1419</v>
      </c>
      <c r="P19" s="109">
        <v>181</v>
      </c>
      <c r="Q19" s="109">
        <v>67</v>
      </c>
    </row>
    <row r="20" spans="2:17" x14ac:dyDescent="0.25">
      <c r="B20" s="109" t="s">
        <v>219</v>
      </c>
      <c r="C20" s="109" t="s">
        <v>220</v>
      </c>
      <c r="D20" s="109" t="s">
        <v>187</v>
      </c>
      <c r="E20" s="109">
        <v>2</v>
      </c>
      <c r="F20" s="109">
        <v>2</v>
      </c>
      <c r="H20" s="109">
        <v>10</v>
      </c>
      <c r="I20" s="109">
        <v>29716</v>
      </c>
      <c r="J20" s="109">
        <v>13</v>
      </c>
      <c r="K20" s="109">
        <v>25</v>
      </c>
      <c r="L20" s="109" t="s">
        <v>213</v>
      </c>
      <c r="M20" s="109" t="s">
        <v>203</v>
      </c>
      <c r="N20" s="109">
        <v>3</v>
      </c>
      <c r="O20" s="109">
        <v>1476</v>
      </c>
      <c r="P20" s="109">
        <v>161</v>
      </c>
      <c r="Q20" s="109">
        <v>87</v>
      </c>
    </row>
    <row r="21" spans="2:17" x14ac:dyDescent="0.25">
      <c r="B21" s="109" t="s">
        <v>221</v>
      </c>
      <c r="C21" s="109" t="s">
        <v>222</v>
      </c>
      <c r="D21" s="109" t="s">
        <v>200</v>
      </c>
      <c r="E21" s="109">
        <v>2</v>
      </c>
      <c r="F21" s="109">
        <v>4</v>
      </c>
      <c r="H21" s="109">
        <v>5</v>
      </c>
      <c r="I21" s="109">
        <v>30045</v>
      </c>
      <c r="J21" s="109">
        <v>161</v>
      </c>
      <c r="K21" s="109">
        <v>19</v>
      </c>
      <c r="L21" s="109" t="s">
        <v>213</v>
      </c>
      <c r="M21" s="109" t="s">
        <v>179</v>
      </c>
      <c r="N21" s="109">
        <v>3</v>
      </c>
      <c r="O21" s="109">
        <v>1988</v>
      </c>
      <c r="P21" s="109">
        <v>153</v>
      </c>
      <c r="Q21" s="109">
        <v>87</v>
      </c>
    </row>
    <row r="22" spans="2:17" x14ac:dyDescent="0.25">
      <c r="B22" s="109" t="s">
        <v>223</v>
      </c>
      <c r="C22" s="109" t="s">
        <v>224</v>
      </c>
      <c r="D22" s="109" t="s">
        <v>187</v>
      </c>
      <c r="E22" s="109">
        <v>2</v>
      </c>
      <c r="F22" s="109">
        <v>1</v>
      </c>
      <c r="H22" s="109">
        <v>2</v>
      </c>
      <c r="I22" s="109">
        <v>29592</v>
      </c>
      <c r="J22" s="109">
        <v>105</v>
      </c>
      <c r="K22" s="109">
        <v>19</v>
      </c>
      <c r="L22" s="109" t="s">
        <v>213</v>
      </c>
      <c r="M22" s="109" t="s">
        <v>216</v>
      </c>
      <c r="N22" s="109">
        <v>2</v>
      </c>
      <c r="O22" s="109">
        <v>6</v>
      </c>
      <c r="P22" s="109">
        <v>160</v>
      </c>
      <c r="Q22" s="109">
        <v>90</v>
      </c>
    </row>
    <row r="23" spans="2:17" x14ac:dyDescent="0.25">
      <c r="B23" s="109" t="s">
        <v>225</v>
      </c>
      <c r="C23" s="109" t="s">
        <v>226</v>
      </c>
      <c r="D23" s="109" t="s">
        <v>177</v>
      </c>
      <c r="E23" s="109">
        <v>1</v>
      </c>
      <c r="F23" s="109">
        <v>4</v>
      </c>
      <c r="H23" s="109">
        <v>13</v>
      </c>
      <c r="I23" s="109">
        <v>29307</v>
      </c>
      <c r="J23" s="109">
        <v>34</v>
      </c>
      <c r="K23" s="109">
        <v>13</v>
      </c>
      <c r="L23" s="109" t="s">
        <v>213</v>
      </c>
      <c r="M23" s="109" t="s">
        <v>216</v>
      </c>
      <c r="N23" s="109">
        <v>4</v>
      </c>
      <c r="O23" s="109">
        <v>331</v>
      </c>
      <c r="P23" s="109">
        <v>169</v>
      </c>
      <c r="Q23" s="109">
        <v>60</v>
      </c>
    </row>
    <row r="24" spans="2:17" x14ac:dyDescent="0.25">
      <c r="B24" s="109" t="s">
        <v>227</v>
      </c>
      <c r="C24" s="109" t="s">
        <v>224</v>
      </c>
      <c r="D24" s="109" t="s">
        <v>200</v>
      </c>
      <c r="E24" s="109">
        <v>2</v>
      </c>
      <c r="F24" s="109">
        <v>1</v>
      </c>
      <c r="H24" s="109">
        <v>11</v>
      </c>
      <c r="I24" s="109">
        <v>30417</v>
      </c>
      <c r="J24" s="109">
        <v>32</v>
      </c>
      <c r="K24" s="109">
        <v>21</v>
      </c>
      <c r="L24" s="109" t="s">
        <v>213</v>
      </c>
      <c r="M24" s="109" t="s">
        <v>184</v>
      </c>
      <c r="N24" s="109">
        <v>4</v>
      </c>
      <c r="O24" s="109">
        <v>352</v>
      </c>
      <c r="P24" s="109">
        <v>162</v>
      </c>
      <c r="Q24" s="109">
        <v>64</v>
      </c>
    </row>
    <row r="25" spans="2:17" x14ac:dyDescent="0.25">
      <c r="B25" s="109" t="s">
        <v>228</v>
      </c>
      <c r="C25" s="109" t="s">
        <v>229</v>
      </c>
      <c r="D25" s="109" t="s">
        <v>177</v>
      </c>
      <c r="E25" s="109">
        <v>3</v>
      </c>
      <c r="F25" s="109">
        <v>3</v>
      </c>
      <c r="H25" s="109">
        <v>10</v>
      </c>
      <c r="I25" s="109">
        <v>29708</v>
      </c>
      <c r="J25" s="109">
        <v>40</v>
      </c>
      <c r="K25" s="109">
        <v>7</v>
      </c>
      <c r="L25" s="109"/>
      <c r="M25" s="109" t="s">
        <v>184</v>
      </c>
      <c r="N25" s="109">
        <v>3</v>
      </c>
      <c r="O25" s="109">
        <v>474</v>
      </c>
      <c r="P25" s="109">
        <v>177</v>
      </c>
      <c r="Q25" s="109">
        <v>100</v>
      </c>
    </row>
    <row r="26" spans="2:17" x14ac:dyDescent="0.25">
      <c r="B26" s="109" t="s">
        <v>230</v>
      </c>
      <c r="C26" s="109" t="s">
        <v>231</v>
      </c>
      <c r="D26" s="109" t="s">
        <v>177</v>
      </c>
      <c r="E26" s="109">
        <v>2</v>
      </c>
      <c r="F26" s="109">
        <v>3</v>
      </c>
      <c r="H26" s="109">
        <v>3</v>
      </c>
      <c r="I26" s="109">
        <v>29764</v>
      </c>
      <c r="J26" s="109">
        <v>61</v>
      </c>
      <c r="K26" s="109">
        <v>29</v>
      </c>
      <c r="L26" s="109" t="s">
        <v>213</v>
      </c>
      <c r="M26" s="109" t="s">
        <v>216</v>
      </c>
      <c r="N26" s="109">
        <v>0</v>
      </c>
      <c r="O26" s="109">
        <v>580</v>
      </c>
      <c r="P26" s="109">
        <v>168</v>
      </c>
      <c r="Q26" s="109">
        <v>81</v>
      </c>
    </row>
    <row r="27" spans="2:17" x14ac:dyDescent="0.25">
      <c r="B27" s="109" t="s">
        <v>232</v>
      </c>
      <c r="C27" s="109" t="s">
        <v>233</v>
      </c>
      <c r="D27" s="109" t="s">
        <v>177</v>
      </c>
      <c r="E27" s="109">
        <v>1</v>
      </c>
      <c r="F27" s="109">
        <v>4</v>
      </c>
      <c r="H27" s="109">
        <v>12</v>
      </c>
      <c r="I27" s="109">
        <v>30469</v>
      </c>
      <c r="J27" s="109">
        <v>89</v>
      </c>
      <c r="K27" s="109">
        <v>29</v>
      </c>
      <c r="L27" s="109" t="s">
        <v>178</v>
      </c>
      <c r="M27" s="109" t="s">
        <v>216</v>
      </c>
      <c r="N27" s="109">
        <v>4</v>
      </c>
      <c r="O27" s="109">
        <v>707</v>
      </c>
      <c r="P27" s="109">
        <v>156</v>
      </c>
      <c r="Q27" s="109">
        <v>61</v>
      </c>
    </row>
    <row r="28" spans="2:17" x14ac:dyDescent="0.25">
      <c r="B28" s="109" t="s">
        <v>234</v>
      </c>
      <c r="C28" s="109" t="s">
        <v>235</v>
      </c>
      <c r="D28" s="109" t="s">
        <v>182</v>
      </c>
      <c r="E28" s="109">
        <v>3</v>
      </c>
      <c r="F28" s="109">
        <v>2</v>
      </c>
      <c r="H28" s="109">
        <v>3</v>
      </c>
      <c r="I28" s="109">
        <v>30138</v>
      </c>
      <c r="J28" s="109">
        <v>177</v>
      </c>
      <c r="K28" s="109">
        <v>18</v>
      </c>
      <c r="L28" s="109" t="s">
        <v>183</v>
      </c>
      <c r="M28" s="109" t="s">
        <v>210</v>
      </c>
      <c r="N28" s="109">
        <v>4</v>
      </c>
      <c r="O28" s="109">
        <v>734</v>
      </c>
      <c r="P28" s="109">
        <v>180</v>
      </c>
      <c r="Q28" s="109">
        <v>81</v>
      </c>
    </row>
    <row r="29" spans="2:17" x14ac:dyDescent="0.25">
      <c r="B29" s="109" t="s">
        <v>190</v>
      </c>
      <c r="C29" s="109" t="s">
        <v>236</v>
      </c>
      <c r="D29" s="109" t="s">
        <v>182</v>
      </c>
      <c r="E29" s="109">
        <v>1</v>
      </c>
      <c r="F29" s="109">
        <v>1</v>
      </c>
      <c r="H29" s="109">
        <v>13</v>
      </c>
      <c r="I29" s="109">
        <v>30155</v>
      </c>
      <c r="J29" s="109">
        <v>112</v>
      </c>
      <c r="K29" s="109">
        <v>12</v>
      </c>
      <c r="L29" s="109" t="s">
        <v>178</v>
      </c>
      <c r="M29" s="109" t="s">
        <v>184</v>
      </c>
      <c r="N29" s="109">
        <v>4</v>
      </c>
      <c r="O29" s="109">
        <v>1214</v>
      </c>
      <c r="P29" s="109">
        <v>179</v>
      </c>
      <c r="Q29" s="109">
        <v>70</v>
      </c>
    </row>
    <row r="30" spans="2:17" x14ac:dyDescent="0.25">
      <c r="B30" s="109" t="s">
        <v>237</v>
      </c>
      <c r="C30" s="109" t="s">
        <v>238</v>
      </c>
      <c r="D30" s="109" t="s">
        <v>182</v>
      </c>
      <c r="E30" s="109">
        <v>2</v>
      </c>
      <c r="F30" s="109">
        <v>4</v>
      </c>
      <c r="H30" s="109">
        <v>9</v>
      </c>
      <c r="I30" s="109">
        <v>30383</v>
      </c>
      <c r="J30" s="109">
        <v>61</v>
      </c>
      <c r="K30" s="109">
        <v>14</v>
      </c>
      <c r="L30" s="109" t="s">
        <v>178</v>
      </c>
      <c r="M30" s="109" t="s">
        <v>189</v>
      </c>
      <c r="N30" s="109">
        <v>2</v>
      </c>
      <c r="O30" s="109">
        <v>1729</v>
      </c>
      <c r="P30" s="109">
        <v>169</v>
      </c>
      <c r="Q30" s="109">
        <v>80</v>
      </c>
    </row>
    <row r="31" spans="2:17" x14ac:dyDescent="0.25">
      <c r="B31" s="109" t="s">
        <v>239</v>
      </c>
      <c r="C31" s="109" t="s">
        <v>240</v>
      </c>
      <c r="D31" s="109" t="s">
        <v>200</v>
      </c>
      <c r="E31" s="109">
        <v>2</v>
      </c>
      <c r="F31" s="109">
        <v>1</v>
      </c>
      <c r="H31" s="109">
        <v>6</v>
      </c>
      <c r="I31" s="109">
        <v>29932</v>
      </c>
      <c r="J31" s="109">
        <v>113</v>
      </c>
      <c r="K31" s="109">
        <v>3</v>
      </c>
      <c r="L31" s="109" t="s">
        <v>178</v>
      </c>
      <c r="M31" s="109" t="s">
        <v>241</v>
      </c>
      <c r="N31" s="109">
        <v>4</v>
      </c>
      <c r="O31" s="109">
        <v>1878</v>
      </c>
      <c r="P31" s="109">
        <v>193</v>
      </c>
      <c r="Q31" s="109">
        <v>61</v>
      </c>
    </row>
    <row r="32" spans="2:17" x14ac:dyDescent="0.25">
      <c r="B32" s="109" t="s">
        <v>206</v>
      </c>
      <c r="C32" s="109" t="s">
        <v>242</v>
      </c>
      <c r="D32" s="109" t="s">
        <v>187</v>
      </c>
      <c r="E32" s="109">
        <v>1</v>
      </c>
      <c r="F32" s="109">
        <v>2</v>
      </c>
      <c r="H32" s="109">
        <v>0</v>
      </c>
      <c r="I32" s="109">
        <v>29841</v>
      </c>
      <c r="J32" s="109">
        <v>179</v>
      </c>
      <c r="K32" s="109">
        <v>1</v>
      </c>
      <c r="L32" s="109" t="s">
        <v>188</v>
      </c>
      <c r="M32" s="109" t="s">
        <v>241</v>
      </c>
      <c r="N32" s="109">
        <v>2</v>
      </c>
      <c r="O32" s="109">
        <v>1934</v>
      </c>
      <c r="P32" s="109">
        <v>178</v>
      </c>
      <c r="Q32" s="109">
        <v>88</v>
      </c>
    </row>
    <row r="33" spans="2:17" x14ac:dyDescent="0.25">
      <c r="B33" s="109" t="s">
        <v>243</v>
      </c>
      <c r="C33" s="109" t="s">
        <v>231</v>
      </c>
      <c r="D33" s="109" t="s">
        <v>200</v>
      </c>
      <c r="E33" s="109">
        <v>3</v>
      </c>
      <c r="F33" s="109">
        <v>1</v>
      </c>
      <c r="H33" s="109">
        <v>9</v>
      </c>
      <c r="I33" s="109">
        <v>30998</v>
      </c>
      <c r="J33" s="109">
        <v>99</v>
      </c>
      <c r="K33" s="109">
        <v>3</v>
      </c>
      <c r="L33" s="109" t="s">
        <v>213</v>
      </c>
      <c r="M33" s="109" t="s">
        <v>210</v>
      </c>
      <c r="N33" s="109">
        <v>2</v>
      </c>
      <c r="O33" s="109">
        <v>1957</v>
      </c>
      <c r="P33" s="109">
        <v>151</v>
      </c>
      <c r="Q33" s="109">
        <v>72</v>
      </c>
    </row>
    <row r="34" spans="2:17" x14ac:dyDescent="0.25">
      <c r="B34" s="109" t="s">
        <v>244</v>
      </c>
      <c r="C34" s="109" t="s">
        <v>245</v>
      </c>
      <c r="D34" s="109" t="s">
        <v>177</v>
      </c>
      <c r="E34" s="109">
        <v>2</v>
      </c>
      <c r="F34" s="109">
        <v>2</v>
      </c>
      <c r="H34" s="109">
        <v>13</v>
      </c>
      <c r="I34" s="109">
        <v>30569</v>
      </c>
      <c r="J34" s="109">
        <v>88</v>
      </c>
      <c r="K34" s="109">
        <v>21</v>
      </c>
      <c r="L34" s="109" t="s">
        <v>183</v>
      </c>
      <c r="M34" s="109" t="s">
        <v>179</v>
      </c>
      <c r="N34" s="109">
        <v>0</v>
      </c>
      <c r="O34" s="109">
        <v>492</v>
      </c>
      <c r="P34" s="109">
        <v>162</v>
      </c>
      <c r="Q34" s="109">
        <v>69</v>
      </c>
    </row>
    <row r="35" spans="2:17" x14ac:dyDescent="0.25">
      <c r="B35" s="109" t="s">
        <v>246</v>
      </c>
      <c r="C35" s="109" t="s">
        <v>247</v>
      </c>
      <c r="D35" s="109" t="s">
        <v>200</v>
      </c>
      <c r="E35" s="109">
        <v>1</v>
      </c>
      <c r="F35" s="109">
        <v>1</v>
      </c>
      <c r="H35" s="109">
        <v>4</v>
      </c>
      <c r="I35" s="109">
        <v>29346</v>
      </c>
      <c r="J35" s="109">
        <v>174</v>
      </c>
      <c r="K35" s="109">
        <v>2</v>
      </c>
      <c r="L35" s="109" t="s">
        <v>188</v>
      </c>
      <c r="M35" s="109" t="s">
        <v>210</v>
      </c>
      <c r="N35" s="109">
        <v>3</v>
      </c>
      <c r="O35" s="109">
        <v>540</v>
      </c>
      <c r="P35" s="109">
        <v>162</v>
      </c>
      <c r="Q35" s="109">
        <v>95</v>
      </c>
    </row>
    <row r="36" spans="2:17" x14ac:dyDescent="0.25">
      <c r="B36" s="109" t="s">
        <v>248</v>
      </c>
      <c r="C36" s="109" t="s">
        <v>202</v>
      </c>
      <c r="D36" s="109" t="s">
        <v>182</v>
      </c>
      <c r="E36" s="109">
        <v>3</v>
      </c>
      <c r="F36" s="109">
        <v>1</v>
      </c>
      <c r="H36" s="109">
        <v>7</v>
      </c>
      <c r="I36" s="109">
        <v>29993</v>
      </c>
      <c r="J36" s="109">
        <v>61</v>
      </c>
      <c r="K36" s="109">
        <v>3</v>
      </c>
      <c r="L36" s="109" t="s">
        <v>213</v>
      </c>
      <c r="M36" s="109" t="s">
        <v>179</v>
      </c>
      <c r="N36" s="109">
        <v>2</v>
      </c>
      <c r="O36" s="109">
        <v>555</v>
      </c>
      <c r="P36" s="109">
        <v>187</v>
      </c>
      <c r="Q36" s="109">
        <v>90</v>
      </c>
    </row>
    <row r="37" spans="2:17" x14ac:dyDescent="0.25">
      <c r="B37" s="109" t="s">
        <v>249</v>
      </c>
      <c r="C37" s="109" t="s">
        <v>191</v>
      </c>
      <c r="D37" s="109" t="s">
        <v>177</v>
      </c>
      <c r="E37" s="109">
        <v>2</v>
      </c>
      <c r="F37" s="109">
        <v>1</v>
      </c>
      <c r="H37" s="109">
        <v>2</v>
      </c>
      <c r="I37" s="109">
        <v>29804</v>
      </c>
      <c r="J37" s="109">
        <v>112</v>
      </c>
      <c r="K37" s="109">
        <v>11</v>
      </c>
      <c r="L37" s="109" t="s">
        <v>188</v>
      </c>
      <c r="M37" s="109" t="s">
        <v>184</v>
      </c>
      <c r="N37" s="109">
        <v>2</v>
      </c>
      <c r="O37" s="109">
        <v>952</v>
      </c>
      <c r="P37" s="109">
        <v>199</v>
      </c>
      <c r="Q37" s="109">
        <v>101</v>
      </c>
    </row>
    <row r="38" spans="2:17" x14ac:dyDescent="0.25">
      <c r="B38" s="109" t="s">
        <v>225</v>
      </c>
      <c r="C38" s="109" t="s">
        <v>250</v>
      </c>
      <c r="D38" s="109" t="s">
        <v>182</v>
      </c>
      <c r="E38" s="109">
        <v>2</v>
      </c>
      <c r="F38" s="109">
        <v>2</v>
      </c>
      <c r="H38" s="109">
        <v>6</v>
      </c>
      <c r="I38" s="109">
        <v>29914</v>
      </c>
      <c r="J38" s="109">
        <v>151</v>
      </c>
      <c r="K38" s="109">
        <v>20</v>
      </c>
      <c r="L38" s="109" t="s">
        <v>213</v>
      </c>
      <c r="M38" s="109" t="s">
        <v>203</v>
      </c>
      <c r="N38" s="109">
        <v>3</v>
      </c>
      <c r="O38" s="109">
        <v>1078</v>
      </c>
      <c r="P38" s="109">
        <v>186</v>
      </c>
      <c r="Q38" s="109">
        <v>49</v>
      </c>
    </row>
    <row r="39" spans="2:17" x14ac:dyDescent="0.25">
      <c r="B39" s="109" t="s">
        <v>251</v>
      </c>
      <c r="C39" s="109" t="s">
        <v>252</v>
      </c>
      <c r="D39" s="109" t="s">
        <v>182</v>
      </c>
      <c r="E39" s="109">
        <v>1</v>
      </c>
      <c r="F39" s="109">
        <v>2</v>
      </c>
      <c r="H39" s="109">
        <v>7</v>
      </c>
      <c r="I39" s="109">
        <v>30575</v>
      </c>
      <c r="J39" s="109">
        <v>140</v>
      </c>
      <c r="K39" s="109">
        <v>12</v>
      </c>
      <c r="L39" s="109" t="s">
        <v>213</v>
      </c>
      <c r="M39" s="109" t="s">
        <v>179</v>
      </c>
      <c r="N39" s="109">
        <v>1</v>
      </c>
      <c r="O39" s="109">
        <v>1201</v>
      </c>
      <c r="P39" s="109">
        <v>166</v>
      </c>
      <c r="Q39" s="109">
        <v>83</v>
      </c>
    </row>
    <row r="40" spans="2:17" x14ac:dyDescent="0.25">
      <c r="B40" s="109" t="s">
        <v>253</v>
      </c>
      <c r="C40" s="109" t="s">
        <v>254</v>
      </c>
      <c r="D40" s="109" t="s">
        <v>177</v>
      </c>
      <c r="E40" s="109">
        <v>1</v>
      </c>
      <c r="F40" s="109">
        <v>4</v>
      </c>
      <c r="H40" s="109">
        <v>8</v>
      </c>
      <c r="I40" s="109">
        <v>30668</v>
      </c>
      <c r="J40" s="109">
        <v>81</v>
      </c>
      <c r="K40" s="109">
        <v>2</v>
      </c>
      <c r="L40" s="109" t="s">
        <v>188</v>
      </c>
      <c r="M40" s="109" t="s">
        <v>184</v>
      </c>
      <c r="N40" s="109">
        <v>1</v>
      </c>
      <c r="O40" s="109">
        <v>1322</v>
      </c>
      <c r="P40" s="109">
        <v>162</v>
      </c>
      <c r="Q40" s="109">
        <v>63</v>
      </c>
    </row>
    <row r="41" spans="2:17" x14ac:dyDescent="0.25">
      <c r="B41" s="109" t="s">
        <v>255</v>
      </c>
      <c r="C41" s="109" t="s">
        <v>256</v>
      </c>
      <c r="D41" s="109" t="s">
        <v>177</v>
      </c>
      <c r="E41" s="109">
        <v>2</v>
      </c>
      <c r="F41" s="109">
        <v>4</v>
      </c>
      <c r="H41" s="109">
        <v>3</v>
      </c>
      <c r="I41" s="109">
        <v>30984</v>
      </c>
      <c r="J41" s="109">
        <v>43</v>
      </c>
      <c r="K41" s="109">
        <v>3</v>
      </c>
      <c r="L41" s="109" t="s">
        <v>178</v>
      </c>
      <c r="M41" s="109" t="s">
        <v>184</v>
      </c>
      <c r="N41" s="109">
        <v>4</v>
      </c>
      <c r="O41" s="109">
        <v>1573</v>
      </c>
      <c r="P41" s="109">
        <v>169</v>
      </c>
      <c r="Q41" s="109">
        <v>83</v>
      </c>
    </row>
    <row r="42" spans="2:17" x14ac:dyDescent="0.25">
      <c r="B42" s="109" t="s">
        <v>257</v>
      </c>
      <c r="C42" s="109" t="s">
        <v>258</v>
      </c>
      <c r="D42" s="109" t="s">
        <v>200</v>
      </c>
      <c r="E42" s="109">
        <v>3</v>
      </c>
      <c r="F42" s="109">
        <v>3</v>
      </c>
      <c r="H42" s="109">
        <v>11</v>
      </c>
      <c r="I42" s="109">
        <v>29801</v>
      </c>
      <c r="J42" s="109">
        <v>125</v>
      </c>
      <c r="K42" s="109">
        <v>9</v>
      </c>
      <c r="L42" s="109" t="s">
        <v>213</v>
      </c>
      <c r="M42" s="109" t="s">
        <v>189</v>
      </c>
      <c r="N42" s="109">
        <v>0</v>
      </c>
      <c r="O42" s="109">
        <v>1785</v>
      </c>
      <c r="P42" s="109">
        <v>156</v>
      </c>
      <c r="Q42" s="109">
        <v>73</v>
      </c>
    </row>
    <row r="43" spans="2:17" x14ac:dyDescent="0.25">
      <c r="B43" s="109" t="s">
        <v>259</v>
      </c>
      <c r="C43" s="109" t="s">
        <v>186</v>
      </c>
      <c r="D43" s="109" t="s">
        <v>177</v>
      </c>
      <c r="E43" s="109">
        <v>1</v>
      </c>
      <c r="F43" s="109">
        <v>1</v>
      </c>
      <c r="H43" s="109">
        <v>11</v>
      </c>
      <c r="I43" s="109">
        <v>29802</v>
      </c>
      <c r="J43" s="109">
        <v>36</v>
      </c>
      <c r="K43" s="109">
        <v>3</v>
      </c>
      <c r="L43" s="109" t="s">
        <v>178</v>
      </c>
      <c r="M43" s="109" t="s">
        <v>184</v>
      </c>
      <c r="N43" s="109">
        <v>2</v>
      </c>
      <c r="O43" s="109">
        <v>19</v>
      </c>
      <c r="P43" s="109">
        <v>165</v>
      </c>
      <c r="Q43" s="109">
        <v>57</v>
      </c>
    </row>
    <row r="44" spans="2:17" x14ac:dyDescent="0.25">
      <c r="B44" s="109" t="s">
        <v>260</v>
      </c>
      <c r="C44" s="109" t="s">
        <v>261</v>
      </c>
      <c r="D44" s="109" t="s">
        <v>177</v>
      </c>
      <c r="E44" s="109">
        <v>1</v>
      </c>
      <c r="F44" s="109">
        <v>1</v>
      </c>
      <c r="H44" s="109">
        <v>11</v>
      </c>
      <c r="I44" s="109">
        <v>29896</v>
      </c>
      <c r="J44" s="109">
        <v>140</v>
      </c>
      <c r="K44" s="109">
        <v>21</v>
      </c>
      <c r="L44" s="109" t="s">
        <v>213</v>
      </c>
      <c r="M44" s="109" t="s">
        <v>241</v>
      </c>
      <c r="N44" s="109">
        <v>3</v>
      </c>
      <c r="O44" s="109">
        <v>185</v>
      </c>
      <c r="P44" s="109">
        <v>151</v>
      </c>
      <c r="Q44" s="109">
        <v>74</v>
      </c>
    </row>
    <row r="45" spans="2:17" x14ac:dyDescent="0.25">
      <c r="B45" s="109" t="s">
        <v>262</v>
      </c>
      <c r="C45" s="109" t="s">
        <v>263</v>
      </c>
      <c r="D45" s="109" t="s">
        <v>200</v>
      </c>
      <c r="E45" s="109">
        <v>1</v>
      </c>
      <c r="F45" s="109">
        <v>2</v>
      </c>
      <c r="H45" s="109">
        <v>13</v>
      </c>
      <c r="I45" s="109">
        <v>30745</v>
      </c>
      <c r="J45" s="109">
        <v>29</v>
      </c>
      <c r="K45" s="109">
        <v>18</v>
      </c>
      <c r="L45" s="109" t="s">
        <v>178</v>
      </c>
      <c r="M45" s="109" t="s">
        <v>203</v>
      </c>
      <c r="N45" s="109">
        <v>0</v>
      </c>
      <c r="O45" s="109">
        <v>277</v>
      </c>
      <c r="P45" s="109">
        <v>164</v>
      </c>
      <c r="Q45" s="109">
        <v>96</v>
      </c>
    </row>
    <row r="46" spans="2:17" x14ac:dyDescent="0.25">
      <c r="B46" s="109" t="s">
        <v>264</v>
      </c>
      <c r="C46" s="109" t="s">
        <v>195</v>
      </c>
      <c r="D46" s="109" t="s">
        <v>187</v>
      </c>
      <c r="E46" s="109">
        <v>3</v>
      </c>
      <c r="F46" s="109">
        <v>3</v>
      </c>
      <c r="H46" s="109">
        <v>2</v>
      </c>
      <c r="I46" s="109">
        <v>30836</v>
      </c>
      <c r="J46" s="109">
        <v>55</v>
      </c>
      <c r="K46" s="109">
        <v>13</v>
      </c>
      <c r="L46" s="109" t="s">
        <v>213</v>
      </c>
      <c r="M46" s="109" t="s">
        <v>210</v>
      </c>
      <c r="N46" s="109">
        <v>4</v>
      </c>
      <c r="O46" s="109">
        <v>609</v>
      </c>
      <c r="P46" s="109">
        <v>171</v>
      </c>
      <c r="Q46" s="109">
        <v>109</v>
      </c>
    </row>
    <row r="47" spans="2:17" x14ac:dyDescent="0.25">
      <c r="B47" s="109" t="s">
        <v>265</v>
      </c>
      <c r="C47" s="109" t="s">
        <v>266</v>
      </c>
      <c r="D47" s="109" t="s">
        <v>187</v>
      </c>
      <c r="E47" s="109">
        <v>2</v>
      </c>
      <c r="F47" s="109">
        <v>3</v>
      </c>
      <c r="H47" s="109">
        <v>9</v>
      </c>
      <c r="I47" s="109">
        <v>31016</v>
      </c>
      <c r="J47" s="109">
        <v>160</v>
      </c>
      <c r="K47" s="109">
        <v>16</v>
      </c>
      <c r="L47" s="109" t="s">
        <v>188</v>
      </c>
      <c r="M47" s="109" t="s">
        <v>210</v>
      </c>
      <c r="N47" s="109">
        <v>1</v>
      </c>
      <c r="O47" s="109">
        <v>1288</v>
      </c>
      <c r="P47" s="109">
        <v>168</v>
      </c>
      <c r="Q47" s="109">
        <v>106</v>
      </c>
    </row>
    <row r="48" spans="2:17" x14ac:dyDescent="0.25">
      <c r="B48" s="109" t="s">
        <v>267</v>
      </c>
      <c r="C48" s="109" t="s">
        <v>268</v>
      </c>
      <c r="D48" s="109" t="s">
        <v>187</v>
      </c>
      <c r="E48" s="109">
        <v>1</v>
      </c>
      <c r="F48" s="109">
        <v>1</v>
      </c>
      <c r="H48" s="109">
        <v>8</v>
      </c>
      <c r="I48" s="109">
        <v>30696</v>
      </c>
      <c r="J48" s="109">
        <v>82</v>
      </c>
      <c r="K48" s="109">
        <v>22</v>
      </c>
      <c r="L48" s="109" t="s">
        <v>178</v>
      </c>
      <c r="M48" s="109" t="s">
        <v>216</v>
      </c>
      <c r="N48" s="109">
        <v>2</v>
      </c>
      <c r="O48" s="109">
        <v>1437</v>
      </c>
      <c r="P48" s="109">
        <v>181</v>
      </c>
      <c r="Q48" s="109">
        <v>75</v>
      </c>
    </row>
    <row r="49" spans="2:17" x14ac:dyDescent="0.25">
      <c r="B49" s="109" t="s">
        <v>269</v>
      </c>
      <c r="C49" s="109" t="s">
        <v>270</v>
      </c>
      <c r="D49" s="109" t="s">
        <v>187</v>
      </c>
      <c r="E49" s="109">
        <v>2</v>
      </c>
      <c r="F49" s="109">
        <v>1</v>
      </c>
      <c r="H49" s="109">
        <v>1</v>
      </c>
      <c r="I49" s="109">
        <v>30963</v>
      </c>
      <c r="J49" s="109">
        <v>178</v>
      </c>
      <c r="K49" s="109">
        <v>4</v>
      </c>
      <c r="L49" s="109" t="s">
        <v>183</v>
      </c>
      <c r="M49" s="109" t="s">
        <v>179</v>
      </c>
      <c r="N49" s="109">
        <v>3</v>
      </c>
      <c r="O49" s="109">
        <v>1532</v>
      </c>
      <c r="P49" s="109">
        <v>188</v>
      </c>
      <c r="Q49" s="109">
        <v>89</v>
      </c>
    </row>
    <row r="50" spans="2:17" x14ac:dyDescent="0.25">
      <c r="B50" s="109" t="s">
        <v>253</v>
      </c>
      <c r="C50" s="109" t="s">
        <v>271</v>
      </c>
      <c r="D50" s="109" t="s">
        <v>200</v>
      </c>
      <c r="E50" s="109">
        <v>2</v>
      </c>
      <c r="F50" s="109">
        <v>1</v>
      </c>
      <c r="H50" s="109">
        <v>3</v>
      </c>
      <c r="I50" s="109">
        <v>30595</v>
      </c>
      <c r="J50" s="109">
        <v>95</v>
      </c>
      <c r="K50" s="109">
        <v>5</v>
      </c>
      <c r="L50" s="109" t="s">
        <v>183</v>
      </c>
      <c r="M50" s="109" t="s">
        <v>203</v>
      </c>
      <c r="N50" s="109">
        <v>2</v>
      </c>
      <c r="O50" s="109">
        <v>1782</v>
      </c>
      <c r="P50" s="109">
        <v>192</v>
      </c>
      <c r="Q50" s="109">
        <v>64</v>
      </c>
    </row>
    <row r="51" spans="2:17" x14ac:dyDescent="0.25">
      <c r="B51" s="109" t="s">
        <v>185</v>
      </c>
      <c r="C51" s="109" t="s">
        <v>272</v>
      </c>
      <c r="D51" s="109" t="s">
        <v>177</v>
      </c>
      <c r="E51" s="109">
        <v>3</v>
      </c>
      <c r="F51" s="109">
        <v>2</v>
      </c>
      <c r="H51" s="109">
        <v>2</v>
      </c>
      <c r="I51" s="109">
        <v>30531</v>
      </c>
      <c r="J51" s="109">
        <v>132</v>
      </c>
      <c r="K51" s="109">
        <v>4</v>
      </c>
      <c r="L51" s="109" t="s">
        <v>178</v>
      </c>
      <c r="M51" s="109" t="s">
        <v>216</v>
      </c>
      <c r="N51" s="109">
        <v>0</v>
      </c>
      <c r="O51" s="109">
        <v>1782</v>
      </c>
      <c r="P51" s="109">
        <v>185</v>
      </c>
      <c r="Q51" s="109">
        <v>59</v>
      </c>
    </row>
    <row r="52" spans="2:17" x14ac:dyDescent="0.25">
      <c r="B52" s="109" t="s">
        <v>273</v>
      </c>
      <c r="C52" s="109" t="s">
        <v>197</v>
      </c>
      <c r="D52" s="109" t="s">
        <v>187</v>
      </c>
      <c r="E52" s="109">
        <v>1</v>
      </c>
      <c r="F52" s="109">
        <v>1</v>
      </c>
      <c r="H52" s="109">
        <v>6</v>
      </c>
      <c r="I52" s="109">
        <v>29238</v>
      </c>
      <c r="J52" s="109">
        <v>71</v>
      </c>
      <c r="K52" s="109">
        <v>14</v>
      </c>
      <c r="L52" s="109" t="s">
        <v>178</v>
      </c>
      <c r="M52" s="109" t="s">
        <v>203</v>
      </c>
      <c r="N52" s="109">
        <v>3</v>
      </c>
      <c r="O52" s="109">
        <v>1837</v>
      </c>
      <c r="P52" s="109">
        <v>179</v>
      </c>
      <c r="Q52" s="109">
        <v>72</v>
      </c>
    </row>
    <row r="53" spans="2:17" x14ac:dyDescent="0.25">
      <c r="B53" s="109" t="s">
        <v>274</v>
      </c>
      <c r="C53" s="109" t="s">
        <v>275</v>
      </c>
      <c r="D53" s="109" t="s">
        <v>177</v>
      </c>
      <c r="E53" s="109">
        <v>2</v>
      </c>
      <c r="F53" s="109">
        <v>3</v>
      </c>
      <c r="H53" s="109">
        <v>1</v>
      </c>
      <c r="I53" s="109">
        <v>30938</v>
      </c>
      <c r="J53" s="109">
        <v>77</v>
      </c>
      <c r="K53" s="109">
        <v>20</v>
      </c>
      <c r="L53" s="109" t="s">
        <v>178</v>
      </c>
      <c r="M53" s="109" t="s">
        <v>179</v>
      </c>
      <c r="N53" s="109">
        <v>4</v>
      </c>
      <c r="O53" s="109">
        <v>295</v>
      </c>
      <c r="P53" s="109">
        <v>164</v>
      </c>
      <c r="Q53" s="109">
        <v>100</v>
      </c>
    </row>
    <row r="54" spans="2:17" x14ac:dyDescent="0.25">
      <c r="B54" s="109" t="s">
        <v>276</v>
      </c>
      <c r="C54" s="109" t="s">
        <v>277</v>
      </c>
      <c r="D54" s="109" t="s">
        <v>187</v>
      </c>
      <c r="E54" s="109">
        <v>3</v>
      </c>
      <c r="F54" s="109">
        <v>4</v>
      </c>
      <c r="H54" s="109">
        <v>7</v>
      </c>
      <c r="I54" s="109">
        <v>30583</v>
      </c>
      <c r="J54" s="109">
        <v>78</v>
      </c>
      <c r="K54" s="109">
        <v>24</v>
      </c>
      <c r="L54" s="109" t="s">
        <v>188</v>
      </c>
      <c r="M54" s="109" t="s">
        <v>203</v>
      </c>
      <c r="N54" s="109">
        <v>0</v>
      </c>
      <c r="O54" s="109">
        <v>391</v>
      </c>
      <c r="P54" s="109">
        <v>184</v>
      </c>
      <c r="Q54" s="109">
        <v>58</v>
      </c>
    </row>
    <row r="55" spans="2:17" x14ac:dyDescent="0.25">
      <c r="B55" s="109" t="s">
        <v>278</v>
      </c>
      <c r="C55" s="109" t="s">
        <v>279</v>
      </c>
      <c r="D55" s="109" t="s">
        <v>187</v>
      </c>
      <c r="E55" s="109">
        <v>3</v>
      </c>
      <c r="F55" s="109">
        <v>3</v>
      </c>
      <c r="H55" s="109">
        <v>12</v>
      </c>
      <c r="I55" s="109">
        <v>29224</v>
      </c>
      <c r="J55" s="109">
        <v>168</v>
      </c>
      <c r="K55" s="109">
        <v>24</v>
      </c>
      <c r="L55" s="109" t="s">
        <v>183</v>
      </c>
      <c r="M55" s="109" t="s">
        <v>241</v>
      </c>
      <c r="N55" s="109">
        <v>3</v>
      </c>
      <c r="O55" s="109">
        <v>418</v>
      </c>
      <c r="P55" s="109">
        <v>151</v>
      </c>
      <c r="Q55" s="109">
        <v>95</v>
      </c>
    </row>
    <row r="56" spans="2:17" x14ac:dyDescent="0.25">
      <c r="B56" s="109" t="s">
        <v>280</v>
      </c>
      <c r="C56" s="109" t="s">
        <v>281</v>
      </c>
      <c r="D56" s="109" t="s">
        <v>187</v>
      </c>
      <c r="E56" s="109">
        <v>1</v>
      </c>
      <c r="F56" s="109">
        <v>1</v>
      </c>
      <c r="H56" s="109">
        <v>11</v>
      </c>
      <c r="I56" s="109">
        <v>29975</v>
      </c>
      <c r="J56" s="109">
        <v>53</v>
      </c>
      <c r="K56" s="109">
        <v>24</v>
      </c>
      <c r="L56" s="109"/>
      <c r="M56" s="109" t="s">
        <v>184</v>
      </c>
      <c r="N56" s="109">
        <v>4</v>
      </c>
      <c r="O56" s="109">
        <v>510</v>
      </c>
      <c r="P56" s="109">
        <v>196</v>
      </c>
      <c r="Q56" s="109">
        <v>61</v>
      </c>
    </row>
    <row r="57" spans="2:17" x14ac:dyDescent="0.25">
      <c r="B57" s="109" t="s">
        <v>282</v>
      </c>
      <c r="C57" s="109" t="s">
        <v>283</v>
      </c>
      <c r="D57" s="109" t="s">
        <v>200</v>
      </c>
      <c r="E57" s="109">
        <v>2</v>
      </c>
      <c r="F57" s="109">
        <v>1</v>
      </c>
      <c r="H57" s="109">
        <v>6</v>
      </c>
      <c r="I57" s="109">
        <v>29905</v>
      </c>
      <c r="J57" s="109">
        <v>89</v>
      </c>
      <c r="K57" s="109">
        <v>4</v>
      </c>
      <c r="L57" s="109" t="s">
        <v>183</v>
      </c>
      <c r="M57" s="109" t="s">
        <v>216</v>
      </c>
      <c r="N57" s="109">
        <v>4</v>
      </c>
      <c r="O57" s="109">
        <v>548</v>
      </c>
      <c r="P57" s="109">
        <v>176</v>
      </c>
      <c r="Q57" s="109">
        <v>84</v>
      </c>
    </row>
    <row r="58" spans="2:17" x14ac:dyDescent="0.25">
      <c r="B58" s="109" t="s">
        <v>180</v>
      </c>
      <c r="C58" s="109" t="s">
        <v>284</v>
      </c>
      <c r="D58" s="109" t="s">
        <v>182</v>
      </c>
      <c r="E58" s="109">
        <v>3</v>
      </c>
      <c r="F58" s="109">
        <v>1</v>
      </c>
      <c r="H58" s="109">
        <v>1</v>
      </c>
      <c r="I58" s="109">
        <v>29281</v>
      </c>
      <c r="J58" s="109">
        <v>127</v>
      </c>
      <c r="K58" s="109">
        <v>8</v>
      </c>
      <c r="L58" s="109" t="s">
        <v>183</v>
      </c>
      <c r="M58" s="109" t="s">
        <v>179</v>
      </c>
      <c r="N58" s="109">
        <v>0</v>
      </c>
      <c r="O58" s="109">
        <v>1446</v>
      </c>
      <c r="P58" s="109">
        <v>152</v>
      </c>
      <c r="Q58" s="109">
        <v>78</v>
      </c>
    </row>
    <row r="59" spans="2:17" x14ac:dyDescent="0.25">
      <c r="B59" s="109" t="s">
        <v>274</v>
      </c>
      <c r="C59" s="109" t="s">
        <v>285</v>
      </c>
      <c r="D59" s="109" t="s">
        <v>200</v>
      </c>
      <c r="E59" s="109">
        <v>3</v>
      </c>
      <c r="F59" s="109">
        <v>1</v>
      </c>
      <c r="H59" s="109">
        <v>8</v>
      </c>
      <c r="I59" s="109">
        <v>30341</v>
      </c>
      <c r="J59" s="109">
        <v>194</v>
      </c>
      <c r="K59" s="109">
        <v>9</v>
      </c>
      <c r="L59" s="109" t="s">
        <v>178</v>
      </c>
      <c r="M59" s="109" t="s">
        <v>210</v>
      </c>
      <c r="N59" s="109">
        <v>4</v>
      </c>
      <c r="O59" s="109">
        <v>1872</v>
      </c>
      <c r="P59" s="109">
        <v>151</v>
      </c>
      <c r="Q59" s="109">
        <v>74</v>
      </c>
    </row>
    <row r="60" spans="2:17" x14ac:dyDescent="0.25">
      <c r="B60" s="109" t="s">
        <v>286</v>
      </c>
      <c r="C60" s="109" t="s">
        <v>287</v>
      </c>
      <c r="D60" s="109" t="s">
        <v>182</v>
      </c>
      <c r="E60" s="109">
        <v>3</v>
      </c>
      <c r="F60" s="109">
        <v>4</v>
      </c>
      <c r="H60" s="109">
        <v>12</v>
      </c>
      <c r="I60" s="109">
        <v>29470</v>
      </c>
      <c r="J60" s="109">
        <v>179</v>
      </c>
      <c r="K60" s="109">
        <v>27</v>
      </c>
      <c r="L60" s="109" t="s">
        <v>213</v>
      </c>
      <c r="M60" s="109" t="s">
        <v>189</v>
      </c>
      <c r="N60" s="109">
        <v>2</v>
      </c>
      <c r="O60" s="109">
        <v>288</v>
      </c>
      <c r="P60" s="109">
        <v>153</v>
      </c>
      <c r="Q60" s="109">
        <v>64</v>
      </c>
    </row>
    <row r="61" spans="2:17" x14ac:dyDescent="0.25">
      <c r="B61" s="109" t="s">
        <v>288</v>
      </c>
      <c r="C61" s="109" t="s">
        <v>289</v>
      </c>
      <c r="D61" s="109" t="s">
        <v>200</v>
      </c>
      <c r="E61" s="109">
        <v>3</v>
      </c>
      <c r="F61" s="109">
        <v>2</v>
      </c>
      <c r="H61" s="109">
        <v>7</v>
      </c>
      <c r="I61" s="109">
        <v>30716</v>
      </c>
      <c r="J61" s="109">
        <v>186</v>
      </c>
      <c r="K61" s="109">
        <v>25</v>
      </c>
      <c r="L61" s="109" t="s">
        <v>178</v>
      </c>
      <c r="M61" s="109" t="s">
        <v>241</v>
      </c>
      <c r="N61" s="109">
        <v>0</v>
      </c>
      <c r="O61" s="109">
        <v>395</v>
      </c>
      <c r="P61" s="109">
        <v>183</v>
      </c>
      <c r="Q61" s="109">
        <v>69</v>
      </c>
    </row>
    <row r="62" spans="2:17" x14ac:dyDescent="0.25">
      <c r="B62" s="109" t="s">
        <v>290</v>
      </c>
      <c r="C62" s="109" t="s">
        <v>268</v>
      </c>
      <c r="D62" s="109" t="s">
        <v>177</v>
      </c>
      <c r="E62" s="109">
        <v>3</v>
      </c>
      <c r="F62" s="109">
        <v>1</v>
      </c>
      <c r="H62" s="109">
        <v>2</v>
      </c>
      <c r="I62" s="109">
        <v>29973</v>
      </c>
      <c r="J62" s="109">
        <v>66</v>
      </c>
      <c r="K62" s="109">
        <v>5</v>
      </c>
      <c r="L62" s="109" t="s">
        <v>213</v>
      </c>
      <c r="M62" s="109" t="s">
        <v>216</v>
      </c>
      <c r="N62" s="109">
        <v>2</v>
      </c>
      <c r="O62" s="109">
        <v>906</v>
      </c>
      <c r="P62" s="109">
        <v>181</v>
      </c>
      <c r="Q62" s="109">
        <v>79</v>
      </c>
    </row>
    <row r="63" spans="2:17" x14ac:dyDescent="0.25">
      <c r="B63" s="109" t="s">
        <v>291</v>
      </c>
      <c r="C63" s="109" t="s">
        <v>292</v>
      </c>
      <c r="D63" s="109" t="s">
        <v>182</v>
      </c>
      <c r="E63" s="109">
        <v>3</v>
      </c>
      <c r="F63" s="109">
        <v>1</v>
      </c>
      <c r="H63" s="109">
        <v>5</v>
      </c>
      <c r="I63" s="109">
        <v>29779</v>
      </c>
      <c r="J63" s="109">
        <v>8</v>
      </c>
      <c r="K63" s="109">
        <v>22</v>
      </c>
      <c r="L63" s="109" t="s">
        <v>178</v>
      </c>
      <c r="M63" s="109" t="s">
        <v>241</v>
      </c>
      <c r="N63" s="109">
        <v>4</v>
      </c>
      <c r="O63" s="109">
        <v>1006</v>
      </c>
      <c r="P63" s="109">
        <v>161</v>
      </c>
      <c r="Q63" s="109">
        <v>46</v>
      </c>
    </row>
    <row r="64" spans="2:17" x14ac:dyDescent="0.25">
      <c r="B64" s="109" t="s">
        <v>293</v>
      </c>
      <c r="C64" s="109" t="s">
        <v>233</v>
      </c>
      <c r="D64" s="109" t="s">
        <v>177</v>
      </c>
      <c r="E64" s="109">
        <v>2</v>
      </c>
      <c r="F64" s="109">
        <v>2</v>
      </c>
      <c r="H64" s="109">
        <v>8</v>
      </c>
      <c r="I64" s="109">
        <v>30962</v>
      </c>
      <c r="J64" s="109">
        <v>6</v>
      </c>
      <c r="K64" s="109">
        <v>12</v>
      </c>
      <c r="L64" s="109" t="s">
        <v>188</v>
      </c>
      <c r="M64" s="109" t="s">
        <v>179</v>
      </c>
      <c r="N64" s="109">
        <v>1</v>
      </c>
      <c r="O64" s="109">
        <v>1220</v>
      </c>
      <c r="P64" s="109">
        <v>194</v>
      </c>
      <c r="Q64" s="109">
        <v>73</v>
      </c>
    </row>
    <row r="65" spans="2:17" x14ac:dyDescent="0.25">
      <c r="B65" s="109" t="s">
        <v>294</v>
      </c>
      <c r="C65" s="109" t="s">
        <v>295</v>
      </c>
      <c r="D65" s="109" t="s">
        <v>177</v>
      </c>
      <c r="E65" s="109">
        <v>2</v>
      </c>
      <c r="F65" s="109">
        <v>2</v>
      </c>
      <c r="H65" s="109">
        <v>1</v>
      </c>
      <c r="I65" s="109">
        <v>30553</v>
      </c>
      <c r="J65" s="109">
        <v>147</v>
      </c>
      <c r="K65" s="109">
        <v>21</v>
      </c>
      <c r="L65" s="109" t="s">
        <v>178</v>
      </c>
      <c r="M65" s="109" t="s">
        <v>203</v>
      </c>
      <c r="N65" s="109">
        <v>2</v>
      </c>
      <c r="O65" s="109">
        <v>1313</v>
      </c>
      <c r="P65" s="109">
        <v>186</v>
      </c>
      <c r="Q65" s="109">
        <v>73</v>
      </c>
    </row>
    <row r="66" spans="2:17" x14ac:dyDescent="0.25">
      <c r="B66" s="109" t="s">
        <v>280</v>
      </c>
      <c r="C66" s="109" t="s">
        <v>296</v>
      </c>
      <c r="D66" s="109" t="s">
        <v>200</v>
      </c>
      <c r="E66" s="109">
        <v>3</v>
      </c>
      <c r="F66" s="109">
        <v>1</v>
      </c>
      <c r="H66" s="109">
        <v>13</v>
      </c>
      <c r="I66" s="109">
        <v>30568</v>
      </c>
      <c r="J66" s="109">
        <v>104</v>
      </c>
      <c r="K66" s="109">
        <v>2</v>
      </c>
      <c r="L66" s="109" t="s">
        <v>178</v>
      </c>
      <c r="M66" s="109" t="s">
        <v>179</v>
      </c>
      <c r="N66" s="109">
        <v>1</v>
      </c>
      <c r="O66" s="109">
        <v>1350</v>
      </c>
      <c r="P66" s="109">
        <v>166</v>
      </c>
      <c r="Q66" s="109">
        <v>50</v>
      </c>
    </row>
    <row r="67" spans="2:17" x14ac:dyDescent="0.25">
      <c r="B67" s="109" t="s">
        <v>297</v>
      </c>
      <c r="C67" s="109" t="s">
        <v>298</v>
      </c>
      <c r="D67" s="109" t="s">
        <v>182</v>
      </c>
      <c r="E67" s="109">
        <v>1</v>
      </c>
      <c r="F67" s="109">
        <v>2</v>
      </c>
      <c r="H67" s="109">
        <v>8</v>
      </c>
      <c r="I67" s="109">
        <v>30169</v>
      </c>
      <c r="J67" s="109">
        <v>11</v>
      </c>
      <c r="K67" s="109">
        <v>14</v>
      </c>
      <c r="L67" s="109" t="s">
        <v>183</v>
      </c>
      <c r="M67" s="109" t="s">
        <v>203</v>
      </c>
      <c r="N67" s="109">
        <v>3</v>
      </c>
      <c r="O67" s="109">
        <v>1614</v>
      </c>
      <c r="P67" s="109">
        <v>192</v>
      </c>
      <c r="Q67" s="109">
        <v>67</v>
      </c>
    </row>
    <row r="68" spans="2:17" x14ac:dyDescent="0.25">
      <c r="B68" s="109" t="s">
        <v>299</v>
      </c>
      <c r="C68" s="109" t="s">
        <v>218</v>
      </c>
      <c r="D68" s="109" t="s">
        <v>177</v>
      </c>
      <c r="E68" s="109">
        <v>3</v>
      </c>
      <c r="F68" s="109">
        <v>2</v>
      </c>
      <c r="H68" s="109">
        <v>9</v>
      </c>
      <c r="I68" s="109">
        <v>30282</v>
      </c>
      <c r="J68" s="109">
        <v>122</v>
      </c>
      <c r="K68" s="109">
        <v>2</v>
      </c>
      <c r="L68" s="109" t="s">
        <v>213</v>
      </c>
      <c r="M68" s="109" t="s">
        <v>203</v>
      </c>
      <c r="N68" s="109">
        <v>1</v>
      </c>
      <c r="O68" s="109">
        <v>1971</v>
      </c>
      <c r="P68" s="109">
        <v>161</v>
      </c>
      <c r="Q68" s="109">
        <v>95</v>
      </c>
    </row>
    <row r="69" spans="2:17" x14ac:dyDescent="0.25">
      <c r="B69" s="109" t="s">
        <v>230</v>
      </c>
      <c r="C69" s="109" t="s">
        <v>300</v>
      </c>
      <c r="D69" s="109" t="s">
        <v>182</v>
      </c>
      <c r="E69" s="109">
        <v>3</v>
      </c>
      <c r="F69" s="109">
        <v>2</v>
      </c>
      <c r="H69" s="109">
        <v>3</v>
      </c>
      <c r="I69" s="109">
        <v>30372</v>
      </c>
      <c r="J69" s="109">
        <v>182</v>
      </c>
      <c r="K69" s="109">
        <v>23</v>
      </c>
      <c r="L69" s="109" t="s">
        <v>188</v>
      </c>
      <c r="M69" s="109" t="s">
        <v>241</v>
      </c>
      <c r="N69" s="109">
        <v>3</v>
      </c>
      <c r="O69" s="109">
        <v>412</v>
      </c>
      <c r="P69" s="109">
        <v>180</v>
      </c>
      <c r="Q69" s="109">
        <v>80</v>
      </c>
    </row>
    <row r="70" spans="2:17" x14ac:dyDescent="0.25">
      <c r="B70" s="109" t="s">
        <v>301</v>
      </c>
      <c r="C70" s="109" t="s">
        <v>302</v>
      </c>
      <c r="D70" s="109" t="s">
        <v>182</v>
      </c>
      <c r="E70" s="109">
        <v>2</v>
      </c>
      <c r="F70" s="109">
        <v>1</v>
      </c>
      <c r="H70" s="109">
        <v>1</v>
      </c>
      <c r="I70" s="109">
        <v>31048</v>
      </c>
      <c r="J70" s="109">
        <v>113</v>
      </c>
      <c r="K70" s="109">
        <v>28</v>
      </c>
      <c r="L70" s="109" t="s">
        <v>183</v>
      </c>
      <c r="M70" s="109" t="s">
        <v>203</v>
      </c>
      <c r="N70" s="109">
        <v>2</v>
      </c>
      <c r="O70" s="109">
        <v>1353</v>
      </c>
      <c r="P70" s="109">
        <v>174</v>
      </c>
      <c r="Q70" s="109">
        <v>47</v>
      </c>
    </row>
    <row r="71" spans="2:17" x14ac:dyDescent="0.25">
      <c r="B71" s="109" t="s">
        <v>303</v>
      </c>
      <c r="C71" s="109" t="s">
        <v>304</v>
      </c>
      <c r="D71" s="109" t="s">
        <v>177</v>
      </c>
      <c r="E71" s="109">
        <v>1</v>
      </c>
      <c r="F71" s="109">
        <v>4</v>
      </c>
      <c r="H71" s="109">
        <v>12</v>
      </c>
      <c r="I71" s="109">
        <v>30453</v>
      </c>
      <c r="J71" s="109">
        <v>162</v>
      </c>
      <c r="K71" s="109">
        <v>0</v>
      </c>
      <c r="L71" s="109" t="s">
        <v>213</v>
      </c>
      <c r="M71" s="109" t="s">
        <v>203</v>
      </c>
      <c r="N71" s="109">
        <v>3</v>
      </c>
      <c r="O71" s="109">
        <v>1372</v>
      </c>
      <c r="P71" s="109">
        <v>178</v>
      </c>
      <c r="Q71" s="109">
        <v>88</v>
      </c>
    </row>
    <row r="72" spans="2:17" x14ac:dyDescent="0.25">
      <c r="B72" s="109" t="s">
        <v>274</v>
      </c>
      <c r="C72" s="109" t="s">
        <v>305</v>
      </c>
      <c r="D72" s="109" t="s">
        <v>187</v>
      </c>
      <c r="E72" s="109">
        <v>3</v>
      </c>
      <c r="F72" s="109">
        <v>4</v>
      </c>
      <c r="H72" s="109">
        <v>5</v>
      </c>
      <c r="I72" s="109">
        <v>30603</v>
      </c>
      <c r="J72" s="109">
        <v>134</v>
      </c>
      <c r="K72" s="109">
        <v>1</v>
      </c>
      <c r="L72" s="109" t="s">
        <v>183</v>
      </c>
      <c r="M72" s="109" t="s">
        <v>179</v>
      </c>
      <c r="N72" s="109">
        <v>4</v>
      </c>
      <c r="O72" s="109">
        <v>555</v>
      </c>
      <c r="P72" s="109">
        <v>194</v>
      </c>
      <c r="Q72" s="109">
        <v>74</v>
      </c>
    </row>
    <row r="73" spans="2:17" x14ac:dyDescent="0.25">
      <c r="B73" s="109" t="s">
        <v>306</v>
      </c>
      <c r="C73" s="109" t="s">
        <v>307</v>
      </c>
      <c r="D73" s="109" t="s">
        <v>187</v>
      </c>
      <c r="E73" s="109">
        <v>3</v>
      </c>
      <c r="F73" s="109">
        <v>2</v>
      </c>
      <c r="H73" s="109">
        <v>10</v>
      </c>
      <c r="I73" s="109">
        <v>29273</v>
      </c>
      <c r="J73" s="109">
        <v>115</v>
      </c>
      <c r="K73" s="109">
        <v>6</v>
      </c>
      <c r="L73" s="109" t="s">
        <v>183</v>
      </c>
      <c r="M73" s="109" t="s">
        <v>189</v>
      </c>
      <c r="N73" s="109">
        <v>2</v>
      </c>
      <c r="O73" s="109">
        <v>1205</v>
      </c>
      <c r="P73" s="109">
        <v>176</v>
      </c>
      <c r="Q73" s="109">
        <v>64</v>
      </c>
    </row>
    <row r="74" spans="2:17" x14ac:dyDescent="0.25">
      <c r="B74" s="109" t="s">
        <v>308</v>
      </c>
      <c r="C74" s="109" t="s">
        <v>309</v>
      </c>
      <c r="D74" s="109" t="s">
        <v>187</v>
      </c>
      <c r="E74" s="109">
        <v>3</v>
      </c>
      <c r="F74" s="109">
        <v>4</v>
      </c>
      <c r="H74" s="109">
        <v>6</v>
      </c>
      <c r="I74" s="109">
        <v>29740</v>
      </c>
      <c r="J74" s="109">
        <v>159</v>
      </c>
      <c r="K74" s="109">
        <v>10</v>
      </c>
      <c r="L74" s="109" t="s">
        <v>178</v>
      </c>
      <c r="M74" s="109" t="s">
        <v>184</v>
      </c>
      <c r="N74" s="109">
        <v>1</v>
      </c>
      <c r="O74" s="109">
        <v>1482</v>
      </c>
      <c r="P74" s="109">
        <v>168</v>
      </c>
      <c r="Q74" s="109">
        <v>63</v>
      </c>
    </row>
    <row r="75" spans="2:17" x14ac:dyDescent="0.25">
      <c r="B75" s="109" t="s">
        <v>310</v>
      </c>
      <c r="C75" s="109" t="s">
        <v>233</v>
      </c>
      <c r="D75" s="109" t="s">
        <v>182</v>
      </c>
      <c r="E75" s="109">
        <v>3</v>
      </c>
      <c r="F75" s="109">
        <v>3</v>
      </c>
      <c r="H75" s="109">
        <v>4</v>
      </c>
      <c r="I75" s="109">
        <v>29829</v>
      </c>
      <c r="J75" s="109">
        <v>105</v>
      </c>
      <c r="K75" s="109">
        <v>18</v>
      </c>
      <c r="L75" s="109" t="s">
        <v>178</v>
      </c>
      <c r="M75" s="109" t="s">
        <v>241</v>
      </c>
      <c r="N75" s="109">
        <v>4</v>
      </c>
      <c r="O75" s="109">
        <v>1558</v>
      </c>
      <c r="P75" s="109">
        <v>189</v>
      </c>
      <c r="Q75" s="109">
        <v>66</v>
      </c>
    </row>
    <row r="76" spans="2:17" x14ac:dyDescent="0.25">
      <c r="B76" s="109" t="s">
        <v>204</v>
      </c>
      <c r="C76" s="109" t="s">
        <v>311</v>
      </c>
      <c r="D76" s="109" t="s">
        <v>182</v>
      </c>
      <c r="E76" s="109">
        <v>2</v>
      </c>
      <c r="F76" s="109">
        <v>1</v>
      </c>
      <c r="H76" s="109">
        <v>4</v>
      </c>
      <c r="I76" s="109">
        <v>29571</v>
      </c>
      <c r="J76" s="109">
        <v>153</v>
      </c>
      <c r="K76" s="109">
        <v>9</v>
      </c>
      <c r="L76" s="109"/>
      <c r="M76" s="109" t="s">
        <v>184</v>
      </c>
      <c r="N76" s="109">
        <v>1</v>
      </c>
      <c r="O76" s="109">
        <v>339</v>
      </c>
      <c r="P76" s="109">
        <v>191</v>
      </c>
      <c r="Q76" s="109">
        <v>62</v>
      </c>
    </row>
    <row r="77" spans="2:17" x14ac:dyDescent="0.25">
      <c r="B77" s="109" t="s">
        <v>253</v>
      </c>
      <c r="C77" s="109" t="s">
        <v>312</v>
      </c>
      <c r="D77" s="109" t="s">
        <v>200</v>
      </c>
      <c r="E77" s="109">
        <v>1</v>
      </c>
      <c r="F77" s="109">
        <v>3</v>
      </c>
      <c r="H77" s="109">
        <v>9</v>
      </c>
      <c r="I77" s="109">
        <v>30453</v>
      </c>
      <c r="J77" s="109">
        <v>44</v>
      </c>
      <c r="K77" s="109">
        <v>2</v>
      </c>
      <c r="L77" s="109" t="s">
        <v>178</v>
      </c>
      <c r="M77" s="109" t="s">
        <v>241</v>
      </c>
      <c r="N77" s="109">
        <v>1</v>
      </c>
      <c r="O77" s="109">
        <v>435</v>
      </c>
      <c r="P77" s="109">
        <v>154</v>
      </c>
      <c r="Q77" s="109">
        <v>98</v>
      </c>
    </row>
    <row r="78" spans="2:17" x14ac:dyDescent="0.25">
      <c r="B78" s="109" t="s">
        <v>244</v>
      </c>
      <c r="C78" s="109" t="s">
        <v>292</v>
      </c>
      <c r="D78" s="109" t="s">
        <v>187</v>
      </c>
      <c r="E78" s="109">
        <v>2</v>
      </c>
      <c r="F78" s="109">
        <v>2</v>
      </c>
      <c r="H78" s="109">
        <v>7</v>
      </c>
      <c r="I78" s="109">
        <v>30641</v>
      </c>
      <c r="J78" s="109">
        <v>185</v>
      </c>
      <c r="K78" s="109">
        <v>2</v>
      </c>
      <c r="L78" s="109" t="s">
        <v>183</v>
      </c>
      <c r="M78" s="109" t="s">
        <v>179</v>
      </c>
      <c r="N78" s="109">
        <v>3</v>
      </c>
      <c r="O78" s="109">
        <v>599</v>
      </c>
      <c r="P78" s="109">
        <v>181</v>
      </c>
      <c r="Q78" s="109">
        <v>76</v>
      </c>
    </row>
    <row r="79" spans="2:17" x14ac:dyDescent="0.25">
      <c r="B79" s="109" t="s">
        <v>313</v>
      </c>
      <c r="C79" s="109" t="s">
        <v>314</v>
      </c>
      <c r="D79" s="109" t="s">
        <v>177</v>
      </c>
      <c r="E79" s="109">
        <v>3</v>
      </c>
      <c r="F79" s="109">
        <v>4</v>
      </c>
      <c r="H79" s="109">
        <v>2</v>
      </c>
      <c r="I79" s="109">
        <v>30489</v>
      </c>
      <c r="J79" s="109">
        <v>97</v>
      </c>
      <c r="K79" s="109">
        <v>4</v>
      </c>
      <c r="L79" s="109" t="s">
        <v>183</v>
      </c>
      <c r="M79" s="109" t="s">
        <v>189</v>
      </c>
      <c r="N79" s="109">
        <v>4</v>
      </c>
      <c r="O79" s="109">
        <v>625</v>
      </c>
      <c r="P79" s="109">
        <v>176</v>
      </c>
      <c r="Q79" s="109">
        <v>75</v>
      </c>
    </row>
    <row r="80" spans="2:17" x14ac:dyDescent="0.25">
      <c r="B80" s="109" t="s">
        <v>315</v>
      </c>
      <c r="C80" s="109" t="s">
        <v>316</v>
      </c>
      <c r="D80" s="109" t="s">
        <v>177</v>
      </c>
      <c r="E80" s="109">
        <v>2</v>
      </c>
      <c r="F80" s="109">
        <v>3</v>
      </c>
      <c r="H80" s="109">
        <v>1</v>
      </c>
      <c r="I80" s="109">
        <v>29743</v>
      </c>
      <c r="J80" s="109">
        <v>128</v>
      </c>
      <c r="K80" s="109">
        <v>25</v>
      </c>
      <c r="L80" s="109" t="s">
        <v>183</v>
      </c>
      <c r="M80" s="109" t="s">
        <v>216</v>
      </c>
      <c r="N80" s="109">
        <v>4</v>
      </c>
      <c r="O80" s="109">
        <v>843</v>
      </c>
      <c r="P80" s="109">
        <v>160</v>
      </c>
      <c r="Q80" s="109">
        <v>108</v>
      </c>
    </row>
    <row r="81" spans="2:17" x14ac:dyDescent="0.25">
      <c r="B81" s="109" t="s">
        <v>317</v>
      </c>
      <c r="C81" s="109" t="s">
        <v>287</v>
      </c>
      <c r="D81" s="109" t="s">
        <v>187</v>
      </c>
      <c r="E81" s="109">
        <v>1</v>
      </c>
      <c r="F81" s="109">
        <v>3</v>
      </c>
      <c r="H81" s="109">
        <v>5</v>
      </c>
      <c r="I81" s="109">
        <v>30698</v>
      </c>
      <c r="J81" s="109">
        <v>181</v>
      </c>
      <c r="K81" s="109">
        <v>4</v>
      </c>
      <c r="L81" s="109" t="s">
        <v>178</v>
      </c>
      <c r="M81" s="109" t="s">
        <v>184</v>
      </c>
      <c r="N81" s="109">
        <v>1</v>
      </c>
      <c r="O81" s="109">
        <v>868</v>
      </c>
      <c r="P81" s="109">
        <v>154</v>
      </c>
      <c r="Q81" s="109">
        <v>90</v>
      </c>
    </row>
    <row r="82" spans="2:17" x14ac:dyDescent="0.25">
      <c r="B82" s="109" t="s">
        <v>318</v>
      </c>
      <c r="C82" s="109" t="s">
        <v>319</v>
      </c>
      <c r="D82" s="109" t="s">
        <v>182</v>
      </c>
      <c r="E82" s="109">
        <v>1</v>
      </c>
      <c r="F82" s="109">
        <v>4</v>
      </c>
      <c r="H82" s="109">
        <v>7</v>
      </c>
      <c r="I82" s="109">
        <v>29514</v>
      </c>
      <c r="J82" s="109">
        <v>131</v>
      </c>
      <c r="K82" s="109">
        <v>5</v>
      </c>
      <c r="L82" s="109" t="s">
        <v>178</v>
      </c>
      <c r="M82" s="109" t="s">
        <v>203</v>
      </c>
      <c r="N82" s="109">
        <v>0</v>
      </c>
      <c r="O82" s="109">
        <v>961</v>
      </c>
      <c r="P82" s="109">
        <v>192</v>
      </c>
      <c r="Q82" s="109">
        <v>84</v>
      </c>
    </row>
    <row r="83" spans="2:17" x14ac:dyDescent="0.25">
      <c r="B83" s="109" t="s">
        <v>211</v>
      </c>
      <c r="C83" s="109" t="s">
        <v>226</v>
      </c>
      <c r="D83" s="109" t="s">
        <v>182</v>
      </c>
      <c r="E83" s="109">
        <v>1</v>
      </c>
      <c r="F83" s="109">
        <v>4</v>
      </c>
      <c r="H83" s="109">
        <v>1</v>
      </c>
      <c r="I83" s="109">
        <v>29904</v>
      </c>
      <c r="J83" s="109">
        <v>174</v>
      </c>
      <c r="K83" s="109">
        <v>4</v>
      </c>
      <c r="L83" s="109" t="s">
        <v>183</v>
      </c>
      <c r="M83" s="109" t="s">
        <v>189</v>
      </c>
      <c r="N83" s="109">
        <v>3</v>
      </c>
      <c r="O83" s="109">
        <v>1106</v>
      </c>
      <c r="P83" s="109">
        <v>165</v>
      </c>
      <c r="Q83" s="109">
        <v>48</v>
      </c>
    </row>
    <row r="84" spans="2:17" x14ac:dyDescent="0.25">
      <c r="B84" s="109" t="s">
        <v>320</v>
      </c>
      <c r="C84" s="109" t="s">
        <v>283</v>
      </c>
      <c r="D84" s="109" t="s">
        <v>177</v>
      </c>
      <c r="E84" s="109">
        <v>2</v>
      </c>
      <c r="F84" s="109">
        <v>1</v>
      </c>
      <c r="H84" s="109">
        <v>7</v>
      </c>
      <c r="I84" s="109">
        <v>30659</v>
      </c>
      <c r="J84" s="109">
        <v>109</v>
      </c>
      <c r="K84" s="109">
        <v>18</v>
      </c>
      <c r="L84" s="109" t="s">
        <v>178</v>
      </c>
      <c r="M84" s="109" t="s">
        <v>184</v>
      </c>
      <c r="N84" s="109">
        <v>0</v>
      </c>
      <c r="O84" s="109">
        <v>1228</v>
      </c>
      <c r="P84" s="109">
        <v>151</v>
      </c>
      <c r="Q84" s="109">
        <v>46</v>
      </c>
    </row>
    <row r="85" spans="2:17" x14ac:dyDescent="0.25">
      <c r="B85" s="109" t="s">
        <v>321</v>
      </c>
      <c r="C85" s="109" t="s">
        <v>322</v>
      </c>
      <c r="D85" s="109" t="s">
        <v>187</v>
      </c>
      <c r="E85" s="109">
        <v>1</v>
      </c>
      <c r="F85" s="109">
        <v>3</v>
      </c>
      <c r="H85" s="109">
        <v>0</v>
      </c>
      <c r="I85" s="109">
        <v>30760</v>
      </c>
      <c r="J85" s="109">
        <v>27</v>
      </c>
      <c r="K85" s="109">
        <v>9</v>
      </c>
      <c r="L85" s="109" t="s">
        <v>178</v>
      </c>
      <c r="M85" s="109" t="s">
        <v>184</v>
      </c>
      <c r="N85" s="109">
        <v>0</v>
      </c>
      <c r="O85" s="109">
        <v>1454</v>
      </c>
      <c r="P85" s="109">
        <v>181</v>
      </c>
      <c r="Q85" s="109">
        <v>92</v>
      </c>
    </row>
    <row r="86" spans="2:17" x14ac:dyDescent="0.25">
      <c r="B86" s="109" t="s">
        <v>301</v>
      </c>
      <c r="C86" s="109" t="s">
        <v>323</v>
      </c>
      <c r="D86" s="109" t="s">
        <v>182</v>
      </c>
      <c r="E86" s="109">
        <v>1</v>
      </c>
      <c r="F86" s="109">
        <v>4</v>
      </c>
      <c r="H86" s="109">
        <v>9</v>
      </c>
      <c r="I86" s="109">
        <v>30951</v>
      </c>
      <c r="J86" s="109">
        <v>30</v>
      </c>
      <c r="K86" s="109">
        <v>29</v>
      </c>
      <c r="L86" s="109" t="s">
        <v>213</v>
      </c>
      <c r="M86" s="109" t="s">
        <v>203</v>
      </c>
      <c r="N86" s="109">
        <v>3</v>
      </c>
      <c r="O86" s="109">
        <v>1466</v>
      </c>
      <c r="P86" s="109">
        <v>161</v>
      </c>
      <c r="Q86" s="109">
        <v>45</v>
      </c>
    </row>
    <row r="87" spans="2:17" x14ac:dyDescent="0.25">
      <c r="B87" s="109" t="s">
        <v>324</v>
      </c>
      <c r="C87" s="109" t="s">
        <v>275</v>
      </c>
      <c r="D87" s="109" t="s">
        <v>177</v>
      </c>
      <c r="E87" s="109">
        <v>1</v>
      </c>
      <c r="F87" s="109">
        <v>3</v>
      </c>
      <c r="H87" s="109">
        <v>9</v>
      </c>
      <c r="I87" s="109">
        <v>30195</v>
      </c>
      <c r="J87" s="109">
        <v>198</v>
      </c>
      <c r="K87" s="109">
        <v>5</v>
      </c>
      <c r="L87" s="109" t="s">
        <v>183</v>
      </c>
      <c r="M87" s="109" t="s">
        <v>241</v>
      </c>
      <c r="N87" s="109">
        <v>3</v>
      </c>
      <c r="O87" s="109">
        <v>1471</v>
      </c>
      <c r="P87" s="109">
        <v>188</v>
      </c>
      <c r="Q87" s="109">
        <v>93</v>
      </c>
    </row>
    <row r="88" spans="2:17" x14ac:dyDescent="0.25">
      <c r="B88" s="109" t="s">
        <v>264</v>
      </c>
      <c r="C88" s="109" t="s">
        <v>325</v>
      </c>
      <c r="D88" s="109" t="s">
        <v>187</v>
      </c>
      <c r="E88" s="109">
        <v>1</v>
      </c>
      <c r="F88" s="109">
        <v>4</v>
      </c>
      <c r="H88" s="109">
        <v>2</v>
      </c>
      <c r="I88" s="109">
        <v>30884</v>
      </c>
      <c r="J88" s="109">
        <v>80</v>
      </c>
      <c r="K88" s="109">
        <v>21</v>
      </c>
      <c r="L88" s="109" t="s">
        <v>183</v>
      </c>
      <c r="M88" s="109" t="s">
        <v>216</v>
      </c>
      <c r="N88" s="109">
        <v>2</v>
      </c>
      <c r="O88" s="109">
        <v>1626</v>
      </c>
      <c r="P88" s="109">
        <v>155</v>
      </c>
      <c r="Q88" s="109">
        <v>85</v>
      </c>
    </row>
    <row r="89" spans="2:17" x14ac:dyDescent="0.25">
      <c r="B89" s="109" t="s">
        <v>326</v>
      </c>
      <c r="C89" s="109" t="s">
        <v>312</v>
      </c>
      <c r="D89" s="109" t="s">
        <v>200</v>
      </c>
      <c r="E89" s="109">
        <v>2</v>
      </c>
      <c r="F89" s="109">
        <v>4</v>
      </c>
      <c r="H89" s="109">
        <v>5</v>
      </c>
      <c r="I89" s="109">
        <v>30367</v>
      </c>
      <c r="J89" s="109">
        <v>53</v>
      </c>
      <c r="K89" s="109">
        <v>4</v>
      </c>
      <c r="L89" s="109" t="s">
        <v>178</v>
      </c>
      <c r="M89" s="109" t="s">
        <v>241</v>
      </c>
      <c r="N89" s="109">
        <v>3</v>
      </c>
      <c r="O89" s="109">
        <v>1709</v>
      </c>
      <c r="P89" s="109">
        <v>192</v>
      </c>
      <c r="Q89" s="109">
        <v>90</v>
      </c>
    </row>
    <row r="90" spans="2:17" x14ac:dyDescent="0.25">
      <c r="B90" s="109" t="s">
        <v>190</v>
      </c>
      <c r="C90" s="109" t="s">
        <v>229</v>
      </c>
      <c r="D90" s="109" t="s">
        <v>182</v>
      </c>
      <c r="E90" s="109">
        <v>3</v>
      </c>
      <c r="F90" s="109">
        <v>1</v>
      </c>
      <c r="H90" s="109">
        <v>8</v>
      </c>
      <c r="I90" s="109">
        <v>30862</v>
      </c>
      <c r="J90" s="109">
        <v>80</v>
      </c>
      <c r="K90" s="109">
        <v>17</v>
      </c>
      <c r="L90" s="109" t="s">
        <v>183</v>
      </c>
      <c r="M90" s="109" t="s">
        <v>216</v>
      </c>
      <c r="N90" s="109">
        <v>1</v>
      </c>
      <c r="O90" s="109">
        <v>1743</v>
      </c>
      <c r="P90" s="109">
        <v>188</v>
      </c>
      <c r="Q90" s="109">
        <v>108</v>
      </c>
    </row>
    <row r="91" spans="2:17" x14ac:dyDescent="0.25">
      <c r="B91" s="109" t="s">
        <v>327</v>
      </c>
      <c r="C91" s="109" t="s">
        <v>328</v>
      </c>
      <c r="D91" s="109" t="s">
        <v>200</v>
      </c>
      <c r="E91" s="109">
        <v>2</v>
      </c>
      <c r="F91" s="109">
        <v>2</v>
      </c>
      <c r="H91" s="109">
        <v>0</v>
      </c>
      <c r="I91" s="109">
        <v>30465</v>
      </c>
      <c r="J91" s="109">
        <v>143</v>
      </c>
      <c r="K91" s="109">
        <v>10</v>
      </c>
      <c r="L91" s="109" t="s">
        <v>188</v>
      </c>
      <c r="M91" s="109" t="s">
        <v>241</v>
      </c>
      <c r="N91" s="109">
        <v>3</v>
      </c>
      <c r="O91" s="109">
        <v>1782</v>
      </c>
      <c r="P91" s="109">
        <v>174</v>
      </c>
      <c r="Q91" s="109">
        <v>97</v>
      </c>
    </row>
    <row r="92" spans="2:17" x14ac:dyDescent="0.25">
      <c r="B92" s="109" t="s">
        <v>321</v>
      </c>
      <c r="C92" s="109" t="s">
        <v>329</v>
      </c>
      <c r="D92" s="109" t="s">
        <v>187</v>
      </c>
      <c r="E92" s="109">
        <v>2</v>
      </c>
      <c r="F92" s="109">
        <v>2</v>
      </c>
      <c r="H92" s="109">
        <v>6</v>
      </c>
      <c r="I92" s="109">
        <v>29819</v>
      </c>
      <c r="J92" s="109">
        <v>118</v>
      </c>
      <c r="K92" s="109">
        <v>27</v>
      </c>
      <c r="L92" s="109" t="s">
        <v>178</v>
      </c>
      <c r="M92" s="109" t="s">
        <v>210</v>
      </c>
      <c r="N92" s="109">
        <v>1</v>
      </c>
      <c r="O92" s="109">
        <v>1812</v>
      </c>
      <c r="P92" s="109">
        <v>160</v>
      </c>
      <c r="Q92" s="109">
        <v>100</v>
      </c>
    </row>
    <row r="93" spans="2:17" x14ac:dyDescent="0.25">
      <c r="B93" s="109" t="s">
        <v>194</v>
      </c>
      <c r="C93" s="109" t="s">
        <v>330</v>
      </c>
      <c r="D93" s="109" t="s">
        <v>177</v>
      </c>
      <c r="E93" s="109">
        <v>1</v>
      </c>
      <c r="F93" s="109">
        <v>4</v>
      </c>
      <c r="H93" s="109">
        <v>2</v>
      </c>
      <c r="I93" s="109">
        <v>29865</v>
      </c>
      <c r="J93" s="109">
        <v>83</v>
      </c>
      <c r="K93" s="109">
        <v>6</v>
      </c>
      <c r="L93" s="109" t="s">
        <v>183</v>
      </c>
      <c r="M93" s="109" t="s">
        <v>184</v>
      </c>
      <c r="N93" s="109">
        <v>4</v>
      </c>
      <c r="O93" s="109">
        <v>1822</v>
      </c>
      <c r="P93" s="109">
        <v>161</v>
      </c>
      <c r="Q93" s="109">
        <v>58</v>
      </c>
    </row>
    <row r="94" spans="2:17" x14ac:dyDescent="0.25">
      <c r="B94" s="109" t="s">
        <v>310</v>
      </c>
      <c r="C94" s="109" t="s">
        <v>331</v>
      </c>
      <c r="D94" s="109" t="s">
        <v>182</v>
      </c>
      <c r="E94" s="109">
        <v>3</v>
      </c>
      <c r="F94" s="109">
        <v>2</v>
      </c>
      <c r="H94" s="109">
        <v>3</v>
      </c>
      <c r="I94" s="109">
        <v>30195</v>
      </c>
      <c r="J94" s="109">
        <v>126</v>
      </c>
      <c r="K94" s="109">
        <v>25</v>
      </c>
      <c r="L94" s="109" t="s">
        <v>178</v>
      </c>
      <c r="M94" s="109" t="s">
        <v>203</v>
      </c>
      <c r="N94" s="109">
        <v>1</v>
      </c>
      <c r="O94" s="109">
        <v>127</v>
      </c>
      <c r="P94" s="109">
        <v>151</v>
      </c>
      <c r="Q94" s="109">
        <v>50</v>
      </c>
    </row>
    <row r="95" spans="2:17" x14ac:dyDescent="0.25">
      <c r="B95" s="109" t="s">
        <v>237</v>
      </c>
      <c r="C95" s="109" t="s">
        <v>332</v>
      </c>
      <c r="D95" s="109" t="s">
        <v>177</v>
      </c>
      <c r="E95" s="109">
        <v>1</v>
      </c>
      <c r="F95" s="109">
        <v>1</v>
      </c>
      <c r="H95" s="109">
        <v>5</v>
      </c>
      <c r="I95" s="109">
        <v>29728</v>
      </c>
      <c r="J95" s="109">
        <v>29</v>
      </c>
      <c r="K95" s="109">
        <v>0</v>
      </c>
      <c r="L95" s="109" t="s">
        <v>188</v>
      </c>
      <c r="M95" s="109" t="s">
        <v>210</v>
      </c>
      <c r="N95" s="109">
        <v>2</v>
      </c>
      <c r="O95" s="109">
        <v>233</v>
      </c>
      <c r="P95" s="109">
        <v>154</v>
      </c>
      <c r="Q95" s="109">
        <v>100</v>
      </c>
    </row>
    <row r="96" spans="2:17" x14ac:dyDescent="0.25">
      <c r="B96" s="109" t="s">
        <v>333</v>
      </c>
      <c r="C96" s="109" t="s">
        <v>334</v>
      </c>
      <c r="D96" s="109" t="s">
        <v>177</v>
      </c>
      <c r="E96" s="109">
        <v>3</v>
      </c>
      <c r="F96" s="109">
        <v>1</v>
      </c>
      <c r="H96" s="109">
        <v>8</v>
      </c>
      <c r="I96" s="109">
        <v>30670</v>
      </c>
      <c r="J96" s="109">
        <v>152</v>
      </c>
      <c r="K96" s="109">
        <v>24</v>
      </c>
      <c r="L96" s="109" t="s">
        <v>178</v>
      </c>
      <c r="M96" s="109" t="s">
        <v>210</v>
      </c>
      <c r="N96" s="109">
        <v>0</v>
      </c>
      <c r="O96" s="109">
        <v>261</v>
      </c>
      <c r="P96" s="109">
        <v>184</v>
      </c>
      <c r="Q96" s="109">
        <v>106</v>
      </c>
    </row>
    <row r="97" spans="2:17" x14ac:dyDescent="0.25">
      <c r="B97" s="109" t="s">
        <v>335</v>
      </c>
      <c r="C97" s="109" t="s">
        <v>302</v>
      </c>
      <c r="D97" s="109" t="s">
        <v>187</v>
      </c>
      <c r="E97" s="109">
        <v>3</v>
      </c>
      <c r="F97" s="109">
        <v>3</v>
      </c>
      <c r="H97" s="109">
        <v>10</v>
      </c>
      <c r="I97" s="109">
        <v>29891</v>
      </c>
      <c r="J97" s="109">
        <v>64</v>
      </c>
      <c r="K97" s="109">
        <v>7</v>
      </c>
      <c r="L97" s="109" t="s">
        <v>188</v>
      </c>
      <c r="M97" s="109" t="s">
        <v>241</v>
      </c>
      <c r="N97" s="109">
        <v>0</v>
      </c>
      <c r="O97" s="109">
        <v>347</v>
      </c>
      <c r="P97" s="109">
        <v>172</v>
      </c>
      <c r="Q97" s="109">
        <v>81</v>
      </c>
    </row>
    <row r="98" spans="2:17" x14ac:dyDescent="0.25">
      <c r="B98" s="109" t="s">
        <v>336</v>
      </c>
      <c r="C98" s="109" t="s">
        <v>337</v>
      </c>
      <c r="D98" s="109" t="s">
        <v>177</v>
      </c>
      <c r="E98" s="109">
        <v>3</v>
      </c>
      <c r="F98" s="109">
        <v>2</v>
      </c>
      <c r="H98" s="109">
        <v>1</v>
      </c>
      <c r="I98" s="109">
        <v>30100</v>
      </c>
      <c r="J98" s="109">
        <v>128</v>
      </c>
      <c r="K98" s="109">
        <v>21</v>
      </c>
      <c r="L98" s="109" t="s">
        <v>178</v>
      </c>
      <c r="M98" s="109" t="s">
        <v>184</v>
      </c>
      <c r="N98" s="109">
        <v>2</v>
      </c>
      <c r="O98" s="109">
        <v>397</v>
      </c>
      <c r="P98" s="109">
        <v>156</v>
      </c>
      <c r="Q98" s="109">
        <v>74</v>
      </c>
    </row>
    <row r="99" spans="2:17" x14ac:dyDescent="0.25">
      <c r="B99" s="109" t="s">
        <v>338</v>
      </c>
      <c r="C99" s="109" t="s">
        <v>339</v>
      </c>
      <c r="D99" s="109" t="s">
        <v>200</v>
      </c>
      <c r="E99" s="109">
        <v>3</v>
      </c>
      <c r="F99" s="109">
        <v>4</v>
      </c>
      <c r="H99" s="109">
        <v>1</v>
      </c>
      <c r="I99" s="109">
        <v>29315</v>
      </c>
      <c r="J99" s="109">
        <v>16</v>
      </c>
      <c r="K99" s="109">
        <v>21</v>
      </c>
      <c r="L99" s="109" t="s">
        <v>178</v>
      </c>
      <c r="M99" s="109" t="s">
        <v>179</v>
      </c>
      <c r="N99" s="109">
        <v>0</v>
      </c>
      <c r="O99" s="109">
        <v>433</v>
      </c>
      <c r="P99" s="109">
        <v>180</v>
      </c>
      <c r="Q99" s="109">
        <v>70</v>
      </c>
    </row>
    <row r="100" spans="2:17" x14ac:dyDescent="0.25">
      <c r="B100" s="109" t="s">
        <v>318</v>
      </c>
      <c r="C100" s="109" t="s">
        <v>340</v>
      </c>
      <c r="D100" s="109" t="s">
        <v>182</v>
      </c>
      <c r="E100" s="109">
        <v>1</v>
      </c>
      <c r="F100" s="109">
        <v>4</v>
      </c>
      <c r="H100" s="109">
        <v>8</v>
      </c>
      <c r="I100" s="109">
        <v>29432</v>
      </c>
      <c r="J100" s="109">
        <v>179</v>
      </c>
      <c r="K100" s="109">
        <v>22</v>
      </c>
      <c r="L100" s="109" t="s">
        <v>213</v>
      </c>
      <c r="M100" s="109" t="s">
        <v>216</v>
      </c>
      <c r="N100" s="109">
        <v>3</v>
      </c>
      <c r="O100" s="109">
        <v>542</v>
      </c>
      <c r="P100" s="109">
        <v>177</v>
      </c>
      <c r="Q100" s="109">
        <v>52</v>
      </c>
    </row>
    <row r="101" spans="2:17" x14ac:dyDescent="0.25">
      <c r="B101" s="109" t="s">
        <v>294</v>
      </c>
      <c r="C101" s="109" t="s">
        <v>272</v>
      </c>
      <c r="D101" s="109" t="s">
        <v>200</v>
      </c>
      <c r="E101" s="109">
        <v>3</v>
      </c>
      <c r="F101" s="109">
        <v>1</v>
      </c>
      <c r="H101" s="109">
        <v>2</v>
      </c>
      <c r="I101" s="109">
        <v>30231</v>
      </c>
      <c r="J101" s="109">
        <v>49</v>
      </c>
      <c r="K101" s="109">
        <v>26</v>
      </c>
      <c r="L101" s="109" t="s">
        <v>178</v>
      </c>
      <c r="M101" s="109" t="s">
        <v>184</v>
      </c>
      <c r="N101" s="109">
        <v>3</v>
      </c>
      <c r="O101" s="109">
        <v>623</v>
      </c>
      <c r="P101" s="109">
        <v>194</v>
      </c>
      <c r="Q101" s="109">
        <v>52</v>
      </c>
    </row>
    <row r="102" spans="2:17" x14ac:dyDescent="0.25">
      <c r="B102" s="109" t="s">
        <v>341</v>
      </c>
      <c r="C102" s="109" t="s">
        <v>342</v>
      </c>
      <c r="D102" s="109" t="s">
        <v>200</v>
      </c>
      <c r="E102" s="109">
        <v>2</v>
      </c>
      <c r="F102" s="109">
        <v>2</v>
      </c>
      <c r="H102" s="109">
        <v>3</v>
      </c>
      <c r="I102" s="109">
        <v>31026</v>
      </c>
      <c r="J102" s="109">
        <v>43</v>
      </c>
      <c r="K102" s="109">
        <v>9</v>
      </c>
      <c r="L102" s="109" t="s">
        <v>188</v>
      </c>
      <c r="M102" s="109" t="s">
        <v>210</v>
      </c>
      <c r="N102" s="109">
        <v>2</v>
      </c>
      <c r="O102" s="109">
        <v>788</v>
      </c>
      <c r="P102" s="109">
        <v>150</v>
      </c>
      <c r="Q102" s="109">
        <v>56</v>
      </c>
    </row>
    <row r="103" spans="2:17" x14ac:dyDescent="0.25">
      <c r="B103" s="109" t="s">
        <v>221</v>
      </c>
      <c r="C103" s="109" t="s">
        <v>270</v>
      </c>
      <c r="D103" s="109" t="s">
        <v>187</v>
      </c>
      <c r="E103" s="109">
        <v>2</v>
      </c>
      <c r="F103" s="109">
        <v>4</v>
      </c>
      <c r="H103" s="109">
        <v>5</v>
      </c>
      <c r="I103" s="109">
        <v>29268</v>
      </c>
      <c r="J103" s="109">
        <v>4</v>
      </c>
      <c r="K103" s="109">
        <v>14</v>
      </c>
      <c r="L103" s="109" t="s">
        <v>188</v>
      </c>
      <c r="M103" s="109" t="s">
        <v>203</v>
      </c>
      <c r="N103" s="109">
        <v>1</v>
      </c>
      <c r="O103" s="109">
        <v>838</v>
      </c>
      <c r="P103" s="109">
        <v>175</v>
      </c>
      <c r="Q103" s="109">
        <v>109</v>
      </c>
    </row>
    <row r="104" spans="2:17" x14ac:dyDescent="0.25">
      <c r="B104" s="109" t="s">
        <v>234</v>
      </c>
      <c r="C104" s="109" t="s">
        <v>328</v>
      </c>
      <c r="D104" s="109" t="s">
        <v>187</v>
      </c>
      <c r="E104" s="109">
        <v>2</v>
      </c>
      <c r="F104" s="109">
        <v>1</v>
      </c>
      <c r="H104" s="109">
        <v>9</v>
      </c>
      <c r="I104" s="109">
        <v>30753</v>
      </c>
      <c r="J104" s="109">
        <v>169</v>
      </c>
      <c r="K104" s="109">
        <v>29</v>
      </c>
      <c r="L104" s="109"/>
      <c r="M104" s="109" t="s">
        <v>179</v>
      </c>
      <c r="N104" s="109">
        <v>2</v>
      </c>
      <c r="O104" s="109">
        <v>1019</v>
      </c>
      <c r="P104" s="109">
        <v>168</v>
      </c>
      <c r="Q104" s="109">
        <v>86</v>
      </c>
    </row>
    <row r="105" spans="2:17" x14ac:dyDescent="0.25">
      <c r="B105" s="109" t="s">
        <v>343</v>
      </c>
      <c r="C105" s="109" t="s">
        <v>268</v>
      </c>
      <c r="D105" s="109" t="s">
        <v>200</v>
      </c>
      <c r="E105" s="109">
        <v>2</v>
      </c>
      <c r="F105" s="109">
        <v>1</v>
      </c>
      <c r="H105" s="109">
        <v>6</v>
      </c>
      <c r="I105" s="109">
        <v>29442</v>
      </c>
      <c r="J105" s="109">
        <v>106</v>
      </c>
      <c r="K105" s="109">
        <v>28</v>
      </c>
      <c r="L105" s="109"/>
      <c r="M105" s="109" t="s">
        <v>203</v>
      </c>
      <c r="N105" s="109">
        <v>4</v>
      </c>
      <c r="O105" s="109">
        <v>1059</v>
      </c>
      <c r="P105" s="109">
        <v>153</v>
      </c>
      <c r="Q105" s="109">
        <v>106</v>
      </c>
    </row>
    <row r="106" spans="2:17" x14ac:dyDescent="0.25">
      <c r="B106" s="109" t="s">
        <v>228</v>
      </c>
      <c r="C106" s="109" t="s">
        <v>344</v>
      </c>
      <c r="D106" s="109" t="s">
        <v>200</v>
      </c>
      <c r="E106" s="109">
        <v>1</v>
      </c>
      <c r="F106" s="109">
        <v>2</v>
      </c>
      <c r="H106" s="109">
        <v>0</v>
      </c>
      <c r="I106" s="109">
        <v>29514</v>
      </c>
      <c r="J106" s="109">
        <v>167</v>
      </c>
      <c r="K106" s="109">
        <v>10</v>
      </c>
      <c r="L106" s="109" t="s">
        <v>178</v>
      </c>
      <c r="M106" s="109" t="s">
        <v>184</v>
      </c>
      <c r="N106" s="109">
        <v>1</v>
      </c>
      <c r="O106" s="109">
        <v>1170</v>
      </c>
      <c r="P106" s="109">
        <v>170</v>
      </c>
      <c r="Q106" s="109">
        <v>97</v>
      </c>
    </row>
    <row r="107" spans="2:17" x14ac:dyDescent="0.25">
      <c r="B107" s="109" t="s">
        <v>345</v>
      </c>
      <c r="C107" s="109" t="s">
        <v>346</v>
      </c>
      <c r="D107" s="109" t="s">
        <v>187</v>
      </c>
      <c r="E107" s="109">
        <v>1</v>
      </c>
      <c r="F107" s="109">
        <v>2</v>
      </c>
      <c r="H107" s="109">
        <v>7</v>
      </c>
      <c r="I107" s="109">
        <v>30794</v>
      </c>
      <c r="J107" s="109">
        <v>188</v>
      </c>
      <c r="K107" s="109">
        <v>4</v>
      </c>
      <c r="L107" s="109" t="s">
        <v>188</v>
      </c>
      <c r="M107" s="109" t="s">
        <v>241</v>
      </c>
      <c r="N107" s="109">
        <v>1</v>
      </c>
      <c r="O107" s="109">
        <v>1218</v>
      </c>
      <c r="P107" s="109">
        <v>173</v>
      </c>
      <c r="Q107" s="109">
        <v>57</v>
      </c>
    </row>
    <row r="108" spans="2:17" x14ac:dyDescent="0.25">
      <c r="B108" s="109" t="s">
        <v>237</v>
      </c>
      <c r="C108" s="109" t="s">
        <v>281</v>
      </c>
      <c r="D108" s="109" t="s">
        <v>200</v>
      </c>
      <c r="E108" s="109">
        <v>2</v>
      </c>
      <c r="F108" s="109">
        <v>1</v>
      </c>
      <c r="H108" s="109">
        <v>5</v>
      </c>
      <c r="I108" s="109">
        <v>30095</v>
      </c>
      <c r="J108" s="109">
        <v>187</v>
      </c>
      <c r="K108" s="109">
        <v>28</v>
      </c>
      <c r="L108" s="109" t="s">
        <v>188</v>
      </c>
      <c r="M108" s="109" t="s">
        <v>241</v>
      </c>
      <c r="N108" s="109">
        <v>3</v>
      </c>
      <c r="O108" s="109">
        <v>1246</v>
      </c>
      <c r="P108" s="109">
        <v>181</v>
      </c>
      <c r="Q108" s="109">
        <v>54</v>
      </c>
    </row>
    <row r="109" spans="2:17" x14ac:dyDescent="0.25">
      <c r="B109" s="109" t="s">
        <v>347</v>
      </c>
      <c r="C109" s="109" t="s">
        <v>348</v>
      </c>
      <c r="D109" s="109" t="s">
        <v>182</v>
      </c>
      <c r="E109" s="109">
        <v>2</v>
      </c>
      <c r="F109" s="109">
        <v>4</v>
      </c>
      <c r="H109" s="109">
        <v>4</v>
      </c>
      <c r="I109" s="109">
        <v>29477</v>
      </c>
      <c r="J109" s="109">
        <v>142</v>
      </c>
      <c r="K109" s="109">
        <v>15</v>
      </c>
      <c r="L109" s="109" t="s">
        <v>213</v>
      </c>
      <c r="M109" s="109" t="s">
        <v>184</v>
      </c>
      <c r="N109" s="109">
        <v>3</v>
      </c>
      <c r="O109" s="109">
        <v>1314</v>
      </c>
      <c r="P109" s="109">
        <v>155</v>
      </c>
      <c r="Q109" s="109">
        <v>86</v>
      </c>
    </row>
    <row r="110" spans="2:17" x14ac:dyDescent="0.25">
      <c r="B110" s="109" t="s">
        <v>349</v>
      </c>
      <c r="C110" s="109" t="s">
        <v>348</v>
      </c>
      <c r="D110" s="109" t="s">
        <v>182</v>
      </c>
      <c r="E110" s="109">
        <v>2</v>
      </c>
      <c r="F110" s="109">
        <v>3</v>
      </c>
      <c r="H110" s="109">
        <v>10</v>
      </c>
      <c r="I110" s="109">
        <v>30421</v>
      </c>
      <c r="J110" s="109">
        <v>16</v>
      </c>
      <c r="K110" s="109">
        <v>9</v>
      </c>
      <c r="L110" s="109" t="s">
        <v>183</v>
      </c>
      <c r="M110" s="109" t="s">
        <v>203</v>
      </c>
      <c r="N110" s="109">
        <v>3</v>
      </c>
      <c r="O110" s="109">
        <v>1388</v>
      </c>
      <c r="P110" s="109">
        <v>171</v>
      </c>
      <c r="Q110" s="109">
        <v>75</v>
      </c>
    </row>
    <row r="111" spans="2:17" x14ac:dyDescent="0.25">
      <c r="B111" s="109" t="s">
        <v>228</v>
      </c>
      <c r="C111" s="109" t="s">
        <v>350</v>
      </c>
      <c r="D111" s="109" t="s">
        <v>187</v>
      </c>
      <c r="E111" s="109">
        <v>2</v>
      </c>
      <c r="F111" s="109">
        <v>4</v>
      </c>
      <c r="H111" s="109">
        <v>3</v>
      </c>
      <c r="I111" s="109">
        <v>29592</v>
      </c>
      <c r="J111" s="109">
        <v>58</v>
      </c>
      <c r="K111" s="109">
        <v>1</v>
      </c>
      <c r="L111" s="109" t="s">
        <v>213</v>
      </c>
      <c r="M111" s="109" t="s">
        <v>184</v>
      </c>
      <c r="N111" s="109">
        <v>4</v>
      </c>
      <c r="O111" s="109">
        <v>1410</v>
      </c>
      <c r="P111" s="109">
        <v>175</v>
      </c>
      <c r="Q111" s="109">
        <v>93</v>
      </c>
    </row>
    <row r="112" spans="2:17" x14ac:dyDescent="0.25">
      <c r="B112" s="109" t="s">
        <v>211</v>
      </c>
      <c r="C112" s="109" t="s">
        <v>351</v>
      </c>
      <c r="D112" s="109" t="s">
        <v>200</v>
      </c>
      <c r="E112" s="109">
        <v>2</v>
      </c>
      <c r="F112" s="109">
        <v>2</v>
      </c>
      <c r="H112" s="109">
        <v>6</v>
      </c>
      <c r="I112" s="109">
        <v>30845</v>
      </c>
      <c r="J112" s="109">
        <v>136</v>
      </c>
      <c r="K112" s="109">
        <v>6</v>
      </c>
      <c r="L112" s="109" t="s">
        <v>213</v>
      </c>
      <c r="M112" s="109" t="s">
        <v>216</v>
      </c>
      <c r="N112" s="109">
        <v>0</v>
      </c>
      <c r="O112" s="109">
        <v>1474</v>
      </c>
      <c r="P112" s="109">
        <v>185</v>
      </c>
      <c r="Q112" s="109">
        <v>80</v>
      </c>
    </row>
    <row r="113" spans="2:17" x14ac:dyDescent="0.25">
      <c r="B113" s="109" t="s">
        <v>310</v>
      </c>
      <c r="C113" s="109" t="s">
        <v>352</v>
      </c>
      <c r="D113" s="109" t="s">
        <v>182</v>
      </c>
      <c r="E113" s="109">
        <v>1</v>
      </c>
      <c r="F113" s="109">
        <v>3</v>
      </c>
      <c r="H113" s="109">
        <v>5</v>
      </c>
      <c r="I113" s="109">
        <v>30395</v>
      </c>
      <c r="J113" s="109">
        <v>69</v>
      </c>
      <c r="K113" s="109">
        <v>12</v>
      </c>
      <c r="L113" s="109" t="s">
        <v>183</v>
      </c>
      <c r="M113" s="109" t="s">
        <v>203</v>
      </c>
      <c r="N113" s="109">
        <v>3</v>
      </c>
      <c r="O113" s="109">
        <v>1498</v>
      </c>
      <c r="P113" s="109">
        <v>193</v>
      </c>
      <c r="Q113" s="109">
        <v>84</v>
      </c>
    </row>
    <row r="114" spans="2:17" x14ac:dyDescent="0.25">
      <c r="B114" s="109" t="s">
        <v>353</v>
      </c>
      <c r="C114" s="109" t="s">
        <v>354</v>
      </c>
      <c r="D114" s="109" t="s">
        <v>200</v>
      </c>
      <c r="E114" s="109">
        <v>2</v>
      </c>
      <c r="F114" s="109">
        <v>3</v>
      </c>
      <c r="H114" s="109">
        <v>2</v>
      </c>
      <c r="I114" s="109">
        <v>29435</v>
      </c>
      <c r="J114" s="109">
        <v>88</v>
      </c>
      <c r="K114" s="109">
        <v>12</v>
      </c>
      <c r="L114" s="109" t="s">
        <v>188</v>
      </c>
      <c r="M114" s="109" t="s">
        <v>216</v>
      </c>
      <c r="N114" s="109">
        <v>4</v>
      </c>
      <c r="O114" s="109">
        <v>1583</v>
      </c>
      <c r="P114" s="109">
        <v>195</v>
      </c>
      <c r="Q114" s="109">
        <v>86</v>
      </c>
    </row>
    <row r="115" spans="2:17" x14ac:dyDescent="0.25">
      <c r="B115" s="109" t="s">
        <v>355</v>
      </c>
      <c r="C115" s="109" t="s">
        <v>285</v>
      </c>
      <c r="D115" s="109" t="s">
        <v>200</v>
      </c>
      <c r="E115" s="109">
        <v>2</v>
      </c>
      <c r="F115" s="109">
        <v>4</v>
      </c>
      <c r="H115" s="109">
        <v>9</v>
      </c>
      <c r="I115" s="109">
        <v>30925</v>
      </c>
      <c r="J115" s="109">
        <v>126</v>
      </c>
      <c r="K115" s="109">
        <v>1</v>
      </c>
      <c r="L115" s="109" t="s">
        <v>213</v>
      </c>
      <c r="M115" s="109" t="s">
        <v>184</v>
      </c>
      <c r="N115" s="109">
        <v>3</v>
      </c>
      <c r="O115" s="109">
        <v>1697</v>
      </c>
      <c r="P115" s="109">
        <v>175</v>
      </c>
      <c r="Q115" s="109">
        <v>79</v>
      </c>
    </row>
    <row r="116" spans="2:17" x14ac:dyDescent="0.25">
      <c r="B116" s="109" t="s">
        <v>356</v>
      </c>
      <c r="C116" s="109" t="s">
        <v>266</v>
      </c>
      <c r="D116" s="109" t="s">
        <v>187</v>
      </c>
      <c r="E116" s="109">
        <v>1</v>
      </c>
      <c r="F116" s="109">
        <v>3</v>
      </c>
      <c r="H116" s="109">
        <v>8</v>
      </c>
      <c r="I116" s="109">
        <v>30313</v>
      </c>
      <c r="J116" s="109">
        <v>187</v>
      </c>
      <c r="K116" s="109">
        <v>25</v>
      </c>
      <c r="L116" s="109" t="s">
        <v>188</v>
      </c>
      <c r="M116" s="109" t="s">
        <v>189</v>
      </c>
      <c r="N116" s="109">
        <v>4</v>
      </c>
      <c r="O116" s="109">
        <v>1739</v>
      </c>
      <c r="P116" s="109">
        <v>151</v>
      </c>
      <c r="Q116" s="109">
        <v>64</v>
      </c>
    </row>
    <row r="117" spans="2:17" x14ac:dyDescent="0.25">
      <c r="B117" s="109" t="s">
        <v>356</v>
      </c>
      <c r="C117" s="109" t="s">
        <v>309</v>
      </c>
      <c r="D117" s="109" t="s">
        <v>187</v>
      </c>
      <c r="E117" s="109">
        <v>1</v>
      </c>
      <c r="F117" s="109">
        <v>1</v>
      </c>
      <c r="H117" s="109">
        <v>5</v>
      </c>
      <c r="I117" s="109">
        <v>30420</v>
      </c>
      <c r="J117" s="109">
        <v>120</v>
      </c>
      <c r="K117" s="109">
        <v>24</v>
      </c>
      <c r="L117" s="109" t="s">
        <v>183</v>
      </c>
      <c r="M117" s="109" t="s">
        <v>210</v>
      </c>
      <c r="N117" s="109">
        <v>2</v>
      </c>
      <c r="O117" s="109">
        <v>1814</v>
      </c>
      <c r="P117" s="109">
        <v>198</v>
      </c>
      <c r="Q117" s="109">
        <v>71</v>
      </c>
    </row>
    <row r="118" spans="2:17" x14ac:dyDescent="0.25">
      <c r="B118" s="109" t="s">
        <v>355</v>
      </c>
      <c r="C118" s="109" t="s">
        <v>342</v>
      </c>
      <c r="D118" s="109" t="s">
        <v>200</v>
      </c>
      <c r="E118" s="109">
        <v>3</v>
      </c>
      <c r="F118" s="109">
        <v>4</v>
      </c>
      <c r="H118" s="109">
        <v>2</v>
      </c>
      <c r="I118" s="109">
        <v>30181</v>
      </c>
      <c r="J118" s="109">
        <v>56</v>
      </c>
      <c r="K118" s="109">
        <v>7</v>
      </c>
      <c r="L118" s="109" t="s">
        <v>213</v>
      </c>
      <c r="M118" s="109" t="s">
        <v>184</v>
      </c>
      <c r="N118" s="109">
        <v>1</v>
      </c>
      <c r="O118" s="109">
        <v>1986</v>
      </c>
      <c r="P118" s="109">
        <v>177</v>
      </c>
      <c r="Q118" s="109">
        <v>79</v>
      </c>
    </row>
    <row r="119" spans="2:17" x14ac:dyDescent="0.25">
      <c r="B119" s="109" t="s">
        <v>326</v>
      </c>
      <c r="C119" s="109" t="s">
        <v>231</v>
      </c>
      <c r="D119" s="109" t="s">
        <v>182</v>
      </c>
      <c r="E119" s="109">
        <v>2</v>
      </c>
      <c r="F119" s="109">
        <v>2</v>
      </c>
      <c r="H119" s="109">
        <v>10</v>
      </c>
      <c r="I119" s="109">
        <v>29686</v>
      </c>
      <c r="J119" s="109">
        <v>142</v>
      </c>
      <c r="K119" s="109">
        <v>13</v>
      </c>
      <c r="L119" s="109" t="s">
        <v>183</v>
      </c>
      <c r="M119" s="109" t="s">
        <v>189</v>
      </c>
      <c r="N119" s="109">
        <v>4</v>
      </c>
      <c r="O119" s="109">
        <v>43</v>
      </c>
      <c r="P119" s="109">
        <v>157</v>
      </c>
      <c r="Q119" s="109">
        <v>56</v>
      </c>
    </row>
    <row r="120" spans="2:17" x14ac:dyDescent="0.25">
      <c r="B120" s="109" t="s">
        <v>320</v>
      </c>
      <c r="C120" s="109" t="s">
        <v>357</v>
      </c>
      <c r="D120" s="109" t="s">
        <v>182</v>
      </c>
      <c r="E120" s="109">
        <v>1</v>
      </c>
      <c r="F120" s="109">
        <v>1</v>
      </c>
      <c r="H120" s="109">
        <v>9</v>
      </c>
      <c r="I120" s="109">
        <v>30579</v>
      </c>
      <c r="J120" s="109">
        <v>164</v>
      </c>
      <c r="K120" s="109">
        <v>1</v>
      </c>
      <c r="L120" s="109" t="s">
        <v>213</v>
      </c>
      <c r="M120" s="109" t="s">
        <v>179</v>
      </c>
      <c r="N120" s="109">
        <v>4</v>
      </c>
      <c r="O120" s="109">
        <v>354</v>
      </c>
      <c r="P120" s="109">
        <v>177</v>
      </c>
      <c r="Q120" s="109">
        <v>55</v>
      </c>
    </row>
    <row r="121" spans="2:17" x14ac:dyDescent="0.25">
      <c r="B121" s="109" t="s">
        <v>293</v>
      </c>
      <c r="C121" s="109" t="s">
        <v>358</v>
      </c>
      <c r="D121" s="109" t="s">
        <v>177</v>
      </c>
      <c r="E121" s="109">
        <v>1</v>
      </c>
      <c r="F121" s="109">
        <v>2</v>
      </c>
      <c r="H121" s="109">
        <v>2</v>
      </c>
      <c r="I121" s="109">
        <v>30338</v>
      </c>
      <c r="J121" s="109">
        <v>34</v>
      </c>
      <c r="K121" s="109">
        <v>17</v>
      </c>
      <c r="L121" s="109" t="s">
        <v>183</v>
      </c>
      <c r="M121" s="109" t="s">
        <v>210</v>
      </c>
      <c r="N121" s="109">
        <v>3</v>
      </c>
      <c r="O121" s="109">
        <v>521</v>
      </c>
      <c r="P121" s="109">
        <v>194</v>
      </c>
      <c r="Q121" s="109">
        <v>99</v>
      </c>
    </row>
    <row r="122" spans="2:17" x14ac:dyDescent="0.25">
      <c r="B122" s="109" t="s">
        <v>359</v>
      </c>
      <c r="C122" s="109" t="s">
        <v>360</v>
      </c>
      <c r="D122" s="109" t="s">
        <v>187</v>
      </c>
      <c r="E122" s="109">
        <v>3</v>
      </c>
      <c r="F122" s="109">
        <v>1</v>
      </c>
      <c r="H122" s="109">
        <v>9</v>
      </c>
      <c r="I122" s="109">
        <v>30001</v>
      </c>
      <c r="J122" s="109">
        <v>161</v>
      </c>
      <c r="K122" s="109">
        <v>13</v>
      </c>
      <c r="L122" s="109" t="s">
        <v>178</v>
      </c>
      <c r="M122" s="109" t="s">
        <v>179</v>
      </c>
      <c r="N122" s="109">
        <v>1</v>
      </c>
      <c r="O122" s="109">
        <v>618</v>
      </c>
      <c r="P122" s="109">
        <v>178</v>
      </c>
      <c r="Q122" s="109">
        <v>50</v>
      </c>
    </row>
    <row r="123" spans="2:17" x14ac:dyDescent="0.25">
      <c r="B123" s="109" t="s">
        <v>361</v>
      </c>
      <c r="C123" s="109" t="s">
        <v>362</v>
      </c>
      <c r="D123" s="109" t="s">
        <v>182</v>
      </c>
      <c r="E123" s="109">
        <v>2</v>
      </c>
      <c r="F123" s="109">
        <v>3</v>
      </c>
      <c r="H123" s="109">
        <v>1</v>
      </c>
      <c r="I123" s="109">
        <v>30640</v>
      </c>
      <c r="J123" s="109">
        <v>189</v>
      </c>
      <c r="K123" s="109">
        <v>10</v>
      </c>
      <c r="L123" s="109" t="s">
        <v>188</v>
      </c>
      <c r="M123" s="109" t="s">
        <v>241</v>
      </c>
      <c r="N123" s="109">
        <v>0</v>
      </c>
      <c r="O123" s="109">
        <v>993</v>
      </c>
      <c r="P123" s="109">
        <v>171</v>
      </c>
      <c r="Q123" s="109">
        <v>77</v>
      </c>
    </row>
    <row r="124" spans="2:17" x14ac:dyDescent="0.25">
      <c r="B124" s="109" t="s">
        <v>363</v>
      </c>
      <c r="C124" s="109" t="s">
        <v>364</v>
      </c>
      <c r="D124" s="109" t="s">
        <v>177</v>
      </c>
      <c r="E124" s="109">
        <v>3</v>
      </c>
      <c r="F124" s="109">
        <v>1</v>
      </c>
      <c r="H124" s="109">
        <v>5</v>
      </c>
      <c r="I124" s="109">
        <v>30985</v>
      </c>
      <c r="J124" s="109">
        <v>195</v>
      </c>
      <c r="K124" s="109">
        <v>27</v>
      </c>
      <c r="L124" s="109" t="s">
        <v>178</v>
      </c>
      <c r="M124" s="109" t="s">
        <v>179</v>
      </c>
      <c r="N124" s="109">
        <v>2</v>
      </c>
      <c r="O124" s="109">
        <v>1036</v>
      </c>
      <c r="P124" s="109">
        <v>158</v>
      </c>
      <c r="Q124" s="109">
        <v>74</v>
      </c>
    </row>
    <row r="125" spans="2:17" x14ac:dyDescent="0.25">
      <c r="B125" s="109" t="s">
        <v>260</v>
      </c>
      <c r="C125" s="109" t="s">
        <v>300</v>
      </c>
      <c r="D125" s="109" t="s">
        <v>182</v>
      </c>
      <c r="E125" s="109">
        <v>2</v>
      </c>
      <c r="F125" s="109">
        <v>2</v>
      </c>
      <c r="H125" s="109">
        <v>8</v>
      </c>
      <c r="I125" s="109">
        <v>29270</v>
      </c>
      <c r="J125" s="109">
        <v>186</v>
      </c>
      <c r="K125" s="109">
        <v>4</v>
      </c>
      <c r="L125" s="109" t="s">
        <v>183</v>
      </c>
      <c r="M125" s="109" t="s">
        <v>216</v>
      </c>
      <c r="N125" s="109">
        <v>1</v>
      </c>
      <c r="O125" s="109">
        <v>1048</v>
      </c>
      <c r="P125" s="109">
        <v>152</v>
      </c>
      <c r="Q125" s="109">
        <v>101</v>
      </c>
    </row>
    <row r="126" spans="2:17" x14ac:dyDescent="0.25">
      <c r="B126" s="109" t="s">
        <v>365</v>
      </c>
      <c r="C126" s="109" t="s">
        <v>231</v>
      </c>
      <c r="D126" s="109" t="s">
        <v>200</v>
      </c>
      <c r="E126" s="109">
        <v>3</v>
      </c>
      <c r="F126" s="109">
        <v>3</v>
      </c>
      <c r="H126" s="109">
        <v>0</v>
      </c>
      <c r="I126" s="109">
        <v>29697</v>
      </c>
      <c r="J126" s="109">
        <v>147</v>
      </c>
      <c r="K126" s="109">
        <v>28</v>
      </c>
      <c r="L126" s="109" t="s">
        <v>183</v>
      </c>
      <c r="M126" s="109" t="s">
        <v>179</v>
      </c>
      <c r="N126" s="109">
        <v>1</v>
      </c>
      <c r="O126" s="109">
        <v>1319</v>
      </c>
      <c r="P126" s="109">
        <v>182</v>
      </c>
      <c r="Q126" s="109">
        <v>62</v>
      </c>
    </row>
    <row r="127" spans="2:17" x14ac:dyDescent="0.25">
      <c r="B127" s="109" t="s">
        <v>317</v>
      </c>
      <c r="C127" s="109" t="s">
        <v>366</v>
      </c>
      <c r="D127" s="109" t="s">
        <v>177</v>
      </c>
      <c r="E127" s="109">
        <v>3</v>
      </c>
      <c r="F127" s="109">
        <v>3</v>
      </c>
      <c r="H127" s="109">
        <v>2</v>
      </c>
      <c r="I127" s="109">
        <v>30914</v>
      </c>
      <c r="J127" s="109">
        <v>87</v>
      </c>
      <c r="K127" s="109">
        <v>23</v>
      </c>
      <c r="L127" s="109" t="s">
        <v>183</v>
      </c>
      <c r="M127" s="109" t="s">
        <v>179</v>
      </c>
      <c r="N127" s="109">
        <v>0</v>
      </c>
      <c r="O127" s="109">
        <v>1349</v>
      </c>
      <c r="P127" s="109">
        <v>185</v>
      </c>
      <c r="Q127" s="109">
        <v>64</v>
      </c>
    </row>
    <row r="128" spans="2:17" x14ac:dyDescent="0.25">
      <c r="B128" s="109" t="s">
        <v>367</v>
      </c>
      <c r="C128" s="109" t="s">
        <v>289</v>
      </c>
      <c r="D128" s="109" t="s">
        <v>182</v>
      </c>
      <c r="E128" s="109">
        <v>1</v>
      </c>
      <c r="F128" s="109">
        <v>1</v>
      </c>
      <c r="H128" s="109">
        <v>0</v>
      </c>
      <c r="I128" s="109">
        <v>29558</v>
      </c>
      <c r="J128" s="109">
        <v>71</v>
      </c>
      <c r="K128" s="109">
        <v>16</v>
      </c>
      <c r="L128" s="109" t="s">
        <v>188</v>
      </c>
      <c r="M128" s="109" t="s">
        <v>179</v>
      </c>
      <c r="N128" s="109">
        <v>2</v>
      </c>
      <c r="O128" s="109">
        <v>1543</v>
      </c>
      <c r="P128" s="109">
        <v>185</v>
      </c>
      <c r="Q128" s="109">
        <v>88</v>
      </c>
    </row>
    <row r="129" spans="2:17" x14ac:dyDescent="0.25">
      <c r="B129" s="109" t="s">
        <v>290</v>
      </c>
      <c r="C129" s="109" t="s">
        <v>368</v>
      </c>
      <c r="D129" s="109" t="s">
        <v>182</v>
      </c>
      <c r="E129" s="109">
        <v>2</v>
      </c>
      <c r="F129" s="109">
        <v>2</v>
      </c>
      <c r="H129" s="109">
        <v>3</v>
      </c>
      <c r="I129" s="109">
        <v>29939</v>
      </c>
      <c r="J129" s="109">
        <v>2</v>
      </c>
      <c r="K129" s="109">
        <v>15</v>
      </c>
      <c r="L129" s="109" t="s">
        <v>188</v>
      </c>
      <c r="M129" s="109" t="s">
        <v>203</v>
      </c>
      <c r="N129" s="109">
        <v>4</v>
      </c>
      <c r="O129" s="109">
        <v>1579</v>
      </c>
      <c r="P129" s="109">
        <v>156</v>
      </c>
      <c r="Q129" s="109">
        <v>59</v>
      </c>
    </row>
    <row r="130" spans="2:17" x14ac:dyDescent="0.25">
      <c r="B130" s="109" t="s">
        <v>326</v>
      </c>
      <c r="C130" s="109" t="s">
        <v>305</v>
      </c>
      <c r="D130" s="109" t="s">
        <v>182</v>
      </c>
      <c r="E130" s="109">
        <v>1</v>
      </c>
      <c r="F130" s="109">
        <v>2</v>
      </c>
      <c r="H130" s="109">
        <v>11</v>
      </c>
      <c r="I130" s="109">
        <v>30812</v>
      </c>
      <c r="J130" s="109">
        <v>160</v>
      </c>
      <c r="K130" s="109">
        <v>25</v>
      </c>
      <c r="L130" s="109" t="s">
        <v>188</v>
      </c>
      <c r="M130" s="109" t="s">
        <v>216</v>
      </c>
      <c r="N130" s="109">
        <v>1</v>
      </c>
      <c r="O130" s="109">
        <v>1607</v>
      </c>
      <c r="P130" s="109">
        <v>193</v>
      </c>
      <c r="Q130" s="109">
        <v>80</v>
      </c>
    </row>
    <row r="131" spans="2:17" x14ac:dyDescent="0.25">
      <c r="B131" s="109" t="s">
        <v>282</v>
      </c>
      <c r="C131" s="109" t="s">
        <v>191</v>
      </c>
      <c r="D131" s="109" t="s">
        <v>177</v>
      </c>
      <c r="E131" s="109">
        <v>2</v>
      </c>
      <c r="F131" s="109">
        <v>4</v>
      </c>
      <c r="H131" s="109">
        <v>9</v>
      </c>
      <c r="I131" s="109">
        <v>30372</v>
      </c>
      <c r="J131" s="109">
        <v>162</v>
      </c>
      <c r="K131" s="109">
        <v>26</v>
      </c>
      <c r="L131" s="109" t="s">
        <v>183</v>
      </c>
      <c r="M131" s="109" t="s">
        <v>203</v>
      </c>
      <c r="N131" s="109">
        <v>1</v>
      </c>
      <c r="O131" s="109">
        <v>1763</v>
      </c>
      <c r="P131" s="109">
        <v>175</v>
      </c>
      <c r="Q131" s="109">
        <v>46</v>
      </c>
    </row>
    <row r="132" spans="2:17" x14ac:dyDescent="0.25">
      <c r="B132" s="109" t="s">
        <v>214</v>
      </c>
      <c r="C132" s="109" t="s">
        <v>309</v>
      </c>
      <c r="D132" s="109" t="s">
        <v>187</v>
      </c>
      <c r="E132" s="109">
        <v>1</v>
      </c>
      <c r="F132" s="109">
        <v>4</v>
      </c>
      <c r="H132" s="109">
        <v>11</v>
      </c>
      <c r="I132" s="109">
        <v>30662</v>
      </c>
      <c r="J132" s="109">
        <v>67</v>
      </c>
      <c r="K132" s="109">
        <v>18</v>
      </c>
      <c r="L132" s="109" t="s">
        <v>178</v>
      </c>
      <c r="M132" s="109" t="s">
        <v>203</v>
      </c>
      <c r="N132" s="109">
        <v>1</v>
      </c>
      <c r="O132" s="109">
        <v>1805</v>
      </c>
      <c r="P132" s="109">
        <v>172</v>
      </c>
      <c r="Q132" s="109">
        <v>83</v>
      </c>
    </row>
    <row r="133" spans="2:17" x14ac:dyDescent="0.25">
      <c r="B133" s="109" t="s">
        <v>369</v>
      </c>
      <c r="C133" s="109" t="s">
        <v>337</v>
      </c>
      <c r="D133" s="109" t="s">
        <v>182</v>
      </c>
      <c r="E133" s="109">
        <v>1</v>
      </c>
      <c r="F133" s="109">
        <v>2</v>
      </c>
      <c r="H133" s="109">
        <v>0</v>
      </c>
      <c r="I133" s="109">
        <v>30703</v>
      </c>
      <c r="J133" s="109">
        <v>123</v>
      </c>
      <c r="K133" s="109">
        <v>2</v>
      </c>
      <c r="L133" s="109" t="s">
        <v>188</v>
      </c>
      <c r="M133" s="109" t="s">
        <v>210</v>
      </c>
      <c r="N133" s="109">
        <v>0</v>
      </c>
      <c r="O133" s="109">
        <v>1968</v>
      </c>
      <c r="P133" s="109">
        <v>184</v>
      </c>
      <c r="Q133" s="109">
        <v>65</v>
      </c>
    </row>
    <row r="134" spans="2:17" x14ac:dyDescent="0.25">
      <c r="B134" s="109" t="s">
        <v>321</v>
      </c>
      <c r="C134" s="109" t="s">
        <v>238</v>
      </c>
      <c r="D134" s="109" t="s">
        <v>200</v>
      </c>
      <c r="E134" s="109">
        <v>2</v>
      </c>
      <c r="F134" s="109">
        <v>4</v>
      </c>
      <c r="H134" s="109">
        <v>10</v>
      </c>
      <c r="I134" s="109">
        <v>29461</v>
      </c>
      <c r="J134" s="109">
        <v>82</v>
      </c>
      <c r="K134" s="109">
        <v>2</v>
      </c>
      <c r="L134" s="109" t="s">
        <v>213</v>
      </c>
      <c r="M134" s="109" t="s">
        <v>203</v>
      </c>
      <c r="N134" s="109">
        <v>0</v>
      </c>
      <c r="O134" s="109">
        <v>88</v>
      </c>
      <c r="P134" s="109">
        <v>183</v>
      </c>
      <c r="Q134" s="109">
        <v>91</v>
      </c>
    </row>
    <row r="135" spans="2:17" x14ac:dyDescent="0.25">
      <c r="B135" s="109" t="s">
        <v>251</v>
      </c>
      <c r="C135" s="109" t="s">
        <v>370</v>
      </c>
      <c r="D135" s="109" t="s">
        <v>177</v>
      </c>
      <c r="E135" s="109">
        <v>2</v>
      </c>
      <c r="F135" s="109">
        <v>1</v>
      </c>
      <c r="H135" s="109">
        <v>11</v>
      </c>
      <c r="I135" s="109">
        <v>29886</v>
      </c>
      <c r="J135" s="109">
        <v>24</v>
      </c>
      <c r="K135" s="109">
        <v>23</v>
      </c>
      <c r="L135" s="109" t="s">
        <v>213</v>
      </c>
      <c r="M135" s="109" t="s">
        <v>179</v>
      </c>
      <c r="N135" s="109">
        <v>1</v>
      </c>
      <c r="O135" s="109">
        <v>190</v>
      </c>
      <c r="P135" s="109">
        <v>196</v>
      </c>
      <c r="Q135" s="109">
        <v>95</v>
      </c>
    </row>
    <row r="136" spans="2:17" x14ac:dyDescent="0.25">
      <c r="B136" s="109" t="s">
        <v>371</v>
      </c>
      <c r="C136" s="109" t="s">
        <v>235</v>
      </c>
      <c r="D136" s="109" t="s">
        <v>187</v>
      </c>
      <c r="E136" s="109">
        <v>3</v>
      </c>
      <c r="F136" s="109">
        <v>3</v>
      </c>
      <c r="H136" s="109">
        <v>13</v>
      </c>
      <c r="I136" s="109">
        <v>29721</v>
      </c>
      <c r="J136" s="109">
        <v>83</v>
      </c>
      <c r="K136" s="109">
        <v>0</v>
      </c>
      <c r="L136" s="109" t="s">
        <v>178</v>
      </c>
      <c r="M136" s="109" t="s">
        <v>210</v>
      </c>
      <c r="N136" s="109">
        <v>4</v>
      </c>
      <c r="O136" s="109">
        <v>222</v>
      </c>
      <c r="P136" s="109">
        <v>186</v>
      </c>
      <c r="Q136" s="109">
        <v>61</v>
      </c>
    </row>
    <row r="137" spans="2:17" x14ac:dyDescent="0.25">
      <c r="B137" s="109" t="s">
        <v>365</v>
      </c>
      <c r="C137" s="109" t="s">
        <v>302</v>
      </c>
      <c r="D137" s="109" t="s">
        <v>177</v>
      </c>
      <c r="E137" s="109">
        <v>3</v>
      </c>
      <c r="F137" s="109">
        <v>4</v>
      </c>
      <c r="H137" s="109">
        <v>12</v>
      </c>
      <c r="I137" s="109">
        <v>30904</v>
      </c>
      <c r="J137" s="109">
        <v>130</v>
      </c>
      <c r="K137" s="109">
        <v>28</v>
      </c>
      <c r="L137" s="109" t="s">
        <v>188</v>
      </c>
      <c r="M137" s="109" t="s">
        <v>184</v>
      </c>
      <c r="N137" s="109">
        <v>0</v>
      </c>
      <c r="O137" s="109">
        <v>499</v>
      </c>
      <c r="P137" s="109">
        <v>156</v>
      </c>
      <c r="Q137" s="109">
        <v>63</v>
      </c>
    </row>
    <row r="138" spans="2:17" x14ac:dyDescent="0.25">
      <c r="B138" s="109" t="s">
        <v>361</v>
      </c>
      <c r="C138" s="109" t="s">
        <v>285</v>
      </c>
      <c r="D138" s="109" t="s">
        <v>187</v>
      </c>
      <c r="E138" s="109">
        <v>2</v>
      </c>
      <c r="F138" s="109">
        <v>3</v>
      </c>
      <c r="H138" s="109">
        <v>6</v>
      </c>
      <c r="I138" s="109">
        <v>29785</v>
      </c>
      <c r="J138" s="109">
        <v>26</v>
      </c>
      <c r="K138" s="109">
        <v>21</v>
      </c>
      <c r="L138" s="109" t="s">
        <v>178</v>
      </c>
      <c r="M138" s="109" t="s">
        <v>184</v>
      </c>
      <c r="N138" s="109">
        <v>1</v>
      </c>
      <c r="O138" s="109">
        <v>592</v>
      </c>
      <c r="P138" s="109">
        <v>199</v>
      </c>
      <c r="Q138" s="109">
        <v>91</v>
      </c>
    </row>
    <row r="139" spans="2:17" x14ac:dyDescent="0.25">
      <c r="B139" s="109" t="s">
        <v>372</v>
      </c>
      <c r="C139" s="109" t="s">
        <v>287</v>
      </c>
      <c r="D139" s="109" t="s">
        <v>177</v>
      </c>
      <c r="E139" s="109">
        <v>2</v>
      </c>
      <c r="F139" s="109">
        <v>3</v>
      </c>
      <c r="H139" s="109">
        <v>12</v>
      </c>
      <c r="I139" s="109">
        <v>29232</v>
      </c>
      <c r="J139" s="109">
        <v>120</v>
      </c>
      <c r="K139" s="109">
        <v>25</v>
      </c>
      <c r="L139" s="109" t="s">
        <v>178</v>
      </c>
      <c r="M139" s="109" t="s">
        <v>184</v>
      </c>
      <c r="N139" s="109">
        <v>2</v>
      </c>
      <c r="O139" s="109">
        <v>906</v>
      </c>
      <c r="P139" s="109">
        <v>193</v>
      </c>
      <c r="Q139" s="109">
        <v>46</v>
      </c>
    </row>
    <row r="140" spans="2:17" x14ac:dyDescent="0.25">
      <c r="B140" s="109" t="s">
        <v>373</v>
      </c>
      <c r="C140" s="109" t="s">
        <v>368</v>
      </c>
      <c r="D140" s="109" t="s">
        <v>182</v>
      </c>
      <c r="E140" s="109">
        <v>3</v>
      </c>
      <c r="F140" s="109">
        <v>2</v>
      </c>
      <c r="H140" s="109">
        <v>11</v>
      </c>
      <c r="I140" s="109">
        <v>29324</v>
      </c>
      <c r="J140" s="109">
        <v>126</v>
      </c>
      <c r="K140" s="109">
        <v>20</v>
      </c>
      <c r="L140" s="109" t="s">
        <v>178</v>
      </c>
      <c r="M140" s="109" t="s">
        <v>241</v>
      </c>
      <c r="N140" s="109">
        <v>3</v>
      </c>
      <c r="O140" s="109">
        <v>926</v>
      </c>
      <c r="P140" s="109">
        <v>169</v>
      </c>
      <c r="Q140" s="109">
        <v>62</v>
      </c>
    </row>
    <row r="141" spans="2:17" x14ac:dyDescent="0.25">
      <c r="B141" s="109" t="s">
        <v>374</v>
      </c>
      <c r="C141" s="109" t="s">
        <v>375</v>
      </c>
      <c r="D141" s="109" t="s">
        <v>177</v>
      </c>
      <c r="E141" s="109">
        <v>2</v>
      </c>
      <c r="F141" s="109">
        <v>4</v>
      </c>
      <c r="H141" s="109">
        <v>8</v>
      </c>
      <c r="I141" s="109">
        <v>29228</v>
      </c>
      <c r="J141" s="109">
        <v>128</v>
      </c>
      <c r="K141" s="109">
        <v>15</v>
      </c>
      <c r="L141" s="109" t="s">
        <v>183</v>
      </c>
      <c r="M141" s="109" t="s">
        <v>189</v>
      </c>
      <c r="N141" s="109">
        <v>4</v>
      </c>
      <c r="O141" s="109">
        <v>1155</v>
      </c>
      <c r="P141" s="109">
        <v>168</v>
      </c>
      <c r="Q141" s="109">
        <v>95</v>
      </c>
    </row>
    <row r="142" spans="2:17" x14ac:dyDescent="0.25">
      <c r="B142" s="109" t="s">
        <v>243</v>
      </c>
      <c r="C142" s="109" t="s">
        <v>283</v>
      </c>
      <c r="D142" s="109" t="s">
        <v>187</v>
      </c>
      <c r="E142" s="109">
        <v>1</v>
      </c>
      <c r="F142" s="109">
        <v>4</v>
      </c>
      <c r="H142" s="109">
        <v>7</v>
      </c>
      <c r="I142" s="109">
        <v>29971</v>
      </c>
      <c r="J142" s="109">
        <v>108</v>
      </c>
      <c r="K142" s="109">
        <v>18</v>
      </c>
      <c r="L142" s="109" t="s">
        <v>178</v>
      </c>
      <c r="M142" s="109" t="s">
        <v>184</v>
      </c>
      <c r="N142" s="109">
        <v>3</v>
      </c>
      <c r="O142" s="109">
        <v>1167</v>
      </c>
      <c r="P142" s="109">
        <v>156</v>
      </c>
      <c r="Q142" s="109">
        <v>105</v>
      </c>
    </row>
    <row r="143" spans="2:17" x14ac:dyDescent="0.25">
      <c r="B143" s="109" t="s">
        <v>363</v>
      </c>
      <c r="C143" s="109" t="s">
        <v>370</v>
      </c>
      <c r="D143" s="109" t="s">
        <v>200</v>
      </c>
      <c r="E143" s="109">
        <v>1</v>
      </c>
      <c r="F143" s="109">
        <v>3</v>
      </c>
      <c r="H143" s="109">
        <v>11</v>
      </c>
      <c r="I143" s="109">
        <v>30311</v>
      </c>
      <c r="J143" s="109">
        <v>45</v>
      </c>
      <c r="K143" s="109">
        <v>7</v>
      </c>
      <c r="L143" s="109" t="s">
        <v>188</v>
      </c>
      <c r="M143" s="109" t="s">
        <v>184</v>
      </c>
      <c r="N143" s="109">
        <v>0</v>
      </c>
      <c r="O143" s="109">
        <v>1258</v>
      </c>
      <c r="P143" s="109">
        <v>182</v>
      </c>
      <c r="Q143" s="109">
        <v>101</v>
      </c>
    </row>
    <row r="144" spans="2:17" x14ac:dyDescent="0.25">
      <c r="B144" s="109" t="s">
        <v>228</v>
      </c>
      <c r="C144" s="109" t="s">
        <v>277</v>
      </c>
      <c r="D144" s="109" t="s">
        <v>177</v>
      </c>
      <c r="E144" s="109">
        <v>2</v>
      </c>
      <c r="F144" s="109">
        <v>2</v>
      </c>
      <c r="H144" s="109">
        <v>1</v>
      </c>
      <c r="I144" s="109">
        <v>29746</v>
      </c>
      <c r="J144" s="109">
        <v>190</v>
      </c>
      <c r="K144" s="109">
        <v>2</v>
      </c>
      <c r="L144" s="109" t="s">
        <v>183</v>
      </c>
      <c r="M144" s="109" t="s">
        <v>241</v>
      </c>
      <c r="N144" s="109">
        <v>0</v>
      </c>
      <c r="O144" s="109">
        <v>1279</v>
      </c>
      <c r="P144" s="109">
        <v>171</v>
      </c>
      <c r="Q144" s="109">
        <v>89</v>
      </c>
    </row>
    <row r="145" spans="2:17" x14ac:dyDescent="0.25">
      <c r="B145" s="109" t="s">
        <v>343</v>
      </c>
      <c r="C145" s="109" t="s">
        <v>202</v>
      </c>
      <c r="D145" s="109" t="s">
        <v>182</v>
      </c>
      <c r="E145" s="109">
        <v>1</v>
      </c>
      <c r="F145" s="109">
        <v>2</v>
      </c>
      <c r="H145" s="109">
        <v>10</v>
      </c>
      <c r="I145" s="109">
        <v>31048</v>
      </c>
      <c r="J145" s="109">
        <v>173</v>
      </c>
      <c r="K145" s="109">
        <v>8</v>
      </c>
      <c r="L145" s="109" t="s">
        <v>178</v>
      </c>
      <c r="M145" s="109" t="s">
        <v>241</v>
      </c>
      <c r="N145" s="109">
        <v>3</v>
      </c>
      <c r="O145" s="109">
        <v>1289</v>
      </c>
      <c r="P145" s="109">
        <v>162</v>
      </c>
      <c r="Q145" s="109">
        <v>88</v>
      </c>
    </row>
    <row r="146" spans="2:17" x14ac:dyDescent="0.25">
      <c r="B146" s="109" t="s">
        <v>293</v>
      </c>
      <c r="C146" s="109" t="s">
        <v>226</v>
      </c>
      <c r="D146" s="109" t="s">
        <v>177</v>
      </c>
      <c r="E146" s="109">
        <v>1</v>
      </c>
      <c r="F146" s="109">
        <v>1</v>
      </c>
      <c r="H146" s="109">
        <v>7</v>
      </c>
      <c r="I146" s="109">
        <v>29464</v>
      </c>
      <c r="J146" s="109">
        <v>83</v>
      </c>
      <c r="K146" s="109">
        <v>27</v>
      </c>
      <c r="L146" s="109" t="s">
        <v>213</v>
      </c>
      <c r="M146" s="109" t="s">
        <v>216</v>
      </c>
      <c r="N146" s="109">
        <v>2</v>
      </c>
      <c r="O146" s="109">
        <v>1324</v>
      </c>
      <c r="P146" s="109">
        <v>193</v>
      </c>
      <c r="Q146" s="109">
        <v>105</v>
      </c>
    </row>
    <row r="147" spans="2:17" x14ac:dyDescent="0.25">
      <c r="B147" s="109" t="s">
        <v>288</v>
      </c>
      <c r="C147" s="109" t="s">
        <v>376</v>
      </c>
      <c r="D147" s="109" t="s">
        <v>200</v>
      </c>
      <c r="E147" s="109">
        <v>2</v>
      </c>
      <c r="F147" s="109">
        <v>3</v>
      </c>
      <c r="H147" s="109">
        <v>7</v>
      </c>
      <c r="I147" s="109">
        <v>30595</v>
      </c>
      <c r="J147" s="109">
        <v>12</v>
      </c>
      <c r="K147" s="109">
        <v>24</v>
      </c>
      <c r="L147" s="109" t="s">
        <v>188</v>
      </c>
      <c r="M147" s="109" t="s">
        <v>184</v>
      </c>
      <c r="N147" s="109">
        <v>4</v>
      </c>
      <c r="O147" s="109">
        <v>1967</v>
      </c>
      <c r="P147" s="109">
        <v>180</v>
      </c>
      <c r="Q147" s="109">
        <v>93</v>
      </c>
    </row>
    <row r="148" spans="2:17" x14ac:dyDescent="0.25">
      <c r="B148" s="109" t="s">
        <v>262</v>
      </c>
      <c r="C148" s="109" t="s">
        <v>377</v>
      </c>
      <c r="D148" s="109" t="s">
        <v>187</v>
      </c>
      <c r="E148" s="109">
        <v>2</v>
      </c>
      <c r="F148" s="109">
        <v>3</v>
      </c>
      <c r="H148" s="109">
        <v>2</v>
      </c>
      <c r="I148" s="109">
        <v>29373</v>
      </c>
      <c r="J148" s="109">
        <v>15</v>
      </c>
      <c r="K148" s="109">
        <v>21</v>
      </c>
      <c r="L148" s="109" t="s">
        <v>188</v>
      </c>
      <c r="M148" s="109" t="s">
        <v>241</v>
      </c>
      <c r="N148" s="109">
        <v>4</v>
      </c>
      <c r="O148" s="109">
        <v>396</v>
      </c>
      <c r="P148" s="109">
        <v>164</v>
      </c>
      <c r="Q148" s="109">
        <v>83</v>
      </c>
    </row>
    <row r="149" spans="2:17" x14ac:dyDescent="0.25">
      <c r="B149" s="109" t="s">
        <v>214</v>
      </c>
      <c r="C149" s="109" t="s">
        <v>261</v>
      </c>
      <c r="D149" s="109" t="s">
        <v>200</v>
      </c>
      <c r="E149" s="109">
        <v>2</v>
      </c>
      <c r="F149" s="109">
        <v>1</v>
      </c>
      <c r="H149" s="109">
        <v>11</v>
      </c>
      <c r="I149" s="109">
        <v>29779</v>
      </c>
      <c r="J149" s="109">
        <v>54</v>
      </c>
      <c r="K149" s="109">
        <v>8</v>
      </c>
      <c r="L149" s="109" t="s">
        <v>183</v>
      </c>
      <c r="M149" s="109" t="s">
        <v>179</v>
      </c>
      <c r="N149" s="109">
        <v>4</v>
      </c>
      <c r="O149" s="109">
        <v>442</v>
      </c>
      <c r="P149" s="109">
        <v>199</v>
      </c>
      <c r="Q149" s="109">
        <v>103</v>
      </c>
    </row>
    <row r="150" spans="2:17" x14ac:dyDescent="0.25">
      <c r="B150" s="109" t="s">
        <v>378</v>
      </c>
      <c r="C150" s="109" t="s">
        <v>258</v>
      </c>
      <c r="D150" s="109" t="s">
        <v>182</v>
      </c>
      <c r="E150" s="109">
        <v>3</v>
      </c>
      <c r="F150" s="109">
        <v>1</v>
      </c>
      <c r="H150" s="109">
        <v>2</v>
      </c>
      <c r="I150" s="109">
        <v>29261</v>
      </c>
      <c r="J150" s="109">
        <v>55</v>
      </c>
      <c r="K150" s="109">
        <v>13</v>
      </c>
      <c r="L150" s="109" t="s">
        <v>183</v>
      </c>
      <c r="M150" s="109" t="s">
        <v>210</v>
      </c>
      <c r="N150" s="109">
        <v>0</v>
      </c>
      <c r="O150" s="109">
        <v>523</v>
      </c>
      <c r="P150" s="109">
        <v>194</v>
      </c>
      <c r="Q150" s="109">
        <v>95</v>
      </c>
    </row>
    <row r="151" spans="2:17" x14ac:dyDescent="0.25">
      <c r="B151" s="109" t="s">
        <v>373</v>
      </c>
      <c r="C151" s="109" t="s">
        <v>357</v>
      </c>
      <c r="D151" s="109" t="s">
        <v>182</v>
      </c>
      <c r="E151" s="109">
        <v>2</v>
      </c>
      <c r="F151" s="109">
        <v>1</v>
      </c>
      <c r="H151" s="109">
        <v>4</v>
      </c>
      <c r="I151" s="109">
        <v>29721</v>
      </c>
      <c r="J151" s="109">
        <v>26</v>
      </c>
      <c r="K151" s="109">
        <v>25</v>
      </c>
      <c r="L151" s="109" t="s">
        <v>178</v>
      </c>
      <c r="M151" s="109" t="s">
        <v>241</v>
      </c>
      <c r="N151" s="109">
        <v>1</v>
      </c>
      <c r="O151" s="109">
        <v>554</v>
      </c>
      <c r="P151" s="109">
        <v>198</v>
      </c>
      <c r="Q151" s="109">
        <v>82</v>
      </c>
    </row>
    <row r="152" spans="2:17" x14ac:dyDescent="0.25">
      <c r="B152" s="109" t="s">
        <v>326</v>
      </c>
      <c r="C152" s="109" t="s">
        <v>379</v>
      </c>
      <c r="D152" s="109" t="s">
        <v>177</v>
      </c>
      <c r="E152" s="109">
        <v>2</v>
      </c>
      <c r="F152" s="109">
        <v>3</v>
      </c>
      <c r="H152" s="109">
        <v>7</v>
      </c>
      <c r="I152" s="109">
        <v>30123</v>
      </c>
      <c r="J152" s="109">
        <v>178</v>
      </c>
      <c r="K152" s="109">
        <v>16</v>
      </c>
      <c r="L152" s="109" t="s">
        <v>178</v>
      </c>
      <c r="M152" s="109" t="s">
        <v>179</v>
      </c>
      <c r="N152" s="109">
        <v>3</v>
      </c>
      <c r="O152" s="109">
        <v>588</v>
      </c>
      <c r="P152" s="109">
        <v>163</v>
      </c>
      <c r="Q152" s="109">
        <v>96</v>
      </c>
    </row>
  </sheetData>
  <mergeCells count="2">
    <mergeCell ref="B1:Q1"/>
    <mergeCell ref="B2:Q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AEDFA7B55C18F4478DE3CFC654781675" ma:contentTypeVersion="13" ma:contentTypeDescription="Umožňuje vytvoriť nový dokument." ma:contentTypeScope="" ma:versionID="29777a14c913a6cbb2840ffcc8816577">
  <xsd:schema xmlns:xsd="http://www.w3.org/2001/XMLSchema" xmlns:xs="http://www.w3.org/2001/XMLSchema" xmlns:p="http://schemas.microsoft.com/office/2006/metadata/properties" xmlns:ns3="2c5af817-32a7-4027-b3ce-7e6cea23d7c2" xmlns:ns4="0c503224-44a9-4fdb-af07-b5ba349b8fe9" targetNamespace="http://schemas.microsoft.com/office/2006/metadata/properties" ma:root="true" ma:fieldsID="506d35ad457ebc1a140754527ee15017" ns3:_="" ns4:_="">
    <xsd:import namespace="2c5af817-32a7-4027-b3ce-7e6cea23d7c2"/>
    <xsd:import namespace="0c503224-44a9-4fdb-af07-b5ba349b8fe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5af817-32a7-4027-b3ce-7e6cea23d7c2" elementFormDefault="qualified">
    <xsd:import namespace="http://schemas.microsoft.com/office/2006/documentManagement/types"/>
    <xsd:import namespace="http://schemas.microsoft.com/office/infopath/2007/PartnerControls"/>
    <xsd:element name="SharedWithUsers" ma:index="8" nillable="true" ma:displayName="Zdieľa sa s"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Zdieľané s podrobnosťami" ma:description="" ma:internalName="SharedWithDetails" ma:readOnly="true">
      <xsd:simpleType>
        <xsd:restriction base="dms:Note">
          <xsd:maxLength value="255"/>
        </xsd:restriction>
      </xsd:simpleType>
    </xsd:element>
    <xsd:element name="SharingHintHash" ma:index="10" nillable="true" ma:displayName="Príkaz hash indikátora zdieľania"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503224-44a9-4fdb-af07-b5ba349b8fe9"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634D4FF-A43B-4444-A5A3-64952FD84437}">
  <ds:schemaRefs>
    <ds:schemaRef ds:uri="http://schemas.microsoft.com/sharepoint/v3/contenttype/forms"/>
  </ds:schemaRefs>
</ds:datastoreItem>
</file>

<file path=customXml/itemProps2.xml><?xml version="1.0" encoding="utf-8"?>
<ds:datastoreItem xmlns:ds="http://schemas.openxmlformats.org/officeDocument/2006/customXml" ds:itemID="{B774042F-7890-4430-9F46-38CC07A73E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5af817-32a7-4027-b3ce-7e6cea23d7c2"/>
    <ds:schemaRef ds:uri="0c503224-44a9-4fdb-af07-b5ba349b8f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0052605-C408-40DF-BEAE-7567410CCEDB}">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10</vt:i4>
      </vt:variant>
    </vt:vector>
  </HeadingPairs>
  <TitlesOfParts>
    <vt:vector size="10" baseType="lpstr">
      <vt:lpstr>Vyhľadávacie funkcie</vt:lpstr>
      <vt:lpstr>VLookUp - staré</vt:lpstr>
      <vt:lpstr>XLookUp</vt:lpstr>
      <vt:lpstr>X</vt:lpstr>
      <vt:lpstr>Cvičenie VF.1</vt:lpstr>
      <vt:lpstr>Cvičenie VF.2</vt:lpstr>
      <vt:lpstr>Cvičenie VF.3</vt:lpstr>
      <vt:lpstr>Cvičenie VF.4</vt:lpstr>
      <vt:lpstr>Cvičenie VF.5</vt:lpstr>
      <vt:lpstr>Cvičenie VF.6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Adamko</dc:creator>
  <cp:lastModifiedBy>Peter Adamko</cp:lastModifiedBy>
  <dcterms:created xsi:type="dcterms:W3CDTF">2020-04-16T09:31:15Z</dcterms:created>
  <dcterms:modified xsi:type="dcterms:W3CDTF">2024-10-29T11:46:55Z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0x010100AEDFA7B55C18F4478DE3CFC654781675</vt:lpwstr>
  </property>
</Properties>
</file>